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R-ORE-DC01\Ore Work\OREAS Standards\OREAS 114-115 &amp; 911-913 Firefly JV Cu-Au VMS JN1941\DataPacks\"/>
    </mc:Choice>
  </mc:AlternateContent>
  <xr:revisionPtr revIDLastSave="0" documentId="13_ncr:1_{BB5DA151-3FA7-44B9-ABEA-9393A0C26F61}" xr6:coauthVersionLast="46" xr6:coauthVersionMax="47" xr10:uidLastSave="{00000000-0000-0000-0000-000000000000}"/>
  <bookViews>
    <workbookView xWindow="-120" yWindow="-120" windowWidth="29040" windowHeight="15840" tabRatio="782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Homogeneity" sheetId="47895" r:id="rId6"/>
    <sheet name="Fire Assay" sheetId="47896" r:id="rId7"/>
    <sheet name="AR Digest 15-50g" sheetId="47897" r:id="rId8"/>
    <sheet name="IRC" sheetId="47898" r:id="rId9"/>
    <sheet name="Fusion ICP" sheetId="47899" r:id="rId10"/>
    <sheet name="4-Acid" sheetId="47900" r:id="rId11"/>
    <sheet name="Aqua Regia" sheetId="47901" r:id="rId12"/>
  </sheets>
  <calcPr calcId="191029" iterateDelta="0"/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21" i="47895" l="1"/>
  <c r="J17" i="47895"/>
  <c r="J12" i="47895"/>
  <c r="J11" i="47895"/>
  <c r="J4" i="47895"/>
  <c r="J23" i="47895" s="1"/>
  <c r="J13" i="47895"/>
  <c r="J9" i="47895"/>
  <c r="J15" i="47895"/>
  <c r="J10" i="47895"/>
  <c r="J20" i="47895"/>
  <c r="J14" i="47895"/>
  <c r="J19" i="47895"/>
  <c r="J16" i="47895"/>
  <c r="J6" i="47895"/>
  <c r="J5" i="47895"/>
  <c r="J8" i="47895"/>
  <c r="J18" i="47895"/>
  <c r="J7" i="47895"/>
  <c r="J3" i="47895"/>
  <c r="J22" i="47895"/>
  <c r="J24" i="47895"/>
  <c r="J25" i="47895"/>
  <c r="J26" i="4789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ED5F4617-E6BE-4E5F-8C26-1598983DE6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F8CB68A1-9A5E-4008-B6BC-579DF3455C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6FF412F1-A04E-46D2-93F5-2AFFFCC0EF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8E21BE65-4AB3-4CDB-A4BF-6EC946E779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58E88687-2211-4066-A3B1-0357F89942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6CA59FD3-0E3D-4762-A5C6-4EC28DD095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79D57E6F-DAAA-4894-8E9D-435B01F7B2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2F5110A4-1E63-41D0-9CE3-63E0FB4E46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937ACE8E-34A2-4B52-9B7D-215347107E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4A0BE2AA-78FD-4F86-9151-7CBB8EF4CB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FE63192C-BC05-4C22-BBA2-AC42FBFA8D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696C7A8F-CD0E-4BF1-9D3E-1C1E147704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6DCF92BC-2787-47C0-A33D-1199F60B5D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B387E5EF-E83D-4E28-8E08-2BDE0327C4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 xr:uid="{1036D842-0CC3-4A35-AA1B-A918D2995E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 xr:uid="{9A5E7B66-093B-4E78-B4FD-225E78A93B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6" authorId="0" shapeId="0" xr:uid="{751DA6EA-9A8D-4DD8-BA1E-3A61913EA1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 xr:uid="{2420CDF7-3B16-41E1-99FF-50B3333BB9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2" authorId="0" shapeId="0" xr:uid="{3AEF6096-7727-456F-9DD4-D824FEE887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 shapeId="0" xr:uid="{72A7CF17-3B58-4496-B21D-8F7CB0887B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 shapeId="0" xr:uid="{BABC1B45-BA52-4EEB-BF23-91714FBD5A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9" authorId="0" shapeId="0" xr:uid="{715E244F-8139-400B-9DC4-73A63FA735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7" authorId="0" shapeId="0" xr:uid="{2B744FBB-770D-4225-A466-393A123B5A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 shapeId="0" xr:uid="{A8BD6F38-7380-4834-941E-490C50302F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 shapeId="0" xr:uid="{9932D55D-DE07-48AD-80DC-3752D95AD1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 xr:uid="{B112C854-F14A-42BC-9810-C960F2D9E8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72C684A5-8184-4FC0-9A52-3E813D336D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8" authorId="0" shapeId="0" xr:uid="{A9748F6A-4C19-430D-865A-075F141776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 shapeId="0" xr:uid="{F4D850A2-6F65-4014-8ED1-67F177A71A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4" authorId="0" shapeId="0" xr:uid="{7A9CFC34-B8AB-494F-830F-81B0EBE8A3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 shapeId="0" xr:uid="{A53E7819-EE8A-43D4-BB2F-F4EA6049D1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0" authorId="0" shapeId="0" xr:uid="{4E1EB7D5-B9EC-4FCF-A71F-2E74F5E703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9" authorId="0" shapeId="0" xr:uid="{564C6DC7-1832-4810-A9F7-0C0269597A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7" authorId="0" shapeId="0" xr:uid="{743A3A29-00D1-4347-961A-6A312D029D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5" authorId="0" shapeId="0" xr:uid="{77906040-D97E-47A8-B0C9-798171E4A4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3" authorId="0" shapeId="0" xr:uid="{EDCBCB8E-A1A1-488E-B886-AC2DB3A47A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3B360EBC-87CE-45CC-89B1-334867108A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9" authorId="0" shapeId="0" xr:uid="{1EE886AD-FEB9-421D-8F16-E68392C050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8" authorId="0" shapeId="0" xr:uid="{27023793-BDDC-474C-8608-9607B84E23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6" authorId="0" shapeId="0" xr:uid="{C3380537-DDB4-4C26-BBF0-2AF2D39E7F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5" authorId="0" shapeId="0" xr:uid="{5E9A0504-CFB1-49F4-AF4E-C098D6C7C7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3" authorId="0" shapeId="0" xr:uid="{29857576-C7FB-493F-8007-9C027D0B46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1" authorId="0" shapeId="0" xr:uid="{13102A85-BD4D-461C-98F9-9FB39645C2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9" authorId="0" shapeId="0" xr:uid="{3D1FE128-096E-4259-8866-BAF9B59257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7" authorId="0" shapeId="0" xr:uid="{CA0972BF-D7EE-4912-B79C-AB794D7970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5" authorId="0" shapeId="0" xr:uid="{60FF8BC7-7504-4B3D-8E82-89A969FFA8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3" authorId="0" shapeId="0" xr:uid="{B33FF41F-63D4-4616-BB0D-C92F96BB5E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1" authorId="0" shapeId="0" xr:uid="{119BD5BF-3B2C-4CC3-B315-C2117A7C04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9" authorId="0" shapeId="0" xr:uid="{78C15BBC-2572-4DE2-B0FC-274C934855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8" authorId="0" shapeId="0" xr:uid="{330611F1-3333-465E-87A6-87D04A8117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6" authorId="0" shapeId="0" xr:uid="{D28E9214-1CB4-4AD7-9255-B834148A55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5" authorId="0" shapeId="0" xr:uid="{3883509D-93E8-4ABD-805F-833E011C13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3" authorId="0" shapeId="0" xr:uid="{CAB1DC78-9A76-4511-B294-52504561AE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2" authorId="0" shapeId="0" xr:uid="{40F162F7-C5A8-407F-835D-11FB5BAFC0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0" authorId="0" shapeId="0" xr:uid="{00E73B55-F06D-4DCD-9766-EB9A8A7DE6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8" authorId="0" shapeId="0" xr:uid="{FD97700D-3A52-4035-91BA-233F4CA402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6" authorId="0" shapeId="0" xr:uid="{B01AB6D9-0A3C-473F-BFC5-71CFEAB54A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4" authorId="0" shapeId="0" xr:uid="{29BB6AF6-EF5F-4CAA-910C-7133D52D2E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3" authorId="0" shapeId="0" xr:uid="{C8B92A89-5825-45F1-AF1C-0CED64B6E2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1" authorId="0" shapeId="0" xr:uid="{64ADA365-C40F-4C74-BAA6-FF7A237AC4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0" authorId="0" shapeId="0" xr:uid="{D8530DF5-CAD2-4357-BF8F-1E377CF7EF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8" authorId="0" shapeId="0" xr:uid="{BF966F9B-CD0C-4CF5-B5AD-18075810C5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7" authorId="0" shapeId="0" xr:uid="{FADFD24C-B75A-4BF2-AADF-7BC069D799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5" authorId="0" shapeId="0" xr:uid="{297DD60D-100F-4424-B6B1-AC4F961350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3" authorId="0" shapeId="0" xr:uid="{2F019D33-2494-4A8F-8CD2-80FD634DAC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4BC1F218-4158-45A1-8FFF-D1C257CC8C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065B504B-B366-4B68-BE30-7F8767C24F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F5CCA08B-DB93-4743-82EB-0B758188D6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7A1FA28F-FBE6-4887-B82D-04D24B1EF8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E5C4ADCE-CBD8-44A6-B1B2-092111155B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 xr:uid="{ADB9943C-B1B8-4EF6-8449-3B6BD09BAA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024D722E-48C4-4A83-90A7-F738041E79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373B83C2-6C46-44A5-9388-651D83241D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926E048F-D3BF-44A9-A0B3-57CC34C92D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4304EF32-A76B-4717-B5C8-4E54AB8536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 xr:uid="{443DD3D5-B2FF-46F1-AA6B-DDFC85E249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7D379D96-5DEE-466C-A186-510240BAB3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733CFD03-2754-4873-AF6F-9BE427FB9F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C4387FD3-A9A2-43B3-A2A5-635A683B9C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 xr:uid="{47ECADEC-9F38-4A0D-9E83-13CEFAB7FD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 xr:uid="{EB22344A-6853-42A9-B829-6DCA2E7DBD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 shapeId="0" xr:uid="{6EDF8C91-75D5-4170-94B7-544D98EBF3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0" authorId="0" shapeId="0" xr:uid="{EAF73E77-2A4F-4964-BE8E-51B5C57024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8AAA7F8A-3459-41A9-95A1-E32C553D9C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7" authorId="0" shapeId="0" xr:uid="{6BC0040C-DB3D-46A9-87A3-58406FFC92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6" authorId="0" shapeId="0" xr:uid="{12E79757-A220-4552-A454-7E413FAD26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4" authorId="0" shapeId="0" xr:uid="{B1C42F75-32EF-4742-B840-14BC7EA8D8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2" authorId="0" shapeId="0" xr:uid="{3938C1B4-34AF-43C0-BB1F-9B233702AA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1" authorId="0" shapeId="0" xr:uid="{569AD595-7408-4A7A-BDB4-A695A751C8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0" authorId="0" shapeId="0" xr:uid="{D319C14F-4B4B-4654-BAB2-9F9EA73F54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8" authorId="0" shapeId="0" xr:uid="{6B02B392-E9B7-49A7-9851-210B148F0C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6" authorId="0" shapeId="0" xr:uid="{173308A8-BFF0-4390-B655-21AE739E36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5" authorId="0" shapeId="0" xr:uid="{97C6A36E-DD73-4976-9556-6A402F5593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3" authorId="0" shapeId="0" xr:uid="{318D0516-79E1-4B83-806F-003077F7C5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2" authorId="0" shapeId="0" xr:uid="{A9D7B8EB-4B5C-4B2E-84E8-52F6CFB97C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0" authorId="0" shapeId="0" xr:uid="{83D703F6-FBE5-4D6D-93E3-DC4BB43226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9" authorId="0" shapeId="0" xr:uid="{D235735B-2391-42E5-A70B-3580B82EB3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7" authorId="0" shapeId="0" xr:uid="{6AB94932-36D6-4D47-A2A1-5FBED2E779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6" authorId="0" shapeId="0" xr:uid="{6D71785F-E8B3-403F-827F-D75CECB3A3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4" authorId="0" shapeId="0" xr:uid="{5C13D04B-C663-45CE-B763-73B3BD5127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2" authorId="0" shapeId="0" xr:uid="{8359C4F6-9BDF-4A78-8BA3-4D6716D32E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1" authorId="0" shapeId="0" xr:uid="{BA74A200-BFC0-4FB0-8CFE-727E6AD726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177252CB-7E75-4FB8-8854-E09425A905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7" authorId="0" shapeId="0" xr:uid="{6EF44A25-AF8E-47C3-8827-D9E8940A63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5" authorId="0" shapeId="0" xr:uid="{AF3DF7E4-9969-4829-B47B-FB3C5A938B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3" authorId="0" shapeId="0" xr:uid="{DFC9C804-1B1E-4893-8DE1-8882C5CF53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1" authorId="0" shapeId="0" xr:uid="{ECF8D917-601F-4CEB-A509-A09F5395F2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9" authorId="0" shapeId="0" xr:uid="{CDC88104-124F-491E-8BAD-61685F6856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8" authorId="0" shapeId="0" xr:uid="{C4705136-7303-4237-AF59-EAD1BE02F2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6" authorId="0" shapeId="0" xr:uid="{B2EED370-9DE1-400C-8208-4A62E9DC28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4" authorId="0" shapeId="0" xr:uid="{2450A2FD-C3F8-4196-938C-244FF01AD5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A0E1115A-50D7-427F-AF81-50F528801F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A8A19CE5-D23B-4B71-A522-E6B059E43B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0" authorId="0" shapeId="0" xr:uid="{7A2FAF38-6231-4B2B-8C83-EC2289DADC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9" authorId="0" shapeId="0" xr:uid="{5865CC24-53F6-4442-828D-BFA815CADF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7" authorId="0" shapeId="0" xr:uid="{005357AB-120F-4D69-BCE8-61C8CF7F3C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5" authorId="0" shapeId="0" xr:uid="{0AAB0366-4E09-4BC6-8E50-FFB16A019E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3" authorId="0" shapeId="0" xr:uid="{B24AAA8C-18D6-45E5-A470-802F42DA34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1" authorId="0" shapeId="0" xr:uid="{3001AF62-8B0E-4228-90C2-61D7E8902C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9" authorId="0" shapeId="0" xr:uid="{7AE8E30C-AF82-4268-B111-B9D0E550A9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7" authorId="0" shapeId="0" xr:uid="{8C04F6CC-FA47-4ECC-9AB0-F71721F6EC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5" authorId="0" shapeId="0" xr:uid="{440B2CC1-ED87-4BDC-93D8-D738E6E7BF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3" authorId="0" shapeId="0" xr:uid="{6ED728F4-E5DE-40DE-A1C1-52FBB4BEB6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1" authorId="0" shapeId="0" xr:uid="{663B4580-A267-4ABF-B72B-860FAEAF56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0" authorId="0" shapeId="0" xr:uid="{BB037FB1-6F74-48A4-8058-D885DFD917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8" authorId="0" shapeId="0" xr:uid="{74E1536F-1FC5-4418-9348-58D2396FE7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58450178-1FF6-4D43-87B2-70BF667BED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4905451E-1035-4708-A852-11F185FCC9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1CF92EEF-3090-4115-9DF5-C4B8348656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1EB9C250-066D-423C-B966-3F047BC6A7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D666445F-AFC2-47EB-B679-9F8E4DEDB1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BF75787C-473D-4DC5-A58A-0416456691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126E354A-0414-420C-B204-785341C157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05F52EF1-B7DE-4966-8FFD-3390F59529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892E5C9F-F692-4997-8525-6E20306375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6E30CC8E-1AB1-466F-92F8-532FDEA9DE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 xr:uid="{E2B647C1-EA55-42F6-B069-35F00DCDA4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 xr:uid="{99BF2060-CCC1-4016-BBCA-A2633BD09F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 shapeId="0" xr:uid="{C5143F31-C5E0-41E1-93C5-8AF497F1AF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 xr:uid="{22858598-261D-4373-BD01-03FE797AA1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2" authorId="0" shapeId="0" xr:uid="{06CEB938-EDCB-41EB-BA97-09473B9220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0" authorId="0" shapeId="0" xr:uid="{17B96F2D-FB8B-4B9C-AEBC-1F14F1A367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8" authorId="0" shapeId="0" xr:uid="{F0B802E1-5E62-4D8A-AB39-8A434AF169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6" authorId="0" shapeId="0" xr:uid="{BEC0E44B-E811-4876-A9AE-A2AA98E0EA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4" authorId="0" shapeId="0" xr:uid="{315AB945-CD37-4C0D-B4AD-A8BB521386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F9A8C21E-7CA4-45D3-B3FC-BB73BD5CAF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1" authorId="0" shapeId="0" xr:uid="{545A0CEC-A90A-4533-8363-913E10112A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0" authorId="0" shapeId="0" xr:uid="{E0122B93-0673-4033-9ABD-85D3467A69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8" authorId="0" shapeId="0" xr:uid="{56AFD62E-6DA8-4674-A0FD-0C77447AC1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6" authorId="0" shapeId="0" xr:uid="{9CBF7D52-5D0A-4A5F-A531-2C80B5A3A3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4" authorId="0" shapeId="0" xr:uid="{B6296B80-90ED-4F9A-991D-AF742420CE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2" authorId="0" shapeId="0" xr:uid="{286DFB57-DD10-490B-8060-AED45D2E56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0" authorId="0" shapeId="0" xr:uid="{85A287E6-8E95-4385-9E76-C12F91D6DB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 shapeId="0" xr:uid="{6FC6D151-1A5C-4FB5-88FB-0BFF643B08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 shapeId="0" xr:uid="{48F146BC-6179-4180-BCC8-5E67401BED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6" authorId="0" shapeId="0" xr:uid="{A837E146-FA52-4827-A982-A7EEBD414E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4" authorId="0" shapeId="0" xr:uid="{88C8DC0B-4603-4CA7-84B0-E51968580D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2" authorId="0" shapeId="0" xr:uid="{51BBDE19-401F-4062-949B-E3ED916749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0" authorId="0" shapeId="0" xr:uid="{73A7974D-48B5-44F1-9400-11139D75B0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8" authorId="0" shapeId="0" xr:uid="{6EB84BF0-A280-406C-B5BB-E9C317BE07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6" authorId="0" shapeId="0" xr:uid="{B1522624-9C97-4308-916C-0E348E21D9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4" authorId="0" shapeId="0" xr:uid="{77B44AF2-49C8-4192-8033-FAD68DF37C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2" authorId="0" shapeId="0" xr:uid="{533391A1-3BEC-49B7-AC88-FDA6761DDA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1" authorId="0" shapeId="0" xr:uid="{26CC1E7E-9F3E-488F-830E-F8A8C417AD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9" authorId="0" shapeId="0" xr:uid="{5E8DC385-6DD9-485F-ADEA-301F6365F9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7" authorId="0" shapeId="0" xr:uid="{2A927A51-272E-4F00-83E9-AEF95DCD2D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5" authorId="0" shapeId="0" xr:uid="{2D196426-BFF6-462F-B18A-28C9176BCC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3" authorId="0" shapeId="0" xr:uid="{1420FAB4-56FB-4564-A2CB-5F6C4A7A78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1" authorId="0" shapeId="0" xr:uid="{E09A9558-2354-46B4-9B04-F87EC8627F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9" authorId="0" shapeId="0" xr:uid="{2A29CB01-7B12-48B6-9B8D-004511A54C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7" authorId="0" shapeId="0" xr:uid="{3AC52697-34DC-4DDF-8261-EFCD31D632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5" authorId="0" shapeId="0" xr:uid="{77AA59C2-9F45-4C9E-B6E1-5EA9234A54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4" authorId="0" shapeId="0" xr:uid="{6FA1F046-509A-4033-B0B9-606A4999D4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2" authorId="0" shapeId="0" xr:uid="{C3254756-1956-4FD1-83FF-C905550701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0" authorId="0" shapeId="0" xr:uid="{EEB78972-2A36-4075-BF74-402203AE49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8" authorId="0" shapeId="0" xr:uid="{2D2F0B7E-D22F-4A64-88C0-3C4A9DC07F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7" authorId="0" shapeId="0" xr:uid="{7155FCD7-CD80-479D-B5A7-A8E97A7E13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5" authorId="0" shapeId="0" xr:uid="{21E42A97-39EF-4429-A6AA-7D57542207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4" authorId="0" shapeId="0" xr:uid="{3453516C-1B6A-4450-ADAA-29027A1BC4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3" authorId="0" shapeId="0" xr:uid="{707B3C9E-4765-452B-A9D8-C7F1B1C684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1" authorId="0" shapeId="0" xr:uid="{EF8BA3DC-F2E2-4B24-8E47-8EE24D2112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9" authorId="0" shapeId="0" xr:uid="{B532E7B2-2777-411E-B13F-C279ADEEEE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7" authorId="0" shapeId="0" xr:uid="{39DF8E2F-DDD8-44AE-9688-DFDD5D8E57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5" authorId="0" shapeId="0" xr:uid="{3D4FEC69-5B4D-40D0-84BE-FA10E236DE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3" authorId="0" shapeId="0" xr:uid="{59907996-7155-4834-94BB-4E701A7771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1" authorId="0" shapeId="0" xr:uid="{C0E72760-93D6-4EEE-B553-0FD4F83FF9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0" authorId="0" shapeId="0" xr:uid="{1F0533F1-722F-4FE3-A686-FBD50F005F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8" authorId="0" shapeId="0" xr:uid="{7EA90961-B515-4DF0-9038-0FD0FB6090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6" authorId="0" shapeId="0" xr:uid="{38E747B8-CFC4-4820-8CFA-91D21C596E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4" authorId="0" shapeId="0" xr:uid="{24316998-8569-4AD9-AB48-7727E28EB2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<sst xmlns="http://schemas.openxmlformats.org/spreadsheetml/2006/main" count="14824" uniqueCount="627">
  <si>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</si>
  <si>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</si>
  <si>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</si>
  <si>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</si>
  <si>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</si>
  <si>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</si>
  <si>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</si>
  <si>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</si>
  <si>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</si>
  <si>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</si>
  <si>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</si>
  <si>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</si>
  <si>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</si>
  <si>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</si>
  <si>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</si>
  <si>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</si>
  <si>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</si>
  <si>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</si>
  <si>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</si>
  <si>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</si>
  <si>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</si>
  <si>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</si>
  <si>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</si>
  <si>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</si>
  <si>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</si>
  <si>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</si>
  <si>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</si>
  <si>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</si>
  <si>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</si>
  <si>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</si>
  <si>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</si>
  <si>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</si>
  <si>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</si>
  <si>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</si>
  <si>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</si>
  <si>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</si>
  <si>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</si>
  <si>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</si>
  <si>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</si>
  <si>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</si>
  <si>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</si>
  <si>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</si>
  <si>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</si>
  <si>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</si>
  <si>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</si>
  <si>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</si>
  <si>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</si>
  <si>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</si>
  <si>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</si>
  <si>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</si>
  <si>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</si>
  <si>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</si>
  <si>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</si>
  <si>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</si>
  <si>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</si>
  <si>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</si>
  <si>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</si>
  <si>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</si>
  <si>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</si>
  <si>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</si>
  <si>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</si>
  <si>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</si>
  <si>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</si>
  <si>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</si>
  <si>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</si>
  <si>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</si>
  <si>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</si>
  <si>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</si>
  <si>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</si>
  <si>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</si>
  <si>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</si>
  <si>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</si>
  <si>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</si>
  <si>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</si>
  <si>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</si>
  <si>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</si>
  <si>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</si>
  <si>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</si>
  <si>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</si>
  <si>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</si>
  <si>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</si>
  <si>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</si>
  <si>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</si>
  <si>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</si>
  <si>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</si>
  <si>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</si>
  <si>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</si>
  <si>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</si>
  <si>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</si>
  <si>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</si>
  <si>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</si>
  <si>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</si>
  <si>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</si>
  <si>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</si>
  <si>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</si>
  <si>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</si>
  <si>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</si>
  <si>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&lt; 0.2</t>
  </si>
  <si>
    <t>Au</t>
  </si>
  <si>
    <t>BF*MS</t>
  </si>
  <si>
    <t>BF*OES/MS</t>
  </si>
  <si>
    <t>IRC</t>
  </si>
  <si>
    <t>PF*MS</t>
  </si>
  <si>
    <t>PF*OES</t>
  </si>
  <si>
    <t>&lt; 50</t>
  </si>
  <si>
    <t>&lt; 1</t>
  </si>
  <si>
    <t>&lt; 2</t>
  </si>
  <si>
    <t>&lt; 5</t>
  </si>
  <si>
    <t>&lt; 0.1</t>
  </si>
  <si>
    <t>&lt; 0.01</t>
  </si>
  <si>
    <t>C</t>
  </si>
  <si>
    <t>Round</t>
  </si>
  <si>
    <t>Replicate</t>
  </si>
  <si>
    <t>INAA</t>
  </si>
  <si>
    <t>4A*OES</t>
  </si>
  <si>
    <t>4A*OES/AAS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</si>
  <si>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</si>
  <si>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</si>
  <si>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</si>
  <si>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</si>
  <si>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</si>
  <si>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</si>
  <si>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</si>
  <si>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</si>
  <si>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</si>
  <si>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</si>
  <si>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</si>
  <si>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</si>
  <si>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</si>
  <si>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</si>
  <si>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</si>
  <si>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Method Codes:</t>
  </si>
  <si>
    <t>indeterminate</t>
  </si>
  <si>
    <t>one relative standard deviation</t>
  </si>
  <si>
    <t>one standard deviation</t>
  </si>
  <si>
    <t>U, ppm</t>
  </si>
  <si>
    <t>Borate / Peroxide Fusion ICP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</si>
  <si>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</si>
  <si>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</si>
  <si>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</si>
  <si>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</si>
  <si>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</si>
  <si>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</si>
  <si>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</si>
  <si>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</si>
  <si>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</si>
  <si>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</si>
  <si>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</si>
  <si>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</si>
  <si>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</si>
  <si>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</si>
  <si>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</si>
  <si>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</si>
  <si>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</si>
  <si>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</si>
  <si>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</si>
  <si>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</si>
  <si>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</si>
  <si>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</si>
  <si>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</si>
  <si>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</si>
  <si>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</si>
  <si>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</si>
  <si>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</si>
  <si>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</si>
  <si>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</si>
  <si>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</si>
  <si>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</si>
  <si>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</si>
  <si>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</si>
  <si>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</si>
  <si>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</si>
  <si>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</si>
  <si>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</si>
  <si>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</si>
  <si>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</si>
  <si>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</si>
  <si>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</si>
  <si>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</si>
  <si>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</si>
  <si>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</si>
  <si>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Infrared Combustion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</si>
  <si>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</si>
  <si>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</si>
  <si>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</si>
  <si>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</si>
  <si>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</si>
  <si>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</si>
  <si>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</si>
  <si>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</si>
  <si>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</si>
  <si>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</si>
  <si>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</si>
  <si>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</si>
  <si>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</si>
  <si>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</si>
  <si>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</si>
  <si>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</si>
  <si>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</si>
  <si>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</si>
  <si>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</si>
  <si>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Response (ppm)</t>
  </si>
  <si>
    <t>Upscaled
Value (ppm)</t>
  </si>
  <si>
    <t>ANSLu</t>
  </si>
  <si>
    <t>Aqua Regia Digestion</t>
  </si>
  <si>
    <t>Pb Fire Assay</t>
  </si>
  <si>
    <t>Au, ppm</t>
  </si>
  <si>
    <t>S, wt.%</t>
  </si>
  <si>
    <t>As, ppm</t>
  </si>
  <si>
    <t>Bi, ppm</t>
  </si>
  <si>
    <t>Cd, ppm</t>
  </si>
  <si>
    <t>Cu, wt.%</t>
  </si>
  <si>
    <t>Er, ppm</t>
  </si>
  <si>
    <t>Ge, ppm</t>
  </si>
  <si>
    <t>Sb, ppm</t>
  </si>
  <si>
    <t>Se, ppm</t>
  </si>
  <si>
    <t>Te, ppm</t>
  </si>
  <si>
    <t>W, ppm</t>
  </si>
  <si>
    <t>Zn, wt.%</t>
  </si>
  <si>
    <t>Ag, ppm</t>
  </si>
  <si>
    <t>Re, ppm</t>
  </si>
  <si>
    <t>B, ppm</t>
  </si>
  <si>
    <t>Hg, ppm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</si>
  <si>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</si>
  <si>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</si>
  <si>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</si>
  <si>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</si>
  <si>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</si>
  <si>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</si>
  <si>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</si>
  <si>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</si>
  <si>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</si>
  <si>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</si>
  <si>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</si>
  <si>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</si>
  <si>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</si>
  <si>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</si>
  <si>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</si>
  <si>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</si>
  <si>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</si>
  <si>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</si>
  <si>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</si>
  <si>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</si>
  <si>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</si>
  <si>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</si>
  <si>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</si>
  <si>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</si>
  <si>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</si>
  <si>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</si>
  <si>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</si>
  <si>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</si>
  <si>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</si>
  <si>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FA*AAS</t>
  </si>
  <si>
    <t>FA*MS</t>
  </si>
  <si>
    <t>FA*OES</t>
  </si>
  <si>
    <t>0.085g</t>
  </si>
  <si>
    <t>50g</t>
  </si>
  <si>
    <t>40g</t>
  </si>
  <si>
    <t>Mean</t>
  </si>
  <si>
    <t>Median</t>
  </si>
  <si>
    <t>Std Dev.</t>
  </si>
  <si>
    <t>PDM3</t>
  </si>
  <si>
    <t>Z-Score (Absolute)</t>
  </si>
  <si>
    <t>NA</t>
  </si>
  <si>
    <t>13</t>
  </si>
  <si>
    <t>AR*AAS</t>
  </si>
  <si>
    <t>AR*MS</t>
  </si>
  <si>
    <t>15g</t>
  </si>
  <si>
    <t>Indicative</t>
  </si>
  <si>
    <t>PF*OES/MS</t>
  </si>
  <si>
    <t>Results from laboratories 6, 10, 12 and 13 were removed due to their 100 ppm reading resolution.</t>
  </si>
  <si>
    <t>&lt; 3</t>
  </si>
  <si>
    <t>Results from laboratory 1 were removed due to their 10 ppm reading resolution.</t>
  </si>
  <si>
    <t>Results from laboratories 6, 10, 12 and 13 were removed due to their 10 ppm reading resolution.</t>
  </si>
  <si>
    <t>&lt; 500</t>
  </si>
  <si>
    <t>&lt; 70</t>
  </si>
  <si>
    <t>Results from laboratory 15 were removed due to their 1 ppm reading resolution.</t>
  </si>
  <si>
    <t>Results from laboratories 1, 5 and 7 were removed due to their 0.1 ppm reading resolution.</t>
  </si>
  <si>
    <t>Results from laboratory 7 were removed due to their 0.1 ppm reading resolution.</t>
  </si>
  <si>
    <t>&lt; 20</t>
  </si>
  <si>
    <t>Results from laboratories 1, 5, 11, 12 and 13 were removed due to their 10 ppm reading resolution.</t>
  </si>
  <si>
    <t>Results from laboratories 6, 12 and 13 were removed due to their 100 ppm reading resolution.</t>
  </si>
  <si>
    <t>Results from laboratory 5 were removed due to their 0.1 ppm reading resolution.</t>
  </si>
  <si>
    <t>Results from laboratories 1, 6 and 11 were removed due to their 10 ppm reading resolution.</t>
  </si>
  <si>
    <t>Results from laboratories 5 and 7 were removed due to their 0.1 ppm reading resolution.</t>
  </si>
  <si>
    <t>&lt; 0.5</t>
  </si>
  <si>
    <t>&lt; 15</t>
  </si>
  <si>
    <t>&lt; 2.5</t>
  </si>
  <si>
    <r>
      <t>SiO</t>
    </r>
    <r>
      <rPr>
        <vertAlign val="subscript"/>
        <sz val="12"/>
        <rFont val="Arial"/>
        <family val="2"/>
      </rPr>
      <t>2</t>
    </r>
  </si>
  <si>
    <t>4A*MS</t>
  </si>
  <si>
    <t>4A*OES/MS</t>
  </si>
  <si>
    <t>Results from laboratory 2.03 were removed due to their systematic bias.</t>
  </si>
  <si>
    <t>Results from laboratories 6, 16 and 22 were removed due to their 1 ppm reading resolution.</t>
  </si>
  <si>
    <t>Results from laboratories 5, 6 and 14 were removed due to their 0.1 ppm reading resolution.</t>
  </si>
  <si>
    <t>Results from laboratories 6 and 14 were removed due to their 0.1 ppm reading resolution.</t>
  </si>
  <si>
    <t>&gt; 10</t>
  </si>
  <si>
    <t>Results from laboratory 22 were removed due to their 1 ppm reading resolution.</t>
  </si>
  <si>
    <t>Results from laboratories 1, 5, 7, 22 and 24 were removed due to their 0.1 ppm reading resolution.</t>
  </si>
  <si>
    <t>Results from laboratories 5, 14, 15, 20 and 21 were removed due to their 1 ppm reading resolution.</t>
  </si>
  <si>
    <t>Results from laboratory 14 were removed due to their 0.01 wt.% reading resolution._x000D_
Results from laboratory 2.03 were removed due to their systematic bias.</t>
  </si>
  <si>
    <t>Results from laboratory 2.18 were removed due to their systematic bias.</t>
  </si>
  <si>
    <t>Results from laboratory 2.04 were removed due to their systematic bias.</t>
  </si>
  <si>
    <t>&lt; 0.05</t>
  </si>
  <si>
    <t>&lt; 0.02</t>
  </si>
  <si>
    <t>Results from laboratories 1, 5 and 16 were removed due to their 1 ppm reading resolution.</t>
  </si>
  <si>
    <t>Results from laboratories 5 and 14 were removed due to their 1 ppm reading resolution.</t>
  </si>
  <si>
    <t>Results from laboratories 5 and 6 were removed due to their 0.1 ppm reading resolution.</t>
  </si>
  <si>
    <t>Results from laboratories 5, 6, 14, 20 and 21 were removed due to their 0.1 ppm reading resolution.</t>
  </si>
  <si>
    <t>AR*OES/MS</t>
  </si>
  <si>
    <t>AR*OES</t>
  </si>
  <si>
    <t>01g</t>
  </si>
  <si>
    <t>0.5g</t>
  </si>
  <si>
    <t>0.2g</t>
  </si>
  <si>
    <t>0.25g</t>
  </si>
  <si>
    <t>Results from laboratories 5 and 20 were removed due to their 0.1 ppm reading resolution.</t>
  </si>
  <si>
    <t>Results from laboratory 7 were removed due to their 1 ppm reading resolution.</t>
  </si>
  <si>
    <t>Results from laboratory 22 were removed due to their 0.1 ppm reading resolution.</t>
  </si>
  <si>
    <t>Results from laboratories 5 and 22 were removed due to their 0.1 ppm reading resolution.</t>
  </si>
  <si>
    <t>Results from laboratories 7 and 22 were removed due to their 1 ppm reading resolution.</t>
  </si>
  <si>
    <t>Results from laboratory 21 were removed due to their 1 ppm reading resolution.</t>
  </si>
  <si>
    <t>Results from laboratory 2.25 were removed due to their systematic bias.</t>
  </si>
  <si>
    <t>&gt; 5</t>
  </si>
  <si>
    <t>Results from laboratories 1 and 7 were removed due to their 1 ppm reading resolution.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</si>
  <si>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</si>
  <si>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</si>
  <si>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AAS or ICP-OES finish</t>
  </si>
  <si>
    <t>4-acid (HF-HNO3-HClO4-HCl) digestion with ICP-OES or ICP-MS finish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</si>
  <si>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</si>
  <si>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</si>
  <si>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</si>
  <si>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</si>
  <si>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inductively coupled plasma mass spectroscopy</t>
  </si>
  <si>
    <t>lithium borate fusion with ICP-OES or ICP-MS finish</t>
  </si>
  <si>
    <t>fire assay with atomic absorption spectroscopy</t>
  </si>
  <si>
    <t>fire assay with inductively coupled plasma mass spectroscopy</t>
  </si>
  <si>
    <t>fire assay with inductively coupled plasma optical emission spectroscopy</t>
  </si>
  <si>
    <t>instrumental neutron activation analysis</t>
  </si>
  <si>
    <t>infrared combustion</t>
  </si>
  <si>
    <t>sodium peroxide fusion with inductively coupled plasma mass spectroscopy</t>
  </si>
  <si>
    <t>sodium peroxide fusion with inductively coupled plasma optical emission spectroscopy</t>
  </si>
  <si>
    <t>sodium peroxide fusion with ICP-OES or ICP-MS finish</t>
  </si>
  <si>
    <t>AGAT Laboratories, Thunder Bay, Ontario, Canada</t>
  </si>
  <si>
    <t>ALS, Lima, Peru</t>
  </si>
  <si>
    <t>ALS, Loughrea, Galway, Ireland</t>
  </si>
  <si>
    <t>ALS, Malaga, WA, Australia</t>
  </si>
  <si>
    <t>American Assay Laboratories, Sparks, Nevada, USA</t>
  </si>
  <si>
    <t>ANSTO, Lucas Heights, NSW, Australia</t>
  </si>
  <si>
    <t>Bureau Veritas Commodities Canada Ltd, Vancouver, BC, Canada</t>
  </si>
  <si>
    <t>Gekko Assay Labs, Ballarat, VIC, Australia</t>
  </si>
  <si>
    <t>Inspectorate (BV), Lima, Peru</t>
  </si>
  <si>
    <t>Intertek, Cupang, Muntinlupa, Philippines</t>
  </si>
  <si>
    <t>Intertek, Perth, WA, Australia</t>
  </si>
  <si>
    <t>Intertek, Townsville, QLD, Australia</t>
  </si>
  <si>
    <t>Intertek Genalysis, Adelaide, SA, Australia</t>
  </si>
  <si>
    <t>Intertek Minerals Ltd, Tarkwa, Western Region, Ghana</t>
  </si>
  <si>
    <t>Lucid Laboratories Private Limited, Hyderabad, Telangana, India</t>
  </si>
  <si>
    <t>On Site Laboratory Services, Bendigo, VIC, Australia</t>
  </si>
  <si>
    <t>PT Geoservices Ltd, Cikarang, Jakarta Raya, Indonesia</t>
  </si>
  <si>
    <t>PT Indo Mineral Research, Bungursari, West Java, Indonesia</t>
  </si>
  <si>
    <t>PT Intertek Utama Services, Jakarta Timur, DKI Jakarta, Indonesia</t>
  </si>
  <si>
    <t>SGS Canada Inc., Vancouver, BC, Canada</t>
  </si>
  <si>
    <t>SGS Geosol Laboratorios Ltda, Vespasiano, Minas Gerais, Brazil</t>
  </si>
  <si>
    <t>SGS Tarkwa, Tarkwa, Western Region, Ghana</t>
  </si>
  <si>
    <t>Shiva Analyticals Ltd, Bangalore North, Karnataka, India</t>
  </si>
  <si>
    <t>Skyline Assayers &amp; Laboratories, Tucson, Arizona, USA</t>
  </si>
  <si>
    <t>Stewart Assay &amp; Environmental Laboratories LLC, Kara-Balta, Chüy, Kyrgyzstan</t>
  </si>
  <si>
    <t>Au, Gold (ppm)</t>
  </si>
  <si>
    <t>S, Sulphur (wt.%)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</si>
  <si>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</si>
  <si>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</si>
  <si>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</si>
  <si>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</si>
  <si>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</si>
  <si>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</si>
  <si>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</si>
  <si>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</si>
  <si>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</si>
  <si>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</si>
  <si>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</si>
  <si>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</si>
  <si>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</si>
  <si>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</si>
  <si>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</si>
  <si>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</si>
  <si>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</si>
  <si>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</si>
  <si>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</si>
  <si>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</si>
  <si>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</si>
  <si>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</si>
  <si>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</si>
  <si>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</si>
  <si>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</si>
  <si>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</si>
  <si>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</si>
  <si>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</si>
  <si>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</si>
  <si>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</si>
  <si>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</si>
  <si>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</si>
  <si>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</si>
  <si>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</si>
  <si>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</si>
  <si>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</si>
  <si>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Sb, Antimony (ppm)</t>
  </si>
  <si>
    <t>Sc, Scandium (ppm)</t>
  </si>
  <si>
    <t>Se, Selenium (ppm)</t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</si>
  <si>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</si>
  <si>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</si>
  <si>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</si>
  <si>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</si>
  <si>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</si>
  <si>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</si>
  <si>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</si>
  <si>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</si>
  <si>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</si>
  <si>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</si>
  <si>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</si>
  <si>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</si>
  <si>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</si>
  <si>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</si>
  <si>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</si>
  <si>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</si>
  <si>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(wt.%)</t>
  </si>
  <si>
    <t>Zr, Zirconium (ppm)</t>
  </si>
  <si>
    <t>Ag, Silver (ppm)</t>
  </si>
  <si>
    <t>Na, Sodium (wt.%)</t>
  </si>
  <si>
    <t>Re, Rhenium (ppm)</t>
  </si>
  <si>
    <t>B, Boron (ppm)</t>
  </si>
  <si>
    <t>Hg, Mercury (ppm)</t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</si>
  <si>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</si>
  <si>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t>Analytical results for Au in OREAS 911 (Certified Value 0.762 ppm)</t>
  </si>
  <si>
    <t>Analytical results for Au in OREAS 911 (Certified Value 0.75 ppm)</t>
  </si>
  <si>
    <t>Analytical results for C in OREAS 911 (Indicative Value 0.143 wt.%)</t>
  </si>
  <si>
    <t>Analytical results for S in OREAS 911 (Certified Value 11 wt.%)</t>
  </si>
  <si>
    <t>Analytical results for Ag in OREAS 911 (Indicative Value 5.01 ppm)</t>
  </si>
  <si>
    <t>Analytical results for Al in OREAS 911 (Certified Value 6.19 wt.%)</t>
  </si>
  <si>
    <t>Analytical results for As in OREAS 911 (Certified Value 477 ppm)</t>
  </si>
  <si>
    <t>Analytical results for B in OREAS 911 (Indicative Value 34.1 ppm)</t>
  </si>
  <si>
    <t>Analytical results for Ba in OREAS 911 (Certified Value 1717 ppm)</t>
  </si>
  <si>
    <t>Analytical results for Be in OREAS 911 (Certified Value 1.9 ppm)</t>
  </si>
  <si>
    <t>Analytical results for Bi in OREAS 911 (Certified Value 2.31 ppm)</t>
  </si>
  <si>
    <t>Analytical results for Ca in OREAS 911 (Certified Value 1.27 wt.%)</t>
  </si>
  <si>
    <t>Analytical results for Cd in OREAS 911 (Certified Value 19.7 ppm)</t>
  </si>
  <si>
    <t>Analytical results for Ce in OREAS 911 (Certified Value 56 ppm)</t>
  </si>
  <si>
    <t>Analytical results for Co in OREAS 911 (Certified Value 35.8 ppm)</t>
  </si>
  <si>
    <t>Analytical results for Cr in OREAS 911 (Certified Value 57 ppm)</t>
  </si>
  <si>
    <t>Analytical results for Cs in OREAS 911 (Certified Value 3.76 ppm)</t>
  </si>
  <si>
    <t>Analytical results for Cu in OREAS 911 (Certified Value 0.506 wt.%)</t>
  </si>
  <si>
    <t>Analytical results for Dy in OREAS 911 (Certified Value 2.48 ppm)</t>
  </si>
  <si>
    <t>Analytical results for Er in OREAS 911 (Certified Value 0.84 ppm)</t>
  </si>
  <si>
    <t>Analytical results for Eu in OREAS 911 (Certified Value 0.91 ppm)</t>
  </si>
  <si>
    <t>Analytical results for Fe in OREAS 911 (Certified Value 11.64 wt.%)</t>
  </si>
  <si>
    <t>Analytical results for Ga in OREAS 911 (Certified Value 18.3 ppm)</t>
  </si>
  <si>
    <t>Analytical results for Gd in OREAS 911 (Certified Value 3.8 ppm)</t>
  </si>
  <si>
    <t>Analytical results for Ge in OREAS 911 (Certified Value 2.71 ppm)</t>
  </si>
  <si>
    <t>Analytical results for Hf in OREAS 911 (Certified Value 4.63 ppm)</t>
  </si>
  <si>
    <t>Analytical results for Ho in OREAS 911 (Certified Value 0.38 ppm)</t>
  </si>
  <si>
    <t>Analytical results for In in OREAS 911 (Certified Value 0.65 ppm)</t>
  </si>
  <si>
    <t>Analytical results for K in OREAS 911 (Certified Value 2.36 wt.%)</t>
  </si>
  <si>
    <t>Analytical results for La in OREAS 911 (Certified Value 27.9 ppm)</t>
  </si>
  <si>
    <t>Analytical results for Li in OREAS 911 (Certified Value 16.3 ppm)</t>
  </si>
  <si>
    <t>Analytical results for Lu in OREAS 911 (Certified Value 0.076 ppm)</t>
  </si>
  <si>
    <t>Analytical results for Mg in OREAS 911 (Certified Value 0.4 wt.%)</t>
  </si>
  <si>
    <t>Analytical results for Mn in OREAS 911 (Certified Value 0.031 wt.%)</t>
  </si>
  <si>
    <t>Analytical results for Mo in OREAS 911 (Certified Value 29.9 ppm)</t>
  </si>
  <si>
    <t>Analytical results for Nb in OREAS 911 (Certified Value 11.7 ppm)</t>
  </si>
  <si>
    <t>Analytical results for Nd in OREAS 911 (Certified Value 24.1 ppm)</t>
  </si>
  <si>
    <t>Analytical results for Ni in OREAS 911 (Certified Value 25.1 ppm)</t>
  </si>
  <si>
    <t>Analytical results for P in OREAS 911 (Certified Value 0.023 wt.%)</t>
  </si>
  <si>
    <t>Analytical results for Pb in OREAS 911 (Certified Value 614 ppm)</t>
  </si>
  <si>
    <t>Analytical results for Pr in OREAS 911 (Certified Value 6.5 ppm)</t>
  </si>
  <si>
    <t>Analytical results for Rb in OREAS 911 (Certified Value 94 ppm)</t>
  </si>
  <si>
    <t>Analytical results for Re in OREAS 911 (Indicative Value &lt; 0.1 ppm)</t>
  </si>
  <si>
    <t>Analytical results for S in OREAS 911 (Certified Value 11.03 wt.%)</t>
  </si>
  <si>
    <t>Analytical results for Sb in OREAS 911 (Certified Value 49.1 ppm)</t>
  </si>
  <si>
    <t>Analytical results for Sc in OREAS 911 (Certified Value &lt; 10 ppm)</t>
  </si>
  <si>
    <t>Analytical results for Se in OREAS 911 (Certified Value 25.7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</si>
  <si>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911 (Certified Value 54.71 wt.%)</t>
    </r>
  </si>
  <si>
    <t>Analytical results for Sm in OREAS 911 (Certified Value 4.66 ppm)</t>
  </si>
  <si>
    <t>Analytical results for Sn in OREAS 911 (Certified Value 8.31 ppm)</t>
  </si>
  <si>
    <t>Analytical results for Sr in OREAS 911 (Certified Value 129 ppm)</t>
  </si>
  <si>
    <t>Analytical results for Ta in OREAS 911 (Certified Value 0.93 ppm)</t>
  </si>
  <si>
    <t>Analytical results for Tb in OREAS 911 (Certified Value 0.51 ppm)</t>
  </si>
  <si>
    <t>Analytical results for Te in OREAS 911 (Certified Value 2.2 ppm)</t>
  </si>
  <si>
    <t>Analytical results for Th in OREAS 911 (Certified Value 8.79 ppm)</t>
  </si>
  <si>
    <t>Analytical results for Ti in OREAS 911 (Certified Value 0.135 wt.%)</t>
  </si>
  <si>
    <t>Analytical results for Tl in OREAS 911 (Certified Value 5 ppm)</t>
  </si>
  <si>
    <t>Analytical results for Tm in OREAS 911 (Certified Value 0.098 ppm)</t>
  </si>
  <si>
    <t>Analytical results for U in OREAS 911 (Certified Value 5.3 ppm)</t>
  </si>
  <si>
    <t>Analytical results for V in OREAS 911 (Certified Value 43.8 ppm)</t>
  </si>
  <si>
    <t>Analytical results for W in OREAS 911 (Certified Value 3.42 ppm)</t>
  </si>
  <si>
    <t>Analytical results for Y in OREAS 911 (Certified Value 11.3 ppm)</t>
  </si>
  <si>
    <t>Analytical results for Yb in OREAS 911 (Certified Value 0.6 ppm)</t>
  </si>
  <si>
    <t>Analytical results for Zn in OREAS 911 (Certified Value 0.497 wt.%)</t>
  </si>
  <si>
    <t>Analytical results for Zr in OREAS 911 (Certified Value 179 ppm)</t>
  </si>
  <si>
    <t>Analytical results for Ag in OREAS 911 (Certified Value 4.7 ppm)</t>
  </si>
  <si>
    <t>Analytical results for Al in OREAS 911 (Certified Value 6.03 wt.%)</t>
  </si>
  <si>
    <t>Analytical results for As in OREAS 911 (Certified Value 463 ppm)</t>
  </si>
  <si>
    <t>Analytical results for Ba in OREAS 911 (Indicative Value 144 ppm)</t>
  </si>
  <si>
    <t>Analytical results for Be in OREAS 911 (Certified Value 1.87 ppm)</t>
  </si>
  <si>
    <t>Analytical results for Bi in OREAS 911 (Certified Value 2.41 ppm)</t>
  </si>
  <si>
    <t>Analytical results for Ca in OREAS 911 (Certified Value 1.26 wt.%)</t>
  </si>
  <si>
    <t>Analytical results for Cd in OREAS 911 (Certified Value 20.7 ppm)</t>
  </si>
  <si>
    <t>Analytical results for Ce in OREAS 911 (Certified Value 51 ppm)</t>
  </si>
  <si>
    <t>Analytical results for Co in OREAS 911 (Certified Value 36.6 ppm)</t>
  </si>
  <si>
    <t>Analytical results for Cr in OREAS 911 (Certified Value 46.8 ppm)</t>
  </si>
  <si>
    <t>Analytical results for Cs in OREAS 911 (Certified Value 3.7 ppm)</t>
  </si>
  <si>
    <t>Analytical results for Cu in OREAS 911 (Certified Value 0.496 wt.%)</t>
  </si>
  <si>
    <t>Analytical results for Dy in OREAS 911 (Certified Value 2.41 ppm)</t>
  </si>
  <si>
    <t>Analytical results for Er in OREAS 911 (Certified Value 0.8 ppm)</t>
  </si>
  <si>
    <t>Analytical results for Eu in OREAS 911 (Certified Value 0.87 ppm)</t>
  </si>
  <si>
    <t>Analytical results for Fe in OREAS 911 (Certified Value 11.42 wt.%)</t>
  </si>
  <si>
    <t>Analytical results for Ga in OREAS 911 (Certified Value 18.5 ppm)</t>
  </si>
  <si>
    <t>Analytical results for Gd in OREAS 911 (Certified Value 3.75 ppm)</t>
  </si>
  <si>
    <t>Analytical results for Ge in OREAS 911 (Certified Value 0.25 ppm)</t>
  </si>
  <si>
    <t>Analytical results for Hf in OREAS 911 (Certified Value 4.55 ppm)</t>
  </si>
  <si>
    <t>Analytical results for Hg in OREAS 911 (Indicative Value 0.75 ppm)</t>
  </si>
  <si>
    <t>Analytical results for Ho in OREAS 911 (Certified Value 0.35 ppm)</t>
  </si>
  <si>
    <t>Analytical results for In in OREAS 911 (Certified Value 0.67 ppm)</t>
  </si>
  <si>
    <t>Analytical results for K in OREAS 911 (Certified Value 2.31 wt.%)</t>
  </si>
  <si>
    <t>Analytical results for La in OREAS 911 (Certified Value 23.4 ppm)</t>
  </si>
  <si>
    <t>Analytical results for Li in OREAS 911 (Certified Value 15 ppm)</t>
  </si>
  <si>
    <t>Analytical results for Lu in OREAS 911 (Certified Value 0.077 ppm)</t>
  </si>
  <si>
    <t>Analytical results for Mg in OREAS 911 (Certified Value 0.378 wt.%)</t>
  </si>
  <si>
    <t>Analytical results for Mo in OREAS 911 (Certified Value 30 ppm)</t>
  </si>
  <si>
    <t>Analytical results for Na in OREAS 911 (Certified Value 1.72 wt.%)</t>
  </si>
  <si>
    <t>Analytical results for Nb in OREAS 911 (Certified Value 11.5 ppm)</t>
  </si>
  <si>
    <t>Analytical results for Nd in OREAS 911 (Certified Value 23.3 ppm)</t>
  </si>
  <si>
    <t>Analytical results for Ni in OREAS 911 (Certified Value 20.5 ppm)</t>
  </si>
  <si>
    <t>Analytical results for P in OREAS 911 (Certified Value 0.02 wt.%)</t>
  </si>
  <si>
    <t>Analytical results for Pb in OREAS 911 (Certified Value 601 ppm)</t>
  </si>
  <si>
    <t>Analytical results for Pr in OREAS 911 (Certified Value 6.09 ppm)</t>
  </si>
  <si>
    <t>Analytical results for Rb in OREAS 911 (Certified Value 91 ppm)</t>
  </si>
  <si>
    <t>Analytical results for Re in OREAS 911 (Certified Value 0.008 ppm)</t>
  </si>
  <si>
    <t>Analytical results for S in OREAS 911 (Certified Value 10.48 wt.%)</t>
  </si>
  <si>
    <t>Analytical results for Sb in OREAS 911 (Certified Value 47.3 ppm)</t>
  </si>
  <si>
    <t>Analytical results for Sc in OREAS 911 (Certified Value 8.21 ppm)</t>
  </si>
  <si>
    <t>Analytical results for Se in OREAS 911 (Certified Value 25.3 ppm)</t>
  </si>
  <si>
    <t>Analytical results for Sm in OREAS 911 (Certified Value 4.5 ppm)</t>
  </si>
  <si>
    <t>Analytical results for Sn in OREAS 911 (Certified Value 7.67 ppm)</t>
  </si>
  <si>
    <t>Analytical results for Sr in OREAS 911 (Certified Value 118 ppm)</t>
  </si>
  <si>
    <t>Analytical results for Ta in OREAS 911 (Certified Value 0.83 ppm)</t>
  </si>
  <si>
    <t>Analytical results for Te in OREAS 911 (Certified Value 2.19 ppm)</t>
  </si>
  <si>
    <t>Analytical results for Th in OREAS 911 (Certified Value 7.79 ppm)</t>
  </si>
  <si>
    <t>Analytical results for Ti in OREAS 911 (Certified Value 0.112 wt.%)</t>
  </si>
  <si>
    <t>Analytical results for Tl in OREAS 911 (Certified Value 4.96 ppm)</t>
  </si>
  <si>
    <t>Analytical results for Tm in OREAS 911 (Certified Value 0.089 ppm)</t>
  </si>
  <si>
    <t>Analytical results for U in OREAS 911 (Certified Value 5.16 ppm)</t>
  </si>
  <si>
    <t>Analytical results for V in OREAS 911 (Certified Value 43.9 ppm)</t>
  </si>
  <si>
    <t>Analytical results for W in OREAS 911 (Certified Value 3.19 ppm)</t>
  </si>
  <si>
    <t>Analytical results for Y in OREAS 911 (Certified Value 11.1 ppm)</t>
  </si>
  <si>
    <t>Analytical results for Yb in OREAS 911 (Certified Value 0.57 ppm)</t>
  </si>
  <si>
    <t>Analytical results for Zn in OREAS 911 (Certified Value 0.494 wt.%)</t>
  </si>
  <si>
    <t>Analytical results for Zr in OREAS 911 (Certified Value 170 ppm)</t>
  </si>
  <si>
    <t>Analytical results for Ag in OREAS 911 (Certified Value 4.8 ppm)</t>
  </si>
  <si>
    <t>Analytical results for Al in OREAS 911 (Certified Value 0.753 wt.%)</t>
  </si>
  <si>
    <t>Analytical results for As in OREAS 911 (Certified Value 459 ppm)</t>
  </si>
  <si>
    <t>Analytical results for B in OREAS 911 (Certified Value &lt; 10 ppm)</t>
  </si>
  <si>
    <t>Analytical results for Ba in OREAS 911 (Indicative Value 26.8 ppm)</t>
  </si>
  <si>
    <t>Analytical results for Be in OREAS 911 (Certified Value 0.29 ppm)</t>
  </si>
  <si>
    <t>Analytical results for Bi in OREAS 911 (Certified Value 2.37 ppm)</t>
  </si>
  <si>
    <t>Analytical results for Ca in OREAS 911 (Certified Value 0.714 wt.%)</t>
  </si>
  <si>
    <t>Analytical results for Ce in OREAS 911 (Certified Value 30.1 ppm)</t>
  </si>
  <si>
    <t>Analytical results for Co in OREAS 911 (Certified Value 35.7 ppm)</t>
  </si>
  <si>
    <t>Analytical results for Cr in OREAS 911 (Certified Value 27.5 ppm)</t>
  </si>
  <si>
    <t>Analytical results for Cs in OREAS 911 (Certified Value 0.82 ppm)</t>
  </si>
  <si>
    <t>Analytical results for Cu in OREAS 911 (Certified Value 0.508 wt.%)</t>
  </si>
  <si>
    <t>Analytical results for Dy in OREAS 911 (Certified Value 1.52 ppm)</t>
  </si>
  <si>
    <t>Analytical results for Er in OREAS 911 (Certified Value 0.46 ppm)</t>
  </si>
  <si>
    <t>Analytical results for Eu in OREAS 911 (Certified Value 0.56 ppm)</t>
  </si>
  <si>
    <t>Analytical results for Fe in OREAS 911 (Certified Value 10.9 wt.%)</t>
  </si>
  <si>
    <t>Analytical results for Ga in OREAS 911 (Certified Value 3.49 ppm)</t>
  </si>
  <si>
    <t>Analytical results for Gd in OREAS 911 (Certified Value 2.52 ppm)</t>
  </si>
  <si>
    <t>Analytical results for Ge in OREAS 911 (Certified Value 0.17 ppm)</t>
  </si>
  <si>
    <t>Analytical results for Hf in OREAS 911 (Certified Value 1.41 ppm)</t>
  </si>
  <si>
    <t>Analytical results for Hg in OREAS 911 (Certified Value 1.57 ppm)</t>
  </si>
  <si>
    <t>Analytical results for Ho in OREAS 911 (Certified Value 0.21 ppm)</t>
  </si>
  <si>
    <t>Analytical results for K in OREAS 911 (Certified Value 0.271 wt.%)</t>
  </si>
  <si>
    <t>Analytical results for La in OREAS 911 (Certified Value 15 ppm)</t>
  </si>
  <si>
    <t>Analytical results for Li in OREAS 911 (Certified Value 4.42 ppm)</t>
  </si>
  <si>
    <t>Analytical results for Lu in OREAS 911 (Indicative Value 0.038 ppm)</t>
  </si>
  <si>
    <t>Analytical results for Mg in OREAS 911 (Certified Value 0.25 wt.%)</t>
  </si>
  <si>
    <t>Analytical results for Mn in OREAS 911 (Certified Value 0.024 wt.%)</t>
  </si>
  <si>
    <t>Analytical results for Mo in OREAS 911 (Certified Value 29 ppm)</t>
  </si>
  <si>
    <t>Analytical results for Na in OREAS 911 (Certified Value 0.065 wt.%)</t>
  </si>
  <si>
    <t>Analytical results for Nb in OREAS 911 (Certified Value 2.25 ppm)</t>
  </si>
  <si>
    <t>Analytical results for Nd in OREAS 911 (Certified Value 15.2 ppm)</t>
  </si>
  <si>
    <t>Analytical results for Ni in OREAS 911 (Certified Value 19.6 ppm)</t>
  </si>
  <si>
    <t>Analytical results for P in OREAS 911 (Certified Value 0.018 wt.%)</t>
  </si>
  <si>
    <t>Analytical results for Pb in OREAS 911 (Certified Value 590 ppm)</t>
  </si>
  <si>
    <t>Analytical results for Pd in OREAS 911 (Indicative Value &lt; 10 ppb)</t>
  </si>
  <si>
    <t>Analytical results for Pr in OREAS 911 (Certified Value 4.16 ppm)</t>
  </si>
  <si>
    <t>Analytical results for Pt in OREAS 911 (Indicative Value &lt; 5 ppb)</t>
  </si>
  <si>
    <t>Analytical results for Rb in OREAS 911 (Certified Value 11.3 ppm)</t>
  </si>
  <si>
    <t>Analytical results for Re in OREAS 911 (Indicative Value 0.008 ppm)</t>
  </si>
  <si>
    <t>Analytical results for S in OREAS 911 (Certified Value 10.64 wt.%)</t>
  </si>
  <si>
    <t>Analytical results for Sb in OREAS 911 (Certified Value 36.1 ppm)</t>
  </si>
  <si>
    <t>Analytical results for Sc in OREAS 911 (Certified Value 2.46 ppm)</t>
  </si>
  <si>
    <t>Analytical results for Se in OREAS 911 (Certified Value 25.4 ppm)</t>
  </si>
  <si>
    <t>Analytical results for Sm in OREAS 911 (Certified Value 2.86 ppm)</t>
  </si>
  <si>
    <t>Analytical results for Sn in OREAS 911 (Certified Value 4.29 ppm)</t>
  </si>
  <si>
    <t>Analytical results for Sr in OREAS 911 (Certified Value 18.7 ppm)</t>
  </si>
  <si>
    <t>Analytical results for Ta in OREAS 911 (Indicative Value 0.018 ppm)</t>
  </si>
  <si>
    <t>Analytical results for Tb in OREAS 911 (Certified Value 0.3 ppm)</t>
  </si>
  <si>
    <t>Analytical results for Te in OREAS 911 (Certified Value 2.24 ppm)</t>
  </si>
  <si>
    <t>Analytical results for Th in OREAS 911 (Certified Value 5.2 ppm)</t>
  </si>
  <si>
    <t>Analytical results for Ti in OREAS 911 (Certified Value 0.036 wt.%)</t>
  </si>
  <si>
    <t>Analytical results for Tl in OREAS 911 (Certified Value 1.45 ppm)</t>
  </si>
  <si>
    <t>Analytical results for Tm in OREAS 911 (Indicative Value 0.046 ppm)</t>
  </si>
  <si>
    <t>Analytical results for U in OREAS 911 (Certified Value 3.45 ppm)</t>
  </si>
  <si>
    <t>Analytical results for V in OREAS 911 (Certified Value 14.2 ppm)</t>
  </si>
  <si>
    <t>Analytical results for W in OREAS 911 (Certified Value 1.65 ppm)</t>
  </si>
  <si>
    <t>Analytical results for Y in OREAS 911 (Certified Value 5.46 ppm)</t>
  </si>
  <si>
    <t>Analytical results for Yb in OREAS 911 (Certified Value 0.29 ppm)</t>
  </si>
  <si>
    <t>Analytical results for Zn in OREAS 911 (Certified Value 0.485 wt.%)</t>
  </si>
  <si>
    <t>Analytical results for Zr in OREAS 911 (Certified Value 51 ppm)</t>
  </si>
  <si>
    <t/>
  </si>
  <si>
    <t>Table 5. Participating Laboratory List used for OREAS 911</t>
  </si>
  <si>
    <t>Table 4. Abbreviations used for OREAS 911</t>
  </si>
  <si>
    <t>Table 3. Certified Values and Performance Gates for OREAS 911</t>
  </si>
  <si>
    <t>Table 2. Indicative Values for OREAS 911</t>
  </si>
  <si>
    <t>Table 1. Certified Values, Expanded Uncertainty and Tolerance Limits for OREAS 911</t>
  </si>
  <si>
    <t>SI unit equivalents: ppm (parts per million; 1 x 10-⁶) ≡ mg/kg; wt.% (weight per cent) ≡ % (mass fraction)</t>
  </si>
  <si>
    <t>SI unit equivalents: ppb (parts per billion; 1 x 10-⁹) ≡ µg/kg; ppm (parts per million; 1 x 10-⁶) ≡ mg/kg; wt.% (weight per cent) ≡ % (mass fraction)</t>
  </si>
  <si>
    <t>ORE - Lab-Upscaled RSD Results for CRM: OREAS 911 (Execution: 1) - Analyte Au - (Gold) by INAA</t>
  </si>
  <si>
    <t>Aqua Regia Digestion (sample weights 15-50g)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</si>
</sst>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</numFmts>
  <fonts count="5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65" fontId="38" fillId="0" borderId="10" xfId="44" applyNumberFormat="1" applyFont="1" applyBorder="1" applyAlignment="1">
      <alignment horizontal="center"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2" xfId="47" applyFont="1" applyBorder="1" applyAlignment="1">
      <alignment horizontal="center" vertical="center"/>
    </xf>
    <xf numFmtId="0" fontId="3" fillId="0" borderId="51" xfId="47" applyFont="1" applyBorder="1" applyAlignment="1">
      <alignment horizontal="center" vertical="center"/>
    </xf>
    <xf numFmtId="0" fontId="3" fillId="0" borderId="51" xfId="47" applyFont="1" applyBorder="1" applyAlignment="1">
      <alignment vertical="center"/>
    </xf>
    <xf numFmtId="2" fontId="3" fillId="0" borderId="51" xfId="47" applyNumberFormat="1" applyFont="1" applyBorder="1" applyAlignment="1">
      <alignment horizontal="center" vertical="center"/>
    </xf>
    <xf numFmtId="165" fontId="3" fillId="24" borderId="51" xfId="47" applyNumberFormat="1" applyFont="1" applyFill="1" applyBorder="1" applyAlignment="1">
      <alignment horizontal="right" vertical="center"/>
    </xf>
    <xf numFmtId="165" fontId="3" fillId="0" borderId="51" xfId="47" applyNumberFormat="1" applyFont="1" applyBorder="1" applyAlignment="1">
      <alignment vertical="center"/>
    </xf>
    <xf numFmtId="0" fontId="3" fillId="0" borderId="50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3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3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0" fontId="49" fillId="35" borderId="53" xfId="53" applyFont="1" applyFill="1" applyBorder="1" applyAlignment="1">
      <alignment horizontal="right" vertical="center" wrapText="1"/>
    </xf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2" borderId="32" xfId="0" applyNumberFormat="1" applyFont="1" applyFill="1" applyBorder="1" applyAlignment="1">
      <alignment horizontal="center"/>
    </xf>
    <xf numFmtId="2" fontId="4" fillId="32" borderId="10" xfId="0" applyNumberFormat="1" applyFont="1" applyFill="1" applyBorder="1" applyAlignment="1">
      <alignment horizontal="center"/>
    </xf>
    <xf numFmtId="0" fontId="37" fillId="0" borderId="18" xfId="0" applyFont="1" applyBorder="1" applyAlignment="1"/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165" fontId="6" fillId="29" borderId="19" xfId="0" applyNumberFormat="1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3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165" fontId="6" fillId="29" borderId="17" xfId="44" applyNumberFormat="1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165" fontId="29" fillId="0" borderId="15" xfId="0" applyNumberFormat="1" applyFont="1" applyBorder="1" applyAlignment="1">
      <alignment horizontal="center" vertical="center"/>
    </xf>
    <xf numFmtId="164" fontId="4" fillId="0" borderId="43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3" fillId="0" borderId="14" xfId="46" applyFont="1" applyFill="1" applyBorder="1" applyAlignment="1">
      <alignment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65" fontId="4" fillId="0" borderId="31" xfId="0" applyNumberFormat="1" applyFont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5" fontId="36" fillId="0" borderId="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6" fillId="0" borderId="0" xfId="0" applyNumberFormat="1" applyFont="1" applyBorder="1" applyAlignment="1"/>
    <xf numFmtId="164" fontId="4" fillId="0" borderId="24" xfId="0" applyNumberFormat="1" applyFont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6" fillId="29" borderId="17" xfId="0" applyNumberFormat="1" applyFont="1" applyFill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1" fontId="38" fillId="0" borderId="14" xfId="0" applyNumberFormat="1" applyFont="1" applyBorder="1" applyAlignment="1">
      <alignment horizontal="center" vertical="center"/>
    </xf>
    <xf numFmtId="1" fontId="38" fillId="0" borderId="13" xfId="44" applyNumberFormat="1" applyFont="1" applyBorder="1" applyAlignment="1">
      <alignment horizontal="center" vertical="center"/>
    </xf>
    <xf numFmtId="164" fontId="38" fillId="0" borderId="13" xfId="44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58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165" fontId="3" fillId="34" borderId="51" xfId="53" applyNumberFormat="1" applyFont="1" applyFill="1" applyBorder="1" applyAlignment="1">
      <alignment vertical="center"/>
    </xf>
    <xf numFmtId="165" fontId="3" fillId="34" borderId="0" xfId="53" applyNumberFormat="1" applyFont="1" applyFill="1" applyAlignment="1">
      <alignment vertical="center"/>
    </xf>
    <xf numFmtId="10" fontId="3" fillId="34" borderId="0" xfId="48" applyNumberFormat="1" applyFont="1" applyFill="1" applyBorder="1" applyAlignment="1">
      <alignment vertical="center"/>
    </xf>
    <xf numFmtId="10" fontId="3" fillId="24" borderId="0" xfId="48" applyNumberFormat="1" applyFont="1" applyFill="1" applyBorder="1" applyAlignment="1">
      <alignment vertical="center"/>
    </xf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202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70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189</xdr:row>
      <xdr:rowOff>0</xdr:rowOff>
    </xdr:from>
    <xdr:to>
      <xdr:col>7</xdr:col>
      <xdr:colOff>353727</xdr:colOff>
      <xdr:row>193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FF62A5-E268-B587-9E91-091647322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7861875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1115</xdr:row>
      <xdr:rowOff>0</xdr:rowOff>
    </xdr:from>
    <xdr:to>
      <xdr:col>9</xdr:col>
      <xdr:colOff>375835</xdr:colOff>
      <xdr:row>1120</xdr:row>
      <xdr:rowOff>53837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9FC28E-ACED-B218-EF36-CAED107F5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775" y="188428968"/>
          <a:ext cx="623065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1120</xdr:row>
      <xdr:rowOff>0</xdr:rowOff>
    </xdr:from>
    <xdr:to>
      <xdr:col>9</xdr:col>
      <xdr:colOff>369113</xdr:colOff>
      <xdr:row>1125</xdr:row>
      <xdr:rowOff>98970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B779AC-D7DC-949A-4D2C-A610C9CA0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159" y="179677088"/>
          <a:ext cx="623065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1166</xdr:row>
      <xdr:rowOff>0</xdr:rowOff>
    </xdr:from>
    <xdr:to>
      <xdr:col>9</xdr:col>
      <xdr:colOff>369113</xdr:colOff>
      <xdr:row>1171</xdr:row>
      <xdr:rowOff>98969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B75F04-193F-F8FB-BD51-0D65994C3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159" y="187087747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10</xdr:col>
      <xdr:colOff>401352</xdr:colOff>
      <xdr:row>19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4B1402-AC88-4950-69F5-BE03CDF02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3209925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189</xdr:row>
      <xdr:rowOff>0</xdr:rowOff>
    </xdr:from>
    <xdr:to>
      <xdr:col>13</xdr:col>
      <xdr:colOff>144177</xdr:colOff>
      <xdr:row>193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2FE14E-12A1-42A5-E1CD-A4EC79AB4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360807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2</xdr:col>
      <xdr:colOff>5116227</xdr:colOff>
      <xdr:row>40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07CD18-CDAE-1CAF-CC51-385B9CB73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762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2</xdr:col>
      <xdr:colOff>5116227</xdr:colOff>
      <xdr:row>37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3ACCD3-1B69-7D00-D3F4-F3CAFBBEC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3055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638916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18E6C2-D6CB-1853-BF85-044070FFF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354841</xdr:colOff>
      <xdr:row>38</xdr:row>
      <xdr:rowOff>79938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4EE256-E1B8-CC06-6812-97BE6ABF8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208" y="5356266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375835</xdr:colOff>
      <xdr:row>38</xdr:row>
      <xdr:rowOff>53837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449C9A-9658-B8F6-71DB-378D8B2CE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775" y="5531491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387225</xdr:colOff>
      <xdr:row>42</xdr:row>
      <xdr:rowOff>81328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04249B-1ACB-8E79-4C0B-0F7A71137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455" y="6068174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89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9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8" t="s">
        <v>622</v>
      </c>
      <c r="C1" s="88"/>
      <c r="D1" s="88"/>
      <c r="E1" s="88"/>
      <c r="F1" s="88"/>
      <c r="G1" s="88"/>
      <c r="H1" s="72"/>
    </row>
    <row r="2" spans="1:8" ht="15.75" customHeight="1">
      <c r="A2" s="266"/>
      <c r="B2" s="264" t="s">
        <v>2</v>
      </c>
      <c r="C2" s="73" t="s">
        <v>66</v>
      </c>
      <c r="D2" s="262" t="s">
        <v>184</v>
      </c>
      <c r="E2" s="263"/>
      <c r="F2" s="262" t="s">
        <v>93</v>
      </c>
      <c r="G2" s="263"/>
      <c r="H2" s="80"/>
    </row>
    <row r="3" spans="1:8" ht="12.75">
      <c r="A3" s="266"/>
      <c r="B3" s="265"/>
      <c r="C3" s="71" t="s">
        <v>47</v>
      </c>
      <c r="D3" s="172" t="s">
        <v>67</v>
      </c>
      <c r="E3" s="38" t="s">
        <v>68</v>
      </c>
      <c r="F3" s="172" t="s">
        <v>67</v>
      </c>
      <c r="G3" s="38" t="s">
        <v>68</v>
      </c>
      <c r="H3" s="81"/>
    </row>
    <row r="4" spans="1:8" ht="15.75" customHeight="1">
      <c r="A4" s="90"/>
      <c r="B4" s="39" t="s">
        <v>205</v>
      </c>
      <c r="C4" s="175"/>
      <c r="D4" s="175"/>
      <c r="E4" s="175"/>
      <c r="F4" s="175"/>
      <c r="G4" s="174"/>
      <c r="H4" s="82"/>
    </row>
    <row r="5" spans="1:8" ht="15.75" customHeight="1">
      <c r="A5" s="90"/>
      <c r="B5" s="176" t="s">
        <v>366</v>
      </c>
      <c r="C5" s="230">
        <v>0.76165437887842913</v>
      </c>
      <c r="D5" s="232">
        <v>0.74756764495350181</v>
      </c>
      <c r="E5" s="233">
        <v>0.77574111280335645</v>
      </c>
      <c r="F5" s="232">
        <v>0.75869336171278212</v>
      </c>
      <c r="G5" s="233">
        <v>0.76461539604407613</v>
      </c>
      <c r="H5" s="82"/>
    </row>
    <row r="6" spans="1:8" ht="15.75" customHeight="1">
      <c r="A6" s="90"/>
      <c r="B6" s="235" t="s">
        <v>626</v>
      </c>
      <c r="C6" s="173"/>
      <c r="D6" s="173"/>
      <c r="E6" s="173"/>
      <c r="F6" s="173"/>
      <c r="G6" s="234"/>
      <c r="H6" s="82"/>
    </row>
    <row r="7" spans="1:8" ht="15.75" customHeight="1">
      <c r="A7" s="90"/>
      <c r="B7" s="176" t="s">
        <v>366</v>
      </c>
      <c r="C7" s="230">
        <v>0.75000623694882229</v>
      </c>
      <c r="D7" s="232">
        <v>0.73017992938813114</v>
      </c>
      <c r="E7" s="233">
        <v>0.76983254450951344</v>
      </c>
      <c r="F7" s="232">
        <v>0.74681221070804216</v>
      </c>
      <c r="G7" s="233">
        <v>0.75320026318960243</v>
      </c>
      <c r="H7" s="82"/>
    </row>
    <row r="8" spans="1:8" ht="15.75" customHeight="1">
      <c r="A8" s="90"/>
      <c r="B8" s="235" t="s">
        <v>181</v>
      </c>
      <c r="C8" s="173"/>
      <c r="D8" s="173"/>
      <c r="E8" s="173"/>
      <c r="F8" s="173"/>
      <c r="G8" s="234"/>
      <c r="H8" s="82"/>
    </row>
    <row r="9" spans="1:8" ht="15.75" customHeight="1">
      <c r="A9" s="90"/>
      <c r="B9" s="176" t="s">
        <v>367</v>
      </c>
      <c r="C9" s="236">
        <v>10.996753659420291</v>
      </c>
      <c r="D9" s="237">
        <v>10.739555896376636</v>
      </c>
      <c r="E9" s="238">
        <v>11.253951422463945</v>
      </c>
      <c r="F9" s="237">
        <v>10.878722524407895</v>
      </c>
      <c r="G9" s="238">
        <v>11.114784794432687</v>
      </c>
      <c r="H9" s="82"/>
    </row>
    <row r="10" spans="1:8" ht="15.75" customHeight="1">
      <c r="A10" s="90"/>
      <c r="B10" s="235" t="s">
        <v>136</v>
      </c>
      <c r="C10" s="173"/>
      <c r="D10" s="173"/>
      <c r="E10" s="173"/>
      <c r="F10" s="173"/>
      <c r="G10" s="234"/>
      <c r="H10" s="82"/>
    </row>
    <row r="11" spans="1:8" ht="15.75" customHeight="1">
      <c r="A11" s="90"/>
      <c r="B11" s="176" t="s">
        <v>368</v>
      </c>
      <c r="C11" s="236">
        <v>6.1889854693036179</v>
      </c>
      <c r="D11" s="237">
        <v>6.0608596869836697</v>
      </c>
      <c r="E11" s="238">
        <v>6.3171112516235661</v>
      </c>
      <c r="F11" s="237">
        <v>6.0909163070011783</v>
      </c>
      <c r="G11" s="238">
        <v>6.2870546316060576</v>
      </c>
      <c r="H11" s="82"/>
    </row>
    <row r="12" spans="1:8" ht="15.75" customHeight="1">
      <c r="A12" s="90"/>
      <c r="B12" s="176" t="s">
        <v>369</v>
      </c>
      <c r="C12" s="231">
        <v>477.13921763718702</v>
      </c>
      <c r="D12" s="241">
        <v>452.61926449539618</v>
      </c>
      <c r="E12" s="242">
        <v>501.65917077897785</v>
      </c>
      <c r="F12" s="241">
        <v>461.7491535896246</v>
      </c>
      <c r="G12" s="242">
        <v>492.52928168474944</v>
      </c>
      <c r="H12" s="82"/>
    </row>
    <row r="13" spans="1:8" ht="15.75" customHeight="1">
      <c r="A13" s="90"/>
      <c r="B13" s="176" t="s">
        <v>370</v>
      </c>
      <c r="C13" s="231">
        <v>1717.3684873121788</v>
      </c>
      <c r="D13" s="241">
        <v>1654.4494196472219</v>
      </c>
      <c r="E13" s="242">
        <v>1780.2875549771356</v>
      </c>
      <c r="F13" s="241">
        <v>1681.2379704031084</v>
      </c>
      <c r="G13" s="242">
        <v>1753.4990042212492</v>
      </c>
      <c r="H13" s="82"/>
    </row>
    <row r="14" spans="1:8" ht="15.75" customHeight="1">
      <c r="A14" s="90"/>
      <c r="B14" s="176" t="s">
        <v>371</v>
      </c>
      <c r="C14" s="236">
        <v>1.9038523534975706</v>
      </c>
      <c r="D14" s="237">
        <v>1.5720551656171904</v>
      </c>
      <c r="E14" s="238">
        <v>2.2356495413779509</v>
      </c>
      <c r="F14" s="237">
        <v>1.6911456196952004</v>
      </c>
      <c r="G14" s="238">
        <v>2.1165590872999411</v>
      </c>
      <c r="H14" s="82"/>
    </row>
    <row r="15" spans="1:8" ht="15.75" customHeight="1">
      <c r="A15" s="90"/>
      <c r="B15" s="176" t="s">
        <v>372</v>
      </c>
      <c r="C15" s="236">
        <v>2.3088467026475459</v>
      </c>
      <c r="D15" s="237">
        <v>2.0710438797404045</v>
      </c>
      <c r="E15" s="238">
        <v>2.5466495255546873</v>
      </c>
      <c r="F15" s="237">
        <v>2.1706535244679066</v>
      </c>
      <c r="G15" s="238">
        <v>2.4470398808271852</v>
      </c>
      <c r="H15" s="82"/>
    </row>
    <row r="16" spans="1:8" ht="15.75" customHeight="1">
      <c r="A16" s="90"/>
      <c r="B16" s="176" t="s">
        <v>373</v>
      </c>
      <c r="C16" s="236">
        <v>1.2736324195712967</v>
      </c>
      <c r="D16" s="237">
        <v>1.2083251588974753</v>
      </c>
      <c r="E16" s="238">
        <v>1.3389396802451181</v>
      </c>
      <c r="F16" s="237">
        <v>1.2334088662630454</v>
      </c>
      <c r="G16" s="238">
        <v>1.313855972879548</v>
      </c>
      <c r="H16" s="82"/>
    </row>
    <row r="17" spans="1:8" ht="15.75" customHeight="1">
      <c r="A17" s="90"/>
      <c r="B17" s="176" t="s">
        <v>374</v>
      </c>
      <c r="C17" s="245">
        <v>19.668723565731913</v>
      </c>
      <c r="D17" s="246">
        <v>18.187188844103005</v>
      </c>
      <c r="E17" s="247">
        <v>21.15025828736082</v>
      </c>
      <c r="F17" s="246">
        <v>18.727600007285954</v>
      </c>
      <c r="G17" s="247">
        <v>20.609847124177872</v>
      </c>
      <c r="H17" s="82"/>
    </row>
    <row r="18" spans="1:8" ht="15.75" customHeight="1">
      <c r="A18" s="90"/>
      <c r="B18" s="176" t="s">
        <v>375</v>
      </c>
      <c r="C18" s="231">
        <v>55.882590921502555</v>
      </c>
      <c r="D18" s="241">
        <v>53.364070551068473</v>
      </c>
      <c r="E18" s="242">
        <v>58.401111291936637</v>
      </c>
      <c r="F18" s="241">
        <v>53.844795565773317</v>
      </c>
      <c r="G18" s="242">
        <v>57.920386277231792</v>
      </c>
      <c r="H18" s="82"/>
    </row>
    <row r="19" spans="1:8" ht="15.75" customHeight="1">
      <c r="A19" s="90"/>
      <c r="B19" s="176" t="s">
        <v>376</v>
      </c>
      <c r="C19" s="245">
        <v>35.815952380952382</v>
      </c>
      <c r="D19" s="246">
        <v>33.42944739779329</v>
      </c>
      <c r="E19" s="247">
        <v>38.202457364111474</v>
      </c>
      <c r="F19" s="246">
        <v>34.434790026731882</v>
      </c>
      <c r="G19" s="247">
        <v>37.197114735172882</v>
      </c>
      <c r="H19" s="82"/>
    </row>
    <row r="20" spans="1:8" ht="15.75" customHeight="1">
      <c r="A20" s="90"/>
      <c r="B20" s="176" t="s">
        <v>377</v>
      </c>
      <c r="C20" s="231">
        <v>57.02006544140373</v>
      </c>
      <c r="D20" s="241">
        <v>49.621952619116826</v>
      </c>
      <c r="E20" s="242">
        <v>64.418178263690635</v>
      </c>
      <c r="F20" s="241">
        <v>53.323089415361366</v>
      </c>
      <c r="G20" s="242">
        <v>60.717041467446094</v>
      </c>
      <c r="H20" s="82"/>
    </row>
    <row r="21" spans="1:8" ht="15.75" customHeight="1">
      <c r="A21" s="90"/>
      <c r="B21" s="176" t="s">
        <v>378</v>
      </c>
      <c r="C21" s="236">
        <v>3.7581079473552803</v>
      </c>
      <c r="D21" s="237">
        <v>3.4029161853007746</v>
      </c>
      <c r="E21" s="238">
        <v>4.1132997094097865</v>
      </c>
      <c r="F21" s="237">
        <v>3.5475369347475718</v>
      </c>
      <c r="G21" s="238">
        <v>3.9686789599629888</v>
      </c>
      <c r="H21" s="82"/>
    </row>
    <row r="22" spans="1:8" ht="15.75" customHeight="1">
      <c r="A22" s="90"/>
      <c r="B22" s="176" t="s">
        <v>379</v>
      </c>
      <c r="C22" s="230">
        <v>0.50640222968096282</v>
      </c>
      <c r="D22" s="232">
        <v>0.49044015702130239</v>
      </c>
      <c r="E22" s="233">
        <v>0.52236430234062325</v>
      </c>
      <c r="F22" s="232">
        <v>0.49797482365280027</v>
      </c>
      <c r="G22" s="233">
        <v>0.51482963570912543</v>
      </c>
      <c r="H22" s="82"/>
    </row>
    <row r="23" spans="1:8" ht="15.75" customHeight="1">
      <c r="A23" s="90"/>
      <c r="B23" s="176" t="s">
        <v>380</v>
      </c>
      <c r="C23" s="236">
        <v>2.4815236241910101</v>
      </c>
      <c r="D23" s="237">
        <v>2.2445866890308879</v>
      </c>
      <c r="E23" s="238">
        <v>2.7184605593511324</v>
      </c>
      <c r="F23" s="237">
        <v>2.3651408507268417</v>
      </c>
      <c r="G23" s="238">
        <v>2.5979063976551786</v>
      </c>
      <c r="H23" s="82"/>
    </row>
    <row r="24" spans="1:8" ht="15.75" customHeight="1">
      <c r="A24" s="90"/>
      <c r="B24" s="176" t="s">
        <v>381</v>
      </c>
      <c r="C24" s="236">
        <v>0.83756068092311187</v>
      </c>
      <c r="D24" s="237">
        <v>0.70740927334601733</v>
      </c>
      <c r="E24" s="238">
        <v>0.9677120885002064</v>
      </c>
      <c r="F24" s="237">
        <v>0.78401763842642713</v>
      </c>
      <c r="G24" s="238">
        <v>0.8911037234197966</v>
      </c>
      <c r="H24" s="82"/>
    </row>
    <row r="25" spans="1:8" ht="15.75" customHeight="1">
      <c r="A25" s="90"/>
      <c r="B25" s="176" t="s">
        <v>382</v>
      </c>
      <c r="C25" s="236">
        <v>0.91181045415635165</v>
      </c>
      <c r="D25" s="237">
        <v>0.75689000638994686</v>
      </c>
      <c r="E25" s="238">
        <v>1.0667309019227564</v>
      </c>
      <c r="F25" s="237">
        <v>0.86872845416432531</v>
      </c>
      <c r="G25" s="238">
        <v>0.95489245414837798</v>
      </c>
      <c r="H25" s="82"/>
    </row>
    <row r="26" spans="1:8" ht="15.75" customHeight="1">
      <c r="A26" s="90"/>
      <c r="B26" s="176" t="s">
        <v>383</v>
      </c>
      <c r="C26" s="236">
        <v>11.642658248735751</v>
      </c>
      <c r="D26" s="237">
        <v>11.369668564833768</v>
      </c>
      <c r="E26" s="238">
        <v>11.915647932637734</v>
      </c>
      <c r="F26" s="237">
        <v>11.422402355142639</v>
      </c>
      <c r="G26" s="238">
        <v>11.862914142328863</v>
      </c>
      <c r="H26" s="82"/>
    </row>
    <row r="27" spans="1:8" ht="15.75" customHeight="1">
      <c r="A27" s="90"/>
      <c r="B27" s="176" t="s">
        <v>384</v>
      </c>
      <c r="C27" s="245">
        <v>18.31870634043911</v>
      </c>
      <c r="D27" s="246">
        <v>16.696486415668716</v>
      </c>
      <c r="E27" s="247">
        <v>19.940926265209505</v>
      </c>
      <c r="F27" s="246">
        <v>17.570966356505906</v>
      </c>
      <c r="G27" s="247">
        <v>19.066446324372315</v>
      </c>
      <c r="H27" s="82"/>
    </row>
    <row r="28" spans="1:8" ht="15.75" customHeight="1">
      <c r="A28" s="90"/>
      <c r="B28" s="176" t="s">
        <v>385</v>
      </c>
      <c r="C28" s="236">
        <v>3.8002401276901514</v>
      </c>
      <c r="D28" s="237">
        <v>3.4986542395814588</v>
      </c>
      <c r="E28" s="238">
        <v>4.101826015798844</v>
      </c>
      <c r="F28" s="237">
        <v>3.6618910232165631</v>
      </c>
      <c r="G28" s="238">
        <v>3.9385892321637397</v>
      </c>
      <c r="H28" s="82"/>
    </row>
    <row r="29" spans="1:8" ht="15.75" customHeight="1">
      <c r="A29" s="90"/>
      <c r="B29" s="176" t="s">
        <v>386</v>
      </c>
      <c r="C29" s="236">
        <v>2.7098327235136637</v>
      </c>
      <c r="D29" s="237">
        <v>2.3009189956474514</v>
      </c>
      <c r="E29" s="238">
        <v>3.1187464513798759</v>
      </c>
      <c r="F29" s="237">
        <v>2.4564105019527189</v>
      </c>
      <c r="G29" s="238">
        <v>2.9632549450746084</v>
      </c>
      <c r="H29" s="83"/>
    </row>
    <row r="30" spans="1:8" ht="15.75" customHeight="1">
      <c r="A30" s="90"/>
      <c r="B30" s="176" t="s">
        <v>387</v>
      </c>
      <c r="C30" s="236">
        <v>4.6256666666666675</v>
      </c>
      <c r="D30" s="237">
        <v>4.065673993589046</v>
      </c>
      <c r="E30" s="238">
        <v>5.1856593397442889</v>
      </c>
      <c r="F30" s="237" t="s">
        <v>94</v>
      </c>
      <c r="G30" s="238" t="s">
        <v>94</v>
      </c>
      <c r="H30" s="82"/>
    </row>
    <row r="31" spans="1:8" ht="15.75" customHeight="1">
      <c r="A31" s="90"/>
      <c r="B31" s="176" t="s">
        <v>388</v>
      </c>
      <c r="C31" s="236">
        <v>0.37713992714067091</v>
      </c>
      <c r="D31" s="237">
        <v>0.3182344841626838</v>
      </c>
      <c r="E31" s="238">
        <v>0.43604537011865802</v>
      </c>
      <c r="F31" s="237">
        <v>0.34963490197911468</v>
      </c>
      <c r="G31" s="238">
        <v>0.40464495230222713</v>
      </c>
      <c r="H31" s="82"/>
    </row>
    <row r="32" spans="1:8" ht="15.75" customHeight="1">
      <c r="A32" s="90"/>
      <c r="B32" s="176" t="s">
        <v>389</v>
      </c>
      <c r="C32" s="236">
        <v>0.64865911975532287</v>
      </c>
      <c r="D32" s="237">
        <v>0.55546276820098872</v>
      </c>
      <c r="E32" s="238">
        <v>0.74185547130965701</v>
      </c>
      <c r="F32" s="237" t="s">
        <v>94</v>
      </c>
      <c r="G32" s="238" t="s">
        <v>94</v>
      </c>
      <c r="H32" s="82"/>
    </row>
    <row r="33" spans="1:8" ht="15.75" customHeight="1">
      <c r="A33" s="90"/>
      <c r="B33" s="176" t="s">
        <v>390</v>
      </c>
      <c r="C33" s="236">
        <v>2.3572979854976759</v>
      </c>
      <c r="D33" s="237">
        <v>2.2704895141208432</v>
      </c>
      <c r="E33" s="238">
        <v>2.4441064568745086</v>
      </c>
      <c r="F33" s="237">
        <v>2.2984656862302906</v>
      </c>
      <c r="G33" s="238">
        <v>2.4161302847650612</v>
      </c>
      <c r="H33" s="82"/>
    </row>
    <row r="34" spans="1:8" ht="15.75" customHeight="1">
      <c r="A34" s="90"/>
      <c r="B34" s="176" t="s">
        <v>391</v>
      </c>
      <c r="C34" s="245">
        <v>27.89088341726691</v>
      </c>
      <c r="D34" s="246">
        <v>26.314242531383616</v>
      </c>
      <c r="E34" s="247">
        <v>29.467524303150203</v>
      </c>
      <c r="F34" s="246">
        <v>27.119997205283756</v>
      </c>
      <c r="G34" s="247">
        <v>28.661769629250063</v>
      </c>
      <c r="H34" s="82"/>
    </row>
    <row r="35" spans="1:8" ht="15.75" customHeight="1">
      <c r="A35" s="90"/>
      <c r="B35" s="176" t="s">
        <v>392</v>
      </c>
      <c r="C35" s="245">
        <v>16.302487025858177</v>
      </c>
      <c r="D35" s="246">
        <v>12.766143578687659</v>
      </c>
      <c r="E35" s="247">
        <v>19.838830473028693</v>
      </c>
      <c r="F35" s="246">
        <v>13.120047456957924</v>
      </c>
      <c r="G35" s="247">
        <v>19.484926594758431</v>
      </c>
      <c r="H35" s="82"/>
    </row>
    <row r="36" spans="1:8" ht="15.75" customHeight="1">
      <c r="A36" s="90"/>
      <c r="B36" s="176" t="s">
        <v>393</v>
      </c>
      <c r="C36" s="230">
        <v>7.5565212524468392E-2</v>
      </c>
      <c r="D36" s="232">
        <v>5.9218062315597078E-2</v>
      </c>
      <c r="E36" s="233">
        <v>9.1912362733339706E-2</v>
      </c>
      <c r="F36" s="232" t="s">
        <v>94</v>
      </c>
      <c r="G36" s="233" t="s">
        <v>94</v>
      </c>
      <c r="H36" s="82"/>
    </row>
    <row r="37" spans="1:8" ht="15.75" customHeight="1">
      <c r="A37" s="90"/>
      <c r="B37" s="176" t="s">
        <v>394</v>
      </c>
      <c r="C37" s="230">
        <v>0.39969129269239734</v>
      </c>
      <c r="D37" s="232">
        <v>0.38357343744764549</v>
      </c>
      <c r="E37" s="233">
        <v>0.41580914793714918</v>
      </c>
      <c r="F37" s="232">
        <v>0.38957938661600883</v>
      </c>
      <c r="G37" s="233">
        <v>0.40980319876878585</v>
      </c>
      <c r="H37" s="82"/>
    </row>
    <row r="38" spans="1:8" ht="15.75" customHeight="1">
      <c r="A38" s="90"/>
      <c r="B38" s="176" t="s">
        <v>395</v>
      </c>
      <c r="C38" s="230">
        <v>3.1200363998282212E-2</v>
      </c>
      <c r="D38" s="232">
        <v>3.0126110654426712E-2</v>
      </c>
      <c r="E38" s="233">
        <v>3.2274617342137712E-2</v>
      </c>
      <c r="F38" s="232">
        <v>3.0453506367658426E-2</v>
      </c>
      <c r="G38" s="233">
        <v>3.1947221628905995E-2</v>
      </c>
      <c r="H38" s="82"/>
    </row>
    <row r="39" spans="1:8" ht="15.75" customHeight="1">
      <c r="A39" s="90"/>
      <c r="B39" s="176" t="s">
        <v>396</v>
      </c>
      <c r="C39" s="245">
        <v>29.917146538966293</v>
      </c>
      <c r="D39" s="246">
        <v>27.100470003352346</v>
      </c>
      <c r="E39" s="247">
        <v>32.733823074580243</v>
      </c>
      <c r="F39" s="246">
        <v>28.213805545663821</v>
      </c>
      <c r="G39" s="247">
        <v>31.620487532268765</v>
      </c>
      <c r="H39" s="82"/>
    </row>
    <row r="40" spans="1:8" ht="15.75" customHeight="1">
      <c r="A40" s="90"/>
      <c r="B40" s="176" t="s">
        <v>397</v>
      </c>
      <c r="C40" s="245">
        <v>11.66482420972979</v>
      </c>
      <c r="D40" s="246">
        <v>10.715958107352192</v>
      </c>
      <c r="E40" s="247">
        <v>12.613690312107389</v>
      </c>
      <c r="F40" s="246">
        <v>11.150187372144517</v>
      </c>
      <c r="G40" s="247">
        <v>12.179461047315064</v>
      </c>
      <c r="H40" s="82"/>
    </row>
    <row r="41" spans="1:8" ht="15.75" customHeight="1">
      <c r="A41" s="90"/>
      <c r="B41" s="176" t="s">
        <v>398</v>
      </c>
      <c r="C41" s="245">
        <v>24.130207610741621</v>
      </c>
      <c r="D41" s="246">
        <v>22.868602700091092</v>
      </c>
      <c r="E41" s="247">
        <v>25.391812521392151</v>
      </c>
      <c r="F41" s="246">
        <v>23.113441952186086</v>
      </c>
      <c r="G41" s="247">
        <v>25.146973269297156</v>
      </c>
      <c r="H41" s="82"/>
    </row>
    <row r="42" spans="1:8" ht="15.75" customHeight="1">
      <c r="A42" s="90"/>
      <c r="B42" s="176" t="s">
        <v>399</v>
      </c>
      <c r="C42" s="245">
        <v>25.092087148652251</v>
      </c>
      <c r="D42" s="246">
        <v>16.955542254849682</v>
      </c>
      <c r="E42" s="247">
        <v>33.228632042454819</v>
      </c>
      <c r="F42" s="246">
        <v>21.046762354416089</v>
      </c>
      <c r="G42" s="247">
        <v>29.137411942888413</v>
      </c>
      <c r="H42" s="82"/>
    </row>
    <row r="43" spans="1:8" ht="15.75" customHeight="1">
      <c r="A43" s="90"/>
      <c r="B43" s="176" t="s">
        <v>400</v>
      </c>
      <c r="C43" s="230">
        <v>2.2647014437758239E-2</v>
      </c>
      <c r="D43" s="232">
        <v>1.897604064984449E-2</v>
      </c>
      <c r="E43" s="233">
        <v>2.6317988225671989E-2</v>
      </c>
      <c r="F43" s="232">
        <v>2.0658548903329781E-2</v>
      </c>
      <c r="G43" s="233">
        <v>2.4635479972186698E-2</v>
      </c>
      <c r="H43" s="82"/>
    </row>
    <row r="44" spans="1:8" ht="15.75" customHeight="1">
      <c r="A44" s="90"/>
      <c r="B44" s="176" t="s">
        <v>401</v>
      </c>
      <c r="C44" s="231">
        <v>613.74085782916791</v>
      </c>
      <c r="D44" s="241">
        <v>579.42763737227665</v>
      </c>
      <c r="E44" s="242">
        <v>648.05407828605917</v>
      </c>
      <c r="F44" s="241">
        <v>594.81630053311085</v>
      </c>
      <c r="G44" s="242">
        <v>632.66541512522497</v>
      </c>
      <c r="H44" s="82"/>
    </row>
    <row r="45" spans="1:8" ht="15.75" customHeight="1">
      <c r="A45" s="90"/>
      <c r="B45" s="176" t="s">
        <v>402</v>
      </c>
      <c r="C45" s="236">
        <v>6.5008969831417085</v>
      </c>
      <c r="D45" s="237">
        <v>6.1373077836259293</v>
      </c>
      <c r="E45" s="238">
        <v>6.8644861826574877</v>
      </c>
      <c r="F45" s="237">
        <v>6.3590378078867333</v>
      </c>
      <c r="G45" s="238">
        <v>6.6427561583966837</v>
      </c>
      <c r="H45" s="82"/>
    </row>
    <row r="46" spans="1:8" ht="15.75" customHeight="1">
      <c r="A46" s="90"/>
      <c r="B46" s="176" t="s">
        <v>403</v>
      </c>
      <c r="C46" s="231">
        <v>93.678372871727888</v>
      </c>
      <c r="D46" s="241">
        <v>89.147124655115491</v>
      </c>
      <c r="E46" s="242">
        <v>98.209621088340285</v>
      </c>
      <c r="F46" s="241">
        <v>90.465645470458256</v>
      </c>
      <c r="G46" s="242">
        <v>96.891100272997519</v>
      </c>
      <c r="H46" s="84"/>
    </row>
    <row r="47" spans="1:8" ht="15.75" customHeight="1">
      <c r="A47" s="90"/>
      <c r="B47" s="176" t="s">
        <v>367</v>
      </c>
      <c r="C47" s="236">
        <v>11.032421198306492</v>
      </c>
      <c r="D47" s="237">
        <v>10.752690314713124</v>
      </c>
      <c r="E47" s="238">
        <v>11.31215208189986</v>
      </c>
      <c r="F47" s="237">
        <v>10.881486878105601</v>
      </c>
      <c r="G47" s="238">
        <v>11.183355518507383</v>
      </c>
      <c r="H47" s="84"/>
    </row>
    <row r="48" spans="1:8" ht="15.75" customHeight="1">
      <c r="A48" s="90"/>
      <c r="B48" s="176" t="s">
        <v>404</v>
      </c>
      <c r="C48" s="245">
        <v>49.086320411126692</v>
      </c>
      <c r="D48" s="246">
        <v>46.008345096033686</v>
      </c>
      <c r="E48" s="247">
        <v>52.164295726219699</v>
      </c>
      <c r="F48" s="246">
        <v>46.740506474223167</v>
      </c>
      <c r="G48" s="247">
        <v>51.432134348030218</v>
      </c>
      <c r="H48" s="82"/>
    </row>
    <row r="49" spans="1:8" ht="15.75" customHeight="1">
      <c r="A49" s="90"/>
      <c r="B49" s="176" t="s">
        <v>405</v>
      </c>
      <c r="C49" s="245" t="s">
        <v>96</v>
      </c>
      <c r="D49" s="246" t="s">
        <v>94</v>
      </c>
      <c r="E49" s="247" t="s">
        <v>94</v>
      </c>
      <c r="F49" s="246" t="s">
        <v>94</v>
      </c>
      <c r="G49" s="247" t="s">
        <v>94</v>
      </c>
      <c r="H49" s="82"/>
    </row>
    <row r="50" spans="1:8" ht="15.75" customHeight="1">
      <c r="A50" s="90"/>
      <c r="B50" s="176" t="s">
        <v>406</v>
      </c>
      <c r="C50" s="245">
        <v>25.72536174012718</v>
      </c>
      <c r="D50" s="246">
        <v>15.743993273130652</v>
      </c>
      <c r="E50" s="247">
        <v>35.706730207123712</v>
      </c>
      <c r="F50" s="246">
        <v>22.896915324847505</v>
      </c>
      <c r="G50" s="247">
        <v>28.553808155406855</v>
      </c>
      <c r="H50" s="82"/>
    </row>
    <row r="51" spans="1:8" ht="15.75" customHeight="1">
      <c r="A51" s="90"/>
      <c r="B51" s="176" t="s">
        <v>407</v>
      </c>
      <c r="C51" s="236">
        <v>54.713200811544681</v>
      </c>
      <c r="D51" s="237">
        <v>53.398640321182086</v>
      </c>
      <c r="E51" s="238">
        <v>56.027761301907276</v>
      </c>
      <c r="F51" s="237">
        <v>53.879331477824209</v>
      </c>
      <c r="G51" s="238">
        <v>55.547070145265153</v>
      </c>
      <c r="H51" s="82"/>
    </row>
    <row r="52" spans="1:8" ht="15.75" customHeight="1">
      <c r="A52" s="90"/>
      <c r="B52" s="176" t="s">
        <v>408</v>
      </c>
      <c r="C52" s="236">
        <v>4.6624500846869763</v>
      </c>
      <c r="D52" s="237">
        <v>4.3052730506079318</v>
      </c>
      <c r="E52" s="238">
        <v>5.0196271187660209</v>
      </c>
      <c r="F52" s="237">
        <v>4.503801641342549</v>
      </c>
      <c r="G52" s="238">
        <v>4.8210985280314036</v>
      </c>
      <c r="H52" s="82"/>
    </row>
    <row r="53" spans="1:8" ht="15.75" customHeight="1">
      <c r="A53" s="90"/>
      <c r="B53" s="176" t="s">
        <v>409</v>
      </c>
      <c r="C53" s="236">
        <v>8.31</v>
      </c>
      <c r="D53" s="237">
        <v>6.5752445648005882</v>
      </c>
      <c r="E53" s="238">
        <v>10.044755435199413</v>
      </c>
      <c r="F53" s="237" t="s">
        <v>94</v>
      </c>
      <c r="G53" s="238" t="s">
        <v>94</v>
      </c>
      <c r="H53" s="82"/>
    </row>
    <row r="54" spans="1:8" ht="15.75" customHeight="1">
      <c r="A54" s="90"/>
      <c r="B54" s="176" t="s">
        <v>410</v>
      </c>
      <c r="C54" s="231">
        <v>128.85637808383791</v>
      </c>
      <c r="D54" s="241">
        <v>121.32853330919048</v>
      </c>
      <c r="E54" s="242">
        <v>136.38422285848534</v>
      </c>
      <c r="F54" s="241">
        <v>124.30180213145422</v>
      </c>
      <c r="G54" s="242">
        <v>133.4109540362216</v>
      </c>
      <c r="H54" s="82"/>
    </row>
    <row r="55" spans="1:8" ht="15.75" customHeight="1">
      <c r="A55" s="90"/>
      <c r="B55" s="176" t="s">
        <v>411</v>
      </c>
      <c r="C55" s="236">
        <v>0.9309831660507556</v>
      </c>
      <c r="D55" s="237">
        <v>0.70412436703366776</v>
      </c>
      <c r="E55" s="238">
        <v>1.1578419650678433</v>
      </c>
      <c r="F55" s="237">
        <v>0.87288428692931641</v>
      </c>
      <c r="G55" s="238">
        <v>0.98908204517219478</v>
      </c>
      <c r="H55" s="82"/>
    </row>
    <row r="56" spans="1:8" ht="15.75" customHeight="1">
      <c r="A56" s="90"/>
      <c r="B56" s="176" t="s">
        <v>412</v>
      </c>
      <c r="C56" s="236">
        <v>0.51461426324510795</v>
      </c>
      <c r="D56" s="237">
        <v>0.45148306273416439</v>
      </c>
      <c r="E56" s="238">
        <v>0.57774546375605151</v>
      </c>
      <c r="F56" s="237">
        <v>0.4824069977745441</v>
      </c>
      <c r="G56" s="238">
        <v>0.5468215287156718</v>
      </c>
      <c r="H56" s="82"/>
    </row>
    <row r="57" spans="1:8" ht="15.75" customHeight="1">
      <c r="A57" s="90"/>
      <c r="B57" s="176" t="s">
        <v>413</v>
      </c>
      <c r="C57" s="236">
        <v>2.2007387535745293</v>
      </c>
      <c r="D57" s="237">
        <v>1.1316522140564931</v>
      </c>
      <c r="E57" s="238">
        <v>3.2698252930925653</v>
      </c>
      <c r="F57" s="237" t="s">
        <v>94</v>
      </c>
      <c r="G57" s="238" t="s">
        <v>94</v>
      </c>
      <c r="H57" s="82"/>
    </row>
    <row r="58" spans="1:8" ht="15.75" customHeight="1">
      <c r="A58" s="90"/>
      <c r="B58" s="176" t="s">
        <v>414</v>
      </c>
      <c r="C58" s="236">
        <v>8.7938313727810247</v>
      </c>
      <c r="D58" s="237">
        <v>8.365411319720355</v>
      </c>
      <c r="E58" s="238">
        <v>9.2222514258416943</v>
      </c>
      <c r="F58" s="237">
        <v>8.6204290438632079</v>
      </c>
      <c r="G58" s="238">
        <v>8.9672337016988415</v>
      </c>
      <c r="H58" s="82"/>
    </row>
    <row r="59" spans="1:8" ht="15.75" customHeight="1">
      <c r="A59" s="90"/>
      <c r="B59" s="176" t="s">
        <v>415</v>
      </c>
      <c r="C59" s="230">
        <v>0.13537149883369612</v>
      </c>
      <c r="D59" s="232">
        <v>0.12914312746740758</v>
      </c>
      <c r="E59" s="233">
        <v>0.14159987019998466</v>
      </c>
      <c r="F59" s="232">
        <v>0.13122861638655184</v>
      </c>
      <c r="G59" s="233">
        <v>0.1395143812808404</v>
      </c>
      <c r="H59" s="82"/>
    </row>
    <row r="60" spans="1:8" ht="15.75" customHeight="1">
      <c r="A60" s="90"/>
      <c r="B60" s="176" t="s">
        <v>416</v>
      </c>
      <c r="C60" s="236">
        <v>5.0015906819250748</v>
      </c>
      <c r="D60" s="237">
        <v>4.6953944098667391</v>
      </c>
      <c r="E60" s="238">
        <v>5.3077869539834106</v>
      </c>
      <c r="F60" s="237">
        <v>4.8089829735481002</v>
      </c>
      <c r="G60" s="238">
        <v>5.1941983903020494</v>
      </c>
      <c r="H60" s="82"/>
    </row>
    <row r="61" spans="1:8" ht="15.75" customHeight="1">
      <c r="A61" s="90"/>
      <c r="B61" s="176" t="s">
        <v>417</v>
      </c>
      <c r="C61" s="230">
        <v>9.7850264222700711E-2</v>
      </c>
      <c r="D61" s="232">
        <v>7.8709943739631777E-2</v>
      </c>
      <c r="E61" s="233">
        <v>0.11699058470576965</v>
      </c>
      <c r="F61" s="232" t="s">
        <v>94</v>
      </c>
      <c r="G61" s="233" t="s">
        <v>94</v>
      </c>
      <c r="H61" s="82"/>
    </row>
    <row r="62" spans="1:8" ht="15.75" customHeight="1">
      <c r="A62" s="90"/>
      <c r="B62" s="176" t="s">
        <v>418</v>
      </c>
      <c r="C62" s="236">
        <v>5.3039963895725286</v>
      </c>
      <c r="D62" s="237">
        <v>4.9820590836199168</v>
      </c>
      <c r="E62" s="238">
        <v>5.6259336955251404</v>
      </c>
      <c r="F62" s="237">
        <v>5.1006154132843848</v>
      </c>
      <c r="G62" s="238">
        <v>5.5073773658606724</v>
      </c>
      <c r="H62" s="82"/>
    </row>
    <row r="63" spans="1:8" ht="15.75" customHeight="1">
      <c r="A63" s="90"/>
      <c r="B63" s="176" t="s">
        <v>419</v>
      </c>
      <c r="C63" s="245">
        <v>43.830673442314662</v>
      </c>
      <c r="D63" s="246">
        <v>41.11013342028464</v>
      </c>
      <c r="E63" s="247">
        <v>46.551213464344684</v>
      </c>
      <c r="F63" s="246">
        <v>42.503701611883088</v>
      </c>
      <c r="G63" s="247">
        <v>45.157645272746237</v>
      </c>
      <c r="H63" s="82"/>
    </row>
    <row r="64" spans="1:8" ht="15.75" customHeight="1">
      <c r="A64" s="90"/>
      <c r="B64" s="176" t="s">
        <v>420</v>
      </c>
      <c r="C64" s="236">
        <v>3.4210599063794316</v>
      </c>
      <c r="D64" s="237">
        <v>2.2703297248240535</v>
      </c>
      <c r="E64" s="238">
        <v>4.5717900879348097</v>
      </c>
      <c r="F64" s="237">
        <v>2.8545721047723935</v>
      </c>
      <c r="G64" s="238">
        <v>3.9875477079864696</v>
      </c>
      <c r="H64" s="82"/>
    </row>
    <row r="65" spans="1:8" ht="15.75" customHeight="1">
      <c r="A65" s="90"/>
      <c r="B65" s="176" t="s">
        <v>421</v>
      </c>
      <c r="C65" s="245">
        <v>11.256574763727544</v>
      </c>
      <c r="D65" s="246">
        <v>10.567946541566993</v>
      </c>
      <c r="E65" s="247">
        <v>11.945202985888095</v>
      </c>
      <c r="F65" s="246">
        <v>10.936258057153202</v>
      </c>
      <c r="G65" s="247">
        <v>11.576891470301886</v>
      </c>
      <c r="H65" s="82"/>
    </row>
    <row r="66" spans="1:8" ht="15.75" customHeight="1">
      <c r="A66" s="90"/>
      <c r="B66" s="176" t="s">
        <v>422</v>
      </c>
      <c r="C66" s="236">
        <v>0.59852511463009861</v>
      </c>
      <c r="D66" s="237">
        <v>0.46868057673270891</v>
      </c>
      <c r="E66" s="238">
        <v>0.72836965252748831</v>
      </c>
      <c r="F66" s="237">
        <v>0.54099690771102538</v>
      </c>
      <c r="G66" s="238">
        <v>0.65605332154917184</v>
      </c>
      <c r="H66" s="82"/>
    </row>
    <row r="67" spans="1:8" ht="15.75" customHeight="1">
      <c r="A67" s="90"/>
      <c r="B67" s="176" t="s">
        <v>423</v>
      </c>
      <c r="C67" s="230">
        <v>0.49736562318371069</v>
      </c>
      <c r="D67" s="232">
        <v>0.48127287930407137</v>
      </c>
      <c r="E67" s="233">
        <v>0.51345836706335002</v>
      </c>
      <c r="F67" s="232">
        <v>0.48760807197834038</v>
      </c>
      <c r="G67" s="233">
        <v>0.50712317438908106</v>
      </c>
      <c r="H67" s="82"/>
    </row>
    <row r="68" spans="1:8" ht="15.75" customHeight="1">
      <c r="A68" s="90"/>
      <c r="B68" s="176" t="s">
        <v>424</v>
      </c>
      <c r="C68" s="231">
        <v>179.39595917475285</v>
      </c>
      <c r="D68" s="241">
        <v>160.62067641328926</v>
      </c>
      <c r="E68" s="242">
        <v>198.17124193621643</v>
      </c>
      <c r="F68" s="241">
        <v>172.30793572024714</v>
      </c>
      <c r="G68" s="242">
        <v>186.48398262925855</v>
      </c>
      <c r="H68" s="82"/>
    </row>
    <row r="69" spans="1:8" ht="15.75" customHeight="1">
      <c r="A69" s="90"/>
      <c r="B69" s="235" t="s">
        <v>182</v>
      </c>
      <c r="C69" s="173"/>
      <c r="D69" s="173"/>
      <c r="E69" s="173"/>
      <c r="F69" s="173"/>
      <c r="G69" s="234"/>
      <c r="H69" s="82"/>
    </row>
    <row r="70" spans="1:8" ht="15.75" customHeight="1">
      <c r="A70" s="90"/>
      <c r="B70" s="176" t="s">
        <v>425</v>
      </c>
      <c r="C70" s="236">
        <v>4.6977821222308664</v>
      </c>
      <c r="D70" s="237">
        <v>4.4979328810136225</v>
      </c>
      <c r="E70" s="238">
        <v>4.8976313634481103</v>
      </c>
      <c r="F70" s="237">
        <v>4.5596996725478958</v>
      </c>
      <c r="G70" s="238">
        <v>4.8358645719138371</v>
      </c>
      <c r="H70" s="82"/>
    </row>
    <row r="71" spans="1:8" ht="15.75" customHeight="1">
      <c r="A71" s="90"/>
      <c r="B71" s="176" t="s">
        <v>368</v>
      </c>
      <c r="C71" s="236">
        <v>6.0288820598016049</v>
      </c>
      <c r="D71" s="237">
        <v>5.8542163423385398</v>
      </c>
      <c r="E71" s="238">
        <v>6.2035477772646699</v>
      </c>
      <c r="F71" s="237">
        <v>5.89022259381988</v>
      </c>
      <c r="G71" s="238">
        <v>6.1675415257833297</v>
      </c>
      <c r="H71" s="82"/>
    </row>
    <row r="72" spans="1:8" ht="15.75" customHeight="1">
      <c r="A72" s="90"/>
      <c r="B72" s="176" t="s">
        <v>369</v>
      </c>
      <c r="C72" s="231">
        <v>462.55039203957938</v>
      </c>
      <c r="D72" s="241">
        <v>447.11636843039935</v>
      </c>
      <c r="E72" s="242">
        <v>477.98441564875941</v>
      </c>
      <c r="F72" s="241">
        <v>454.37796145705141</v>
      </c>
      <c r="G72" s="242">
        <v>470.72282262210734</v>
      </c>
      <c r="H72" s="82"/>
    </row>
    <row r="73" spans="1:8" ht="15.75" customHeight="1">
      <c r="A73" s="90"/>
      <c r="B73" s="176" t="s">
        <v>371</v>
      </c>
      <c r="C73" s="236">
        <v>1.8654665762339697</v>
      </c>
      <c r="D73" s="237">
        <v>1.7777456501264157</v>
      </c>
      <c r="E73" s="238">
        <v>1.9531875023415237</v>
      </c>
      <c r="F73" s="237">
        <v>1.795126946414745</v>
      </c>
      <c r="G73" s="238">
        <v>1.9358062060531944</v>
      </c>
      <c r="H73" s="82"/>
    </row>
    <row r="74" spans="1:8" ht="15.75" customHeight="1">
      <c r="A74" s="90"/>
      <c r="B74" s="176" t="s">
        <v>372</v>
      </c>
      <c r="C74" s="236">
        <v>2.4145218409028772</v>
      </c>
      <c r="D74" s="237">
        <v>2.3006245681731534</v>
      </c>
      <c r="E74" s="238">
        <v>2.5284191136326011</v>
      </c>
      <c r="F74" s="237">
        <v>2.3533069072650963</v>
      </c>
      <c r="G74" s="238">
        <v>2.4757367745406582</v>
      </c>
      <c r="H74" s="82"/>
    </row>
    <row r="75" spans="1:8" ht="15.75" customHeight="1">
      <c r="A75" s="90"/>
      <c r="B75" s="176" t="s">
        <v>373</v>
      </c>
      <c r="C75" s="236">
        <v>1.2554186144184203</v>
      </c>
      <c r="D75" s="237">
        <v>1.2185040683263528</v>
      </c>
      <c r="E75" s="238">
        <v>1.2923331605104877</v>
      </c>
      <c r="F75" s="237">
        <v>1.2332084252161155</v>
      </c>
      <c r="G75" s="238">
        <v>1.2776288036207251</v>
      </c>
      <c r="H75" s="82"/>
    </row>
    <row r="76" spans="1:8" ht="15.75" customHeight="1">
      <c r="A76" s="90"/>
      <c r="B76" s="176" t="s">
        <v>374</v>
      </c>
      <c r="C76" s="245">
        <v>20.680629391764299</v>
      </c>
      <c r="D76" s="246">
        <v>19.915831371234518</v>
      </c>
      <c r="E76" s="247">
        <v>21.44542741229408</v>
      </c>
      <c r="F76" s="246">
        <v>20.215326646185705</v>
      </c>
      <c r="G76" s="247">
        <v>21.145932137342893</v>
      </c>
      <c r="H76" s="82"/>
    </row>
    <row r="77" spans="1:8" ht="15.75" customHeight="1">
      <c r="A77" s="90"/>
      <c r="B77" s="176" t="s">
        <v>375</v>
      </c>
      <c r="C77" s="231">
        <v>50.848977812426455</v>
      </c>
      <c r="D77" s="241">
        <v>47.905484748104158</v>
      </c>
      <c r="E77" s="242">
        <v>53.792470876748752</v>
      </c>
      <c r="F77" s="241">
        <v>49.110727467639563</v>
      </c>
      <c r="G77" s="242">
        <v>52.587228157213346</v>
      </c>
      <c r="H77" s="82"/>
    </row>
    <row r="78" spans="1:8" ht="15.75" customHeight="1">
      <c r="A78" s="90"/>
      <c r="B78" s="176" t="s">
        <v>376</v>
      </c>
      <c r="C78" s="245">
        <v>36.63859790736614</v>
      </c>
      <c r="D78" s="246">
        <v>35.480213629956189</v>
      </c>
      <c r="E78" s="247">
        <v>37.796982184776091</v>
      </c>
      <c r="F78" s="246">
        <v>35.919969838168612</v>
      </c>
      <c r="G78" s="247">
        <v>37.357225976563669</v>
      </c>
      <c r="H78" s="82"/>
    </row>
    <row r="79" spans="1:8" ht="15.75" customHeight="1">
      <c r="A79" s="90"/>
      <c r="B79" s="176" t="s">
        <v>377</v>
      </c>
      <c r="C79" s="245">
        <v>46.818221529438894</v>
      </c>
      <c r="D79" s="246">
        <v>43.620914873596995</v>
      </c>
      <c r="E79" s="247">
        <v>50.015528185280793</v>
      </c>
      <c r="F79" s="246">
        <v>44.921660236560669</v>
      </c>
      <c r="G79" s="247">
        <v>48.714782822317119</v>
      </c>
      <c r="H79" s="82"/>
    </row>
    <row r="80" spans="1:8" ht="15.75" customHeight="1">
      <c r="A80" s="90"/>
      <c r="B80" s="176" t="s">
        <v>378</v>
      </c>
      <c r="C80" s="236">
        <v>3.7022193266378665</v>
      </c>
      <c r="D80" s="237">
        <v>3.5013946250393824</v>
      </c>
      <c r="E80" s="238">
        <v>3.9030440282363505</v>
      </c>
      <c r="F80" s="237">
        <v>3.5891182508502726</v>
      </c>
      <c r="G80" s="238">
        <v>3.8153204024254603</v>
      </c>
      <c r="H80" s="82"/>
    </row>
    <row r="81" spans="1:8" ht="15.75" customHeight="1">
      <c r="A81" s="90"/>
      <c r="B81" s="176" t="s">
        <v>379</v>
      </c>
      <c r="C81" s="230">
        <v>0.49599190692043715</v>
      </c>
      <c r="D81" s="232">
        <v>0.48223249298660398</v>
      </c>
      <c r="E81" s="233">
        <v>0.50975132085427033</v>
      </c>
      <c r="F81" s="232">
        <v>0.48798327583382001</v>
      </c>
      <c r="G81" s="233">
        <v>0.50400053800705424</v>
      </c>
      <c r="H81" s="82"/>
    </row>
    <row r="82" spans="1:8" ht="15.75" customHeight="1">
      <c r="A82" s="90"/>
      <c r="B82" s="176" t="s">
        <v>380</v>
      </c>
      <c r="C82" s="236">
        <v>2.413244937521287</v>
      </c>
      <c r="D82" s="237">
        <v>2.2329663280585921</v>
      </c>
      <c r="E82" s="238">
        <v>2.5935235469839819</v>
      </c>
      <c r="F82" s="237">
        <v>2.3344326272508895</v>
      </c>
      <c r="G82" s="238">
        <v>2.4920572477916845</v>
      </c>
      <c r="H82" s="82"/>
    </row>
    <row r="83" spans="1:8" ht="15.75" customHeight="1">
      <c r="A83" s="90"/>
      <c r="B83" s="176" t="s">
        <v>381</v>
      </c>
      <c r="C83" s="236">
        <v>0.80182087286658743</v>
      </c>
      <c r="D83" s="237">
        <v>0.73852570106093918</v>
      </c>
      <c r="E83" s="238">
        <v>0.86511604467223568</v>
      </c>
      <c r="F83" s="237">
        <v>0.77560977582147073</v>
      </c>
      <c r="G83" s="238">
        <v>0.82803196991170414</v>
      </c>
      <c r="H83" s="82"/>
    </row>
    <row r="84" spans="1:8" ht="15.75" customHeight="1">
      <c r="A84" s="90"/>
      <c r="B84" s="176" t="s">
        <v>382</v>
      </c>
      <c r="C84" s="236">
        <v>0.87080402483713115</v>
      </c>
      <c r="D84" s="237">
        <v>0.82660054295224394</v>
      </c>
      <c r="E84" s="238">
        <v>0.91500750672201836</v>
      </c>
      <c r="F84" s="237">
        <v>0.84065556412338505</v>
      </c>
      <c r="G84" s="238">
        <v>0.90095248555087726</v>
      </c>
      <c r="H84" s="82"/>
    </row>
    <row r="85" spans="1:8" ht="15.75" customHeight="1">
      <c r="A85" s="90"/>
      <c r="B85" s="176" t="s">
        <v>383</v>
      </c>
      <c r="C85" s="236">
        <v>11.422253082625422</v>
      </c>
      <c r="D85" s="237">
        <v>11.138722677667086</v>
      </c>
      <c r="E85" s="238">
        <v>11.705783487583759</v>
      </c>
      <c r="F85" s="237">
        <v>11.244671341909465</v>
      </c>
      <c r="G85" s="238">
        <v>11.59983482334138</v>
      </c>
      <c r="H85" s="82"/>
    </row>
    <row r="86" spans="1:8" ht="15.75" customHeight="1">
      <c r="A86" s="90"/>
      <c r="B86" s="176" t="s">
        <v>384</v>
      </c>
      <c r="C86" s="245">
        <v>18.46724884992566</v>
      </c>
      <c r="D86" s="246">
        <v>17.645859346257097</v>
      </c>
      <c r="E86" s="247">
        <v>19.288638353594223</v>
      </c>
      <c r="F86" s="246">
        <v>17.985169025139182</v>
      </c>
      <c r="G86" s="247">
        <v>18.949328674712138</v>
      </c>
      <c r="H86" s="82"/>
    </row>
    <row r="87" spans="1:8" ht="15.75" customHeight="1">
      <c r="A87" s="90"/>
      <c r="B87" s="176" t="s">
        <v>385</v>
      </c>
      <c r="C87" s="236">
        <v>3.7498863699835958</v>
      </c>
      <c r="D87" s="237">
        <v>3.5183481248769723</v>
      </c>
      <c r="E87" s="238">
        <v>3.9814246150902193</v>
      </c>
      <c r="F87" s="237">
        <v>3.6339630536581695</v>
      </c>
      <c r="G87" s="238">
        <v>3.8658096863090221</v>
      </c>
      <c r="H87" s="82"/>
    </row>
    <row r="88" spans="1:8" ht="15.75" customHeight="1">
      <c r="A88" s="90"/>
      <c r="B88" s="176" t="s">
        <v>386</v>
      </c>
      <c r="C88" s="236">
        <v>0.25095238095238093</v>
      </c>
      <c r="D88" s="237">
        <v>0.17775431927441326</v>
      </c>
      <c r="E88" s="238">
        <v>0.32415044263034859</v>
      </c>
      <c r="F88" s="237">
        <v>0.22433527272828518</v>
      </c>
      <c r="G88" s="238">
        <v>0.27756948917647667</v>
      </c>
      <c r="H88" s="82"/>
    </row>
    <row r="89" spans="1:8" ht="15.75" customHeight="1">
      <c r="A89" s="90"/>
      <c r="B89" s="176" t="s">
        <v>387</v>
      </c>
      <c r="C89" s="236">
        <v>4.5515769064345548</v>
      </c>
      <c r="D89" s="237">
        <v>4.2993266920964679</v>
      </c>
      <c r="E89" s="238">
        <v>4.8038271207726417</v>
      </c>
      <c r="F89" s="237">
        <v>4.3746114789542636</v>
      </c>
      <c r="G89" s="238">
        <v>4.728542333914846</v>
      </c>
      <c r="H89" s="82"/>
    </row>
    <row r="90" spans="1:8" ht="15.75" customHeight="1">
      <c r="A90" s="90"/>
      <c r="B90" s="176" t="s">
        <v>388</v>
      </c>
      <c r="C90" s="236">
        <v>0.35281012514265636</v>
      </c>
      <c r="D90" s="237">
        <v>0.31547987701123309</v>
      </c>
      <c r="E90" s="238">
        <v>0.39014037327407963</v>
      </c>
      <c r="F90" s="237">
        <v>0.33528946139117144</v>
      </c>
      <c r="G90" s="238">
        <v>0.37033078889414128</v>
      </c>
      <c r="H90" s="82"/>
    </row>
    <row r="91" spans="1:8" ht="15.75" customHeight="1">
      <c r="A91" s="90"/>
      <c r="B91" s="176" t="s">
        <v>389</v>
      </c>
      <c r="C91" s="236">
        <v>0.66530191409089723</v>
      </c>
      <c r="D91" s="237">
        <v>0.62507115693605653</v>
      </c>
      <c r="E91" s="238">
        <v>0.70553267124573793</v>
      </c>
      <c r="F91" s="237">
        <v>0.63950965570109053</v>
      </c>
      <c r="G91" s="238">
        <v>0.69109417248070393</v>
      </c>
      <c r="H91" s="82"/>
    </row>
    <row r="92" spans="1:8" ht="15.75" customHeight="1">
      <c r="A92" s="90"/>
      <c r="B92" s="176" t="s">
        <v>390</v>
      </c>
      <c r="C92" s="236">
        <v>2.3144622277188951</v>
      </c>
      <c r="D92" s="237">
        <v>2.2491890830869425</v>
      </c>
      <c r="E92" s="238">
        <v>2.3797353723508476</v>
      </c>
      <c r="F92" s="237">
        <v>2.2635649674176479</v>
      </c>
      <c r="G92" s="238">
        <v>2.3653594880201423</v>
      </c>
      <c r="H92" s="82"/>
    </row>
    <row r="93" spans="1:8" ht="15.75" customHeight="1">
      <c r="A93" s="90"/>
      <c r="B93" s="176" t="s">
        <v>391</v>
      </c>
      <c r="C93" s="245">
        <v>23.404296308962085</v>
      </c>
      <c r="D93" s="246">
        <v>21.573652794959493</v>
      </c>
      <c r="E93" s="247">
        <v>25.234939822964677</v>
      </c>
      <c r="F93" s="246">
        <v>22.545335902539431</v>
      </c>
      <c r="G93" s="247">
        <v>24.263256715384738</v>
      </c>
      <c r="H93" s="82"/>
    </row>
    <row r="94" spans="1:8" ht="15.75" customHeight="1">
      <c r="A94" s="90"/>
      <c r="B94" s="176" t="s">
        <v>392</v>
      </c>
      <c r="C94" s="245">
        <v>15.042078048196693</v>
      </c>
      <c r="D94" s="246">
        <v>14.310998470799799</v>
      </c>
      <c r="E94" s="247">
        <v>15.773157625593587</v>
      </c>
      <c r="F94" s="246">
        <v>14.610173393994925</v>
      </c>
      <c r="G94" s="247">
        <v>15.473982702398461</v>
      </c>
      <c r="H94" s="82"/>
    </row>
    <row r="95" spans="1:8" ht="15.75" customHeight="1">
      <c r="A95" s="90"/>
      <c r="B95" s="176" t="s">
        <v>393</v>
      </c>
      <c r="C95" s="230">
        <v>7.7411424738303952E-2</v>
      </c>
      <c r="D95" s="232">
        <v>6.585269598253693E-2</v>
      </c>
      <c r="E95" s="233">
        <v>8.8970153494070975E-2</v>
      </c>
      <c r="F95" s="232" t="s">
        <v>94</v>
      </c>
      <c r="G95" s="233" t="s">
        <v>94</v>
      </c>
      <c r="H95" s="82"/>
    </row>
    <row r="96" spans="1:8" ht="15.75" customHeight="1">
      <c r="A96" s="90"/>
      <c r="B96" s="176" t="s">
        <v>394</v>
      </c>
      <c r="C96" s="230">
        <v>0.37759157128411414</v>
      </c>
      <c r="D96" s="232">
        <v>0.36612498586071412</v>
      </c>
      <c r="E96" s="233">
        <v>0.38905815670751415</v>
      </c>
      <c r="F96" s="232">
        <v>0.36836663842896628</v>
      </c>
      <c r="G96" s="233">
        <v>0.386816504139262</v>
      </c>
      <c r="H96" s="82"/>
    </row>
    <row r="97" spans="1:8" ht="15.75" customHeight="1">
      <c r="A97" s="90"/>
      <c r="B97" s="176" t="s">
        <v>395</v>
      </c>
      <c r="C97" s="230">
        <v>3.0508121242567837E-2</v>
      </c>
      <c r="D97" s="232">
        <v>2.9669490100384721E-2</v>
      </c>
      <c r="E97" s="233">
        <v>3.1346752384750952E-2</v>
      </c>
      <c r="F97" s="232">
        <v>2.9988838843380335E-2</v>
      </c>
      <c r="G97" s="233">
        <v>3.1027403641755338E-2</v>
      </c>
      <c r="H97" s="82"/>
    </row>
    <row r="98" spans="1:8" ht="15.75" customHeight="1">
      <c r="A98" s="90"/>
      <c r="B98" s="176" t="s">
        <v>396</v>
      </c>
      <c r="C98" s="245">
        <v>30.042035375580067</v>
      </c>
      <c r="D98" s="246">
        <v>28.816570274580847</v>
      </c>
      <c r="E98" s="247">
        <v>31.267500476579286</v>
      </c>
      <c r="F98" s="246">
        <v>29.426413819966328</v>
      </c>
      <c r="G98" s="247">
        <v>30.657656931193806</v>
      </c>
      <c r="H98" s="82"/>
    </row>
    <row r="99" spans="1:8" ht="15.75" customHeight="1">
      <c r="A99" s="90"/>
      <c r="B99" s="176" t="s">
        <v>426</v>
      </c>
      <c r="C99" s="236">
        <v>1.7167197921522843</v>
      </c>
      <c r="D99" s="237">
        <v>1.6712124323631992</v>
      </c>
      <c r="E99" s="238">
        <v>1.7622271519413695</v>
      </c>
      <c r="F99" s="237">
        <v>1.6863145600163101</v>
      </c>
      <c r="G99" s="238">
        <v>1.7471250242882586</v>
      </c>
      <c r="H99" s="82"/>
    </row>
    <row r="100" spans="1:8" ht="15.75" customHeight="1">
      <c r="A100" s="90"/>
      <c r="B100" s="176" t="s">
        <v>397</v>
      </c>
      <c r="C100" s="245">
        <v>11.452816984025972</v>
      </c>
      <c r="D100" s="246">
        <v>10.993900887066236</v>
      </c>
      <c r="E100" s="247">
        <v>11.911733080985709</v>
      </c>
      <c r="F100" s="246">
        <v>11.142979619668196</v>
      </c>
      <c r="G100" s="247">
        <v>11.762654348383748</v>
      </c>
      <c r="H100" s="82"/>
    </row>
    <row r="101" spans="1:8" ht="15.75" customHeight="1">
      <c r="A101" s="90"/>
      <c r="B101" s="176" t="s">
        <v>398</v>
      </c>
      <c r="C101" s="245">
        <v>23.311493037813346</v>
      </c>
      <c r="D101" s="246">
        <v>21.770840895623746</v>
      </c>
      <c r="E101" s="247">
        <v>24.852145180002946</v>
      </c>
      <c r="F101" s="246">
        <v>22.778046914548877</v>
      </c>
      <c r="G101" s="247">
        <v>23.844939161077814</v>
      </c>
      <c r="H101" s="82"/>
    </row>
    <row r="102" spans="1:8" ht="15.75" customHeight="1">
      <c r="A102" s="90"/>
      <c r="B102" s="176" t="s">
        <v>399</v>
      </c>
      <c r="C102" s="245">
        <v>20.46361160346223</v>
      </c>
      <c r="D102" s="246">
        <v>19.448683943797704</v>
      </c>
      <c r="E102" s="247">
        <v>21.478539263126756</v>
      </c>
      <c r="F102" s="246">
        <v>19.835912080277716</v>
      </c>
      <c r="G102" s="247">
        <v>21.091311126646744</v>
      </c>
      <c r="H102" s="82"/>
    </row>
    <row r="103" spans="1:8" ht="15.75" customHeight="1">
      <c r="A103" s="90"/>
      <c r="B103" s="176" t="s">
        <v>400</v>
      </c>
      <c r="C103" s="230">
        <v>2.0301411696729596E-2</v>
      </c>
      <c r="D103" s="232">
        <v>1.9293366539243281E-2</v>
      </c>
      <c r="E103" s="233">
        <v>2.1309456854215911E-2</v>
      </c>
      <c r="F103" s="232">
        <v>1.9326465781413137E-2</v>
      </c>
      <c r="G103" s="233">
        <v>2.1276357612046055E-2</v>
      </c>
      <c r="H103" s="82"/>
    </row>
    <row r="104" spans="1:8" ht="15.75" customHeight="1">
      <c r="A104" s="90"/>
      <c r="B104" s="176" t="s">
        <v>401</v>
      </c>
      <c r="C104" s="231">
        <v>600.5107440405568</v>
      </c>
      <c r="D104" s="241">
        <v>581.41599717603333</v>
      </c>
      <c r="E104" s="242">
        <v>619.60549090508027</v>
      </c>
      <c r="F104" s="241">
        <v>589.69930956171538</v>
      </c>
      <c r="G104" s="242">
        <v>611.32217851939822</v>
      </c>
      <c r="H104" s="82"/>
    </row>
    <row r="105" spans="1:8" ht="15.75" customHeight="1">
      <c r="A105" s="90"/>
      <c r="B105" s="176" t="s">
        <v>402</v>
      </c>
      <c r="C105" s="236">
        <v>6.0926243166449314</v>
      </c>
      <c r="D105" s="237">
        <v>5.7599070614713543</v>
      </c>
      <c r="E105" s="238">
        <v>6.4253415718185085</v>
      </c>
      <c r="F105" s="237">
        <v>5.9088606385778775</v>
      </c>
      <c r="G105" s="238">
        <v>6.2763879947119854</v>
      </c>
      <c r="H105" s="82"/>
    </row>
    <row r="106" spans="1:8" ht="15.75" customHeight="1">
      <c r="A106" s="90"/>
      <c r="B106" s="176" t="s">
        <v>403</v>
      </c>
      <c r="C106" s="231">
        <v>91.012147778396596</v>
      </c>
      <c r="D106" s="241">
        <v>86.664700163991085</v>
      </c>
      <c r="E106" s="242">
        <v>95.359595392802106</v>
      </c>
      <c r="F106" s="241">
        <v>88.567355544301876</v>
      </c>
      <c r="G106" s="242">
        <v>93.456940012491316</v>
      </c>
      <c r="H106" s="82"/>
    </row>
    <row r="107" spans="1:8" ht="15.75" customHeight="1">
      <c r="A107" s="90"/>
      <c r="B107" s="176" t="s">
        <v>427</v>
      </c>
      <c r="C107" s="230">
        <v>8.0104248426920294E-3</v>
      </c>
      <c r="D107" s="232">
        <v>6.0402921971988988E-3</v>
      </c>
      <c r="E107" s="233">
        <v>9.98055748818516E-3</v>
      </c>
      <c r="F107" s="232" t="s">
        <v>94</v>
      </c>
      <c r="G107" s="233" t="s">
        <v>94</v>
      </c>
      <c r="H107" s="82"/>
    </row>
    <row r="108" spans="1:8" ht="15.75" customHeight="1">
      <c r="A108" s="90"/>
      <c r="B108" s="176" t="s">
        <v>367</v>
      </c>
      <c r="C108" s="236">
        <v>10.478892935910233</v>
      </c>
      <c r="D108" s="237">
        <v>10.065038184875968</v>
      </c>
      <c r="E108" s="238">
        <v>10.892747686944498</v>
      </c>
      <c r="F108" s="237">
        <v>10.348190134972324</v>
      </c>
      <c r="G108" s="238">
        <v>10.609595736848142</v>
      </c>
      <c r="H108" s="82"/>
    </row>
    <row r="109" spans="1:8" ht="15.75" customHeight="1">
      <c r="A109" s="90"/>
      <c r="B109" s="176" t="s">
        <v>404</v>
      </c>
      <c r="C109" s="245">
        <v>47.301427704660618</v>
      </c>
      <c r="D109" s="246">
        <v>44.861408268392658</v>
      </c>
      <c r="E109" s="247">
        <v>49.741447140928578</v>
      </c>
      <c r="F109" s="246">
        <v>45.378766228959954</v>
      </c>
      <c r="G109" s="247">
        <v>49.224089180361283</v>
      </c>
      <c r="H109" s="82"/>
    </row>
    <row r="110" spans="1:8" ht="15.75" customHeight="1">
      <c r="A110" s="90"/>
      <c r="B110" s="176" t="s">
        <v>405</v>
      </c>
      <c r="C110" s="236">
        <v>8.2087417469334198</v>
      </c>
      <c r="D110" s="237">
        <v>7.7717820960909858</v>
      </c>
      <c r="E110" s="238">
        <v>8.6457013977758539</v>
      </c>
      <c r="F110" s="237">
        <v>7.8873251490514136</v>
      </c>
      <c r="G110" s="238">
        <v>8.5301583448154261</v>
      </c>
      <c r="H110" s="82"/>
    </row>
    <row r="111" spans="1:8" ht="15.75" customHeight="1">
      <c r="A111" s="90"/>
      <c r="B111" s="176" t="s">
        <v>406</v>
      </c>
      <c r="C111" s="245">
        <v>25.333402471613233</v>
      </c>
      <c r="D111" s="246">
        <v>23.328302034999624</v>
      </c>
      <c r="E111" s="247">
        <v>27.338502908226843</v>
      </c>
      <c r="F111" s="246">
        <v>24.132137010040804</v>
      </c>
      <c r="G111" s="247">
        <v>26.534667933185663</v>
      </c>
      <c r="H111" s="82"/>
    </row>
    <row r="112" spans="1:8" ht="15.75" customHeight="1">
      <c r="A112" s="90"/>
      <c r="B112" s="176" t="s">
        <v>408</v>
      </c>
      <c r="C112" s="236">
        <v>4.4950361164913639</v>
      </c>
      <c r="D112" s="237">
        <v>4.1133062054374561</v>
      </c>
      <c r="E112" s="238">
        <v>4.8767660275452718</v>
      </c>
      <c r="F112" s="237">
        <v>4.3232961599740918</v>
      </c>
      <c r="G112" s="238">
        <v>4.6667760730086361</v>
      </c>
      <c r="H112" s="82"/>
    </row>
    <row r="113" spans="1:8" ht="15.75" customHeight="1">
      <c r="A113" s="90"/>
      <c r="B113" s="176" t="s">
        <v>409</v>
      </c>
      <c r="C113" s="236">
        <v>7.6695053379717573</v>
      </c>
      <c r="D113" s="237">
        <v>7.2964000600519654</v>
      </c>
      <c r="E113" s="238">
        <v>8.0426106158915491</v>
      </c>
      <c r="F113" s="237">
        <v>7.3503430884774925</v>
      </c>
      <c r="G113" s="238">
        <v>7.988667587466022</v>
      </c>
      <c r="H113" s="82"/>
    </row>
    <row r="114" spans="1:8" ht="15.75" customHeight="1">
      <c r="A114" s="90"/>
      <c r="B114" s="176" t="s">
        <v>410</v>
      </c>
      <c r="C114" s="231">
        <v>117.70231879351377</v>
      </c>
      <c r="D114" s="241">
        <v>112.61957407864834</v>
      </c>
      <c r="E114" s="242">
        <v>122.7850635083792</v>
      </c>
      <c r="F114" s="241">
        <v>115.81879765036093</v>
      </c>
      <c r="G114" s="242">
        <v>119.5858399366666</v>
      </c>
      <c r="H114" s="82"/>
    </row>
    <row r="115" spans="1:8" ht="15.75" customHeight="1">
      <c r="A115" s="90"/>
      <c r="B115" s="176" t="s">
        <v>411</v>
      </c>
      <c r="C115" s="236">
        <v>0.83348484848484861</v>
      </c>
      <c r="D115" s="237">
        <v>0.78275960471208639</v>
      </c>
      <c r="E115" s="238">
        <v>0.88421009225761082</v>
      </c>
      <c r="F115" s="237">
        <v>0.78133962041259397</v>
      </c>
      <c r="G115" s="238">
        <v>0.88563007655710324</v>
      </c>
      <c r="H115" s="82"/>
    </row>
    <row r="116" spans="1:8" ht="15.75" customHeight="1">
      <c r="A116" s="90"/>
      <c r="B116" s="176" t="s">
        <v>412</v>
      </c>
      <c r="C116" s="236">
        <v>0.5147973939274928</v>
      </c>
      <c r="D116" s="237">
        <v>0.47378265615733717</v>
      </c>
      <c r="E116" s="238">
        <v>0.55581213169764843</v>
      </c>
      <c r="F116" s="237">
        <v>0.48072931736567454</v>
      </c>
      <c r="G116" s="238">
        <v>0.548865470489311</v>
      </c>
      <c r="H116" s="82"/>
    </row>
    <row r="117" spans="1:8" ht="15.75" customHeight="1">
      <c r="A117" s="90"/>
      <c r="B117" s="176" t="s">
        <v>413</v>
      </c>
      <c r="C117" s="236">
        <v>2.1940757813906635</v>
      </c>
      <c r="D117" s="237">
        <v>2.014237173283222</v>
      </c>
      <c r="E117" s="238">
        <v>2.373914389498105</v>
      </c>
      <c r="F117" s="237">
        <v>2.0814172342079584</v>
      </c>
      <c r="G117" s="238">
        <v>2.3067343285733686</v>
      </c>
      <c r="H117" s="82"/>
    </row>
    <row r="118" spans="1:8" ht="15.75" customHeight="1">
      <c r="A118" s="90"/>
      <c r="B118" s="176" t="s">
        <v>414</v>
      </c>
      <c r="C118" s="236">
        <v>7.789400382629295</v>
      </c>
      <c r="D118" s="237">
        <v>7.162043385198773</v>
      </c>
      <c r="E118" s="238">
        <v>8.416757380059817</v>
      </c>
      <c r="F118" s="237">
        <v>7.5341511390329563</v>
      </c>
      <c r="G118" s="238">
        <v>8.0446496262256328</v>
      </c>
      <c r="H118" s="82"/>
    </row>
    <row r="119" spans="1:8" ht="15.75" customHeight="1">
      <c r="A119" s="90"/>
      <c r="B119" s="176" t="s">
        <v>415</v>
      </c>
      <c r="C119" s="230">
        <v>0.11182298632488569</v>
      </c>
      <c r="D119" s="232">
        <v>0.10815759982606661</v>
      </c>
      <c r="E119" s="233">
        <v>0.11548837282370476</v>
      </c>
      <c r="F119" s="232">
        <v>0.11037762020079105</v>
      </c>
      <c r="G119" s="233">
        <v>0.11326835244898033</v>
      </c>
      <c r="H119" s="82"/>
    </row>
    <row r="120" spans="1:8" ht="15.75" customHeight="1">
      <c r="A120" s="90"/>
      <c r="B120" s="176" t="s">
        <v>416</v>
      </c>
      <c r="C120" s="236">
        <v>4.9623977762805769</v>
      </c>
      <c r="D120" s="237">
        <v>4.7287672025992329</v>
      </c>
      <c r="E120" s="238">
        <v>5.1960283499619209</v>
      </c>
      <c r="F120" s="237">
        <v>4.8249356817671591</v>
      </c>
      <c r="G120" s="238">
        <v>5.0998598707939946</v>
      </c>
      <c r="H120" s="82"/>
    </row>
    <row r="121" spans="1:8" ht="15.75" customHeight="1">
      <c r="A121" s="90"/>
      <c r="B121" s="176" t="s">
        <v>417</v>
      </c>
      <c r="C121" s="230">
        <v>8.8774548682745438E-2</v>
      </c>
      <c r="D121" s="232">
        <v>7.3724194442330027E-2</v>
      </c>
      <c r="E121" s="233">
        <v>0.10382490292316085</v>
      </c>
      <c r="F121" s="232" t="s">
        <v>94</v>
      </c>
      <c r="G121" s="233" t="s">
        <v>94</v>
      </c>
      <c r="H121" s="82"/>
    </row>
    <row r="122" spans="1:8" ht="15.75" customHeight="1">
      <c r="A122" s="90"/>
      <c r="B122" s="176" t="s">
        <v>418</v>
      </c>
      <c r="C122" s="236">
        <v>5.1642682449374631</v>
      </c>
      <c r="D122" s="237">
        <v>4.9326776918807678</v>
      </c>
      <c r="E122" s="238">
        <v>5.3958587979941584</v>
      </c>
      <c r="F122" s="237">
        <v>5.0613164930097883</v>
      </c>
      <c r="G122" s="238">
        <v>5.2672199968651379</v>
      </c>
      <c r="H122" s="82"/>
    </row>
    <row r="123" spans="1:8" ht="15.75" customHeight="1">
      <c r="A123" s="90"/>
      <c r="B123" s="176" t="s">
        <v>419</v>
      </c>
      <c r="C123" s="245">
        <v>43.903554461103091</v>
      </c>
      <c r="D123" s="246">
        <v>42.093234666668984</v>
      </c>
      <c r="E123" s="247">
        <v>45.713874255537199</v>
      </c>
      <c r="F123" s="246">
        <v>42.660661338608172</v>
      </c>
      <c r="G123" s="247">
        <v>45.146447583598011</v>
      </c>
      <c r="H123" s="82"/>
    </row>
    <row r="124" spans="1:8" ht="15.75" customHeight="1">
      <c r="A124" s="90"/>
      <c r="B124" s="176" t="s">
        <v>420</v>
      </c>
      <c r="C124" s="236">
        <v>3.1935464753261718</v>
      </c>
      <c r="D124" s="237">
        <v>2.9965684962984671</v>
      </c>
      <c r="E124" s="238">
        <v>3.3905244543538764</v>
      </c>
      <c r="F124" s="237">
        <v>3.0685808541980988</v>
      </c>
      <c r="G124" s="238">
        <v>3.3185120964542447</v>
      </c>
      <c r="H124" s="82"/>
    </row>
    <row r="125" spans="1:8" ht="15.75" customHeight="1">
      <c r="A125" s="90"/>
      <c r="B125" s="176" t="s">
        <v>421</v>
      </c>
      <c r="C125" s="245">
        <v>11.067756207472815</v>
      </c>
      <c r="D125" s="246">
        <v>10.62236779405856</v>
      </c>
      <c r="E125" s="247">
        <v>11.51314462088707</v>
      </c>
      <c r="F125" s="246">
        <v>10.752361037661625</v>
      </c>
      <c r="G125" s="247">
        <v>11.383151377284005</v>
      </c>
      <c r="H125" s="82"/>
    </row>
    <row r="126" spans="1:8" ht="15.75" customHeight="1">
      <c r="A126" s="90"/>
      <c r="B126" s="176" t="s">
        <v>422</v>
      </c>
      <c r="C126" s="236">
        <v>0.56993712173311972</v>
      </c>
      <c r="D126" s="237">
        <v>0.5176089387493602</v>
      </c>
      <c r="E126" s="238">
        <v>0.62226530471687924</v>
      </c>
      <c r="F126" s="237">
        <v>0.54249102013422601</v>
      </c>
      <c r="G126" s="238">
        <v>0.59738322333201344</v>
      </c>
      <c r="H126" s="82"/>
    </row>
    <row r="127" spans="1:8" ht="15.75" customHeight="1">
      <c r="A127" s="90"/>
      <c r="B127" s="176" t="s">
        <v>423</v>
      </c>
      <c r="C127" s="230">
        <v>0.4940171776226524</v>
      </c>
      <c r="D127" s="232">
        <v>0.47931857829252306</v>
      </c>
      <c r="E127" s="233">
        <v>0.5087157769527817</v>
      </c>
      <c r="F127" s="232">
        <v>0.48744634957462901</v>
      </c>
      <c r="G127" s="233">
        <v>0.50058800567067574</v>
      </c>
      <c r="H127" s="82"/>
    </row>
    <row r="128" spans="1:8" ht="15.75" customHeight="1">
      <c r="A128" s="90"/>
      <c r="B128" s="176" t="s">
        <v>424</v>
      </c>
      <c r="C128" s="231">
        <v>170.06042482426565</v>
      </c>
      <c r="D128" s="241">
        <v>164.08903934598101</v>
      </c>
      <c r="E128" s="242">
        <v>176.0318103025503</v>
      </c>
      <c r="F128" s="241">
        <v>166.81628100952233</v>
      </c>
      <c r="G128" s="242">
        <v>173.30456863900898</v>
      </c>
      <c r="H128" s="82"/>
    </row>
    <row r="129" spans="1:8" ht="15.75" customHeight="1">
      <c r="A129" s="90"/>
      <c r="B129" s="235" t="s">
        <v>204</v>
      </c>
      <c r="C129" s="173"/>
      <c r="D129" s="173"/>
      <c r="E129" s="173"/>
      <c r="F129" s="173"/>
      <c r="G129" s="234"/>
      <c r="H129" s="82"/>
    </row>
    <row r="130" spans="1:8" ht="15.75" customHeight="1">
      <c r="A130" s="90"/>
      <c r="B130" s="176" t="s">
        <v>425</v>
      </c>
      <c r="C130" s="236">
        <v>4.8011649897302204</v>
      </c>
      <c r="D130" s="237">
        <v>4.5920923211608304</v>
      </c>
      <c r="E130" s="238">
        <v>5.0102376582996104</v>
      </c>
      <c r="F130" s="237">
        <v>4.6531368726409905</v>
      </c>
      <c r="G130" s="238">
        <v>4.9491931068194503</v>
      </c>
      <c r="H130" s="82"/>
    </row>
    <row r="131" spans="1:8" ht="15.75" customHeight="1">
      <c r="A131" s="90"/>
      <c r="B131" s="176" t="s">
        <v>368</v>
      </c>
      <c r="C131" s="230">
        <v>0.75322355828398413</v>
      </c>
      <c r="D131" s="232">
        <v>0.71701551178889877</v>
      </c>
      <c r="E131" s="233">
        <v>0.78943160477906948</v>
      </c>
      <c r="F131" s="232">
        <v>0.7330661089566286</v>
      </c>
      <c r="G131" s="233">
        <v>0.77338100761133965</v>
      </c>
      <c r="H131" s="82"/>
    </row>
    <row r="132" spans="1:8" ht="15.75" customHeight="1">
      <c r="A132" s="90"/>
      <c r="B132" s="176" t="s">
        <v>369</v>
      </c>
      <c r="C132" s="231">
        <v>458.67682110409771</v>
      </c>
      <c r="D132" s="241">
        <v>445.82939518127591</v>
      </c>
      <c r="E132" s="242">
        <v>471.52424702691951</v>
      </c>
      <c r="F132" s="241">
        <v>451.85395111666548</v>
      </c>
      <c r="G132" s="242">
        <v>465.49969109152994</v>
      </c>
      <c r="H132" s="82"/>
    </row>
    <row r="133" spans="1:8" ht="15.75" customHeight="1">
      <c r="A133" s="90"/>
      <c r="B133" s="176" t="s">
        <v>428</v>
      </c>
      <c r="C133" s="245" t="s">
        <v>96</v>
      </c>
      <c r="D133" s="246" t="s">
        <v>94</v>
      </c>
      <c r="E133" s="247" t="s">
        <v>94</v>
      </c>
      <c r="F133" s="246" t="s">
        <v>94</v>
      </c>
      <c r="G133" s="247" t="s">
        <v>94</v>
      </c>
      <c r="H133" s="82"/>
    </row>
    <row r="134" spans="1:8" ht="15.75" customHeight="1">
      <c r="A134" s="90"/>
      <c r="B134" s="176" t="s">
        <v>371</v>
      </c>
      <c r="C134" s="236">
        <v>0.28964761904761899</v>
      </c>
      <c r="D134" s="237">
        <v>0.27375442940153655</v>
      </c>
      <c r="E134" s="238">
        <v>0.30554080869370143</v>
      </c>
      <c r="F134" s="237">
        <v>0.2730690755298415</v>
      </c>
      <c r="G134" s="238">
        <v>0.30622616256539648</v>
      </c>
      <c r="H134" s="82"/>
    </row>
    <row r="135" spans="1:8" ht="15.75" customHeight="1">
      <c r="A135" s="90"/>
      <c r="B135" s="176" t="s">
        <v>372</v>
      </c>
      <c r="C135" s="236">
        <v>2.3683223233399957</v>
      </c>
      <c r="D135" s="237">
        <v>2.243996039940138</v>
      </c>
      <c r="E135" s="238">
        <v>2.4926486067398534</v>
      </c>
      <c r="F135" s="237">
        <v>2.2549705988846553</v>
      </c>
      <c r="G135" s="238">
        <v>2.4816740477953361</v>
      </c>
      <c r="H135" s="82"/>
    </row>
    <row r="136" spans="1:8" ht="15.75" customHeight="1">
      <c r="A136" s="90"/>
      <c r="B136" s="176" t="s">
        <v>373</v>
      </c>
      <c r="C136" s="230">
        <v>0.7142449417386082</v>
      </c>
      <c r="D136" s="232">
        <v>0.68452601642497191</v>
      </c>
      <c r="E136" s="233">
        <v>0.74396386705224449</v>
      </c>
      <c r="F136" s="232">
        <v>0.70104416372704936</v>
      </c>
      <c r="G136" s="233">
        <v>0.72744571975016703</v>
      </c>
      <c r="H136" s="82"/>
    </row>
    <row r="137" spans="1:8" ht="15.75" customHeight="1">
      <c r="A137" s="90"/>
      <c r="B137" s="176" t="s">
        <v>374</v>
      </c>
      <c r="C137" s="245">
        <v>20.695526481402904</v>
      </c>
      <c r="D137" s="246">
        <v>19.718407233336702</v>
      </c>
      <c r="E137" s="247">
        <v>21.672645729469107</v>
      </c>
      <c r="F137" s="246">
        <v>20.299758896892754</v>
      </c>
      <c r="G137" s="247">
        <v>21.091294065913054</v>
      </c>
      <c r="H137" s="82"/>
    </row>
    <row r="138" spans="1:8" ht="15.75" customHeight="1">
      <c r="A138" s="90"/>
      <c r="B138" s="176" t="s">
        <v>375</v>
      </c>
      <c r="C138" s="245">
        <v>30.123682003080631</v>
      </c>
      <c r="D138" s="246">
        <v>28.188634281770852</v>
      </c>
      <c r="E138" s="247">
        <v>32.05872972439041</v>
      </c>
      <c r="F138" s="246">
        <v>29.473435276043386</v>
      </c>
      <c r="G138" s="247">
        <v>30.773928730117877</v>
      </c>
      <c r="H138" s="82"/>
    </row>
    <row r="139" spans="1:8" ht="15.75" customHeight="1">
      <c r="A139" s="90"/>
      <c r="B139" s="176" t="s">
        <v>376</v>
      </c>
      <c r="C139" s="245">
        <v>35.733889189199289</v>
      </c>
      <c r="D139" s="246">
        <v>34.317345531756295</v>
      </c>
      <c r="E139" s="247">
        <v>37.150432846642282</v>
      </c>
      <c r="F139" s="246">
        <v>34.896303132354845</v>
      </c>
      <c r="G139" s="247">
        <v>36.571475246043732</v>
      </c>
      <c r="H139" s="82"/>
    </row>
    <row r="140" spans="1:8" ht="15.75" customHeight="1">
      <c r="A140" s="90"/>
      <c r="B140" s="176" t="s">
        <v>377</v>
      </c>
      <c r="C140" s="245">
        <v>27.46791024252575</v>
      </c>
      <c r="D140" s="246">
        <v>25.981333289571559</v>
      </c>
      <c r="E140" s="247">
        <v>28.954487195479942</v>
      </c>
      <c r="F140" s="246">
        <v>26.517574225102557</v>
      </c>
      <c r="G140" s="247">
        <v>28.418246259948944</v>
      </c>
      <c r="H140" s="82"/>
    </row>
    <row r="141" spans="1:8" ht="15.75" customHeight="1">
      <c r="A141" s="90"/>
      <c r="B141" s="176" t="s">
        <v>378</v>
      </c>
      <c r="C141" s="236">
        <v>0.8214562180111985</v>
      </c>
      <c r="D141" s="237">
        <v>0.75080629005066313</v>
      </c>
      <c r="E141" s="238">
        <v>0.89210614597173388</v>
      </c>
      <c r="F141" s="237">
        <v>0.78560106755633252</v>
      </c>
      <c r="G141" s="238">
        <v>0.85731136846606448</v>
      </c>
      <c r="H141" s="82"/>
    </row>
    <row r="142" spans="1:8" ht="15.75" customHeight="1">
      <c r="A142" s="90"/>
      <c r="B142" s="176" t="s">
        <v>379</v>
      </c>
      <c r="C142" s="230">
        <v>0.50767958874068575</v>
      </c>
      <c r="D142" s="232">
        <v>0.49881495622602046</v>
      </c>
      <c r="E142" s="233">
        <v>0.51654422125535104</v>
      </c>
      <c r="F142" s="232">
        <v>0.49978070323361379</v>
      </c>
      <c r="G142" s="233">
        <v>0.51557847424775771</v>
      </c>
      <c r="H142" s="82"/>
    </row>
    <row r="143" spans="1:8" ht="15.75" customHeight="1">
      <c r="A143" s="90"/>
      <c r="B143" s="176" t="s">
        <v>380</v>
      </c>
      <c r="C143" s="236">
        <v>1.5178494896654622</v>
      </c>
      <c r="D143" s="237">
        <v>1.2970033080068815</v>
      </c>
      <c r="E143" s="238">
        <v>1.7386956713240429</v>
      </c>
      <c r="F143" s="237">
        <v>1.4305757223044615</v>
      </c>
      <c r="G143" s="238">
        <v>1.6051232570264629</v>
      </c>
      <c r="H143" s="82"/>
    </row>
    <row r="144" spans="1:8" ht="15.75" customHeight="1">
      <c r="A144" s="90"/>
      <c r="B144" s="176" t="s">
        <v>381</v>
      </c>
      <c r="C144" s="236">
        <v>0.46043561403506261</v>
      </c>
      <c r="D144" s="237">
        <v>0.3783871942897224</v>
      </c>
      <c r="E144" s="238">
        <v>0.54248403378040277</v>
      </c>
      <c r="F144" s="237">
        <v>0.42691339833286063</v>
      </c>
      <c r="G144" s="238">
        <v>0.4939578297372646</v>
      </c>
      <c r="H144" s="82"/>
    </row>
    <row r="145" spans="1:8" ht="15.75" customHeight="1">
      <c r="A145" s="90"/>
      <c r="B145" s="176" t="s">
        <v>382</v>
      </c>
      <c r="C145" s="236">
        <v>0.55724439058588604</v>
      </c>
      <c r="D145" s="237">
        <v>0.45679763183563193</v>
      </c>
      <c r="E145" s="238">
        <v>0.65769114933614015</v>
      </c>
      <c r="F145" s="237">
        <v>0.51593454685252671</v>
      </c>
      <c r="G145" s="238">
        <v>0.59855423431924537</v>
      </c>
      <c r="H145" s="82"/>
    </row>
    <row r="146" spans="1:8" ht="15.75" customHeight="1">
      <c r="A146" s="90"/>
      <c r="B146" s="176" t="s">
        <v>383</v>
      </c>
      <c r="C146" s="236">
        <v>10.896814185910751</v>
      </c>
      <c r="D146" s="237">
        <v>10.577849227374196</v>
      </c>
      <c r="E146" s="238">
        <v>11.215779144447305</v>
      </c>
      <c r="F146" s="237">
        <v>10.64328696814831</v>
      </c>
      <c r="G146" s="238">
        <v>11.150341403673192</v>
      </c>
      <c r="H146" s="82"/>
    </row>
    <row r="147" spans="1:8" ht="15.75" customHeight="1">
      <c r="A147" s="90"/>
      <c r="B147" s="176" t="s">
        <v>384</v>
      </c>
      <c r="C147" s="236">
        <v>3.4916103960040514</v>
      </c>
      <c r="D147" s="237">
        <v>3.2332421288404056</v>
      </c>
      <c r="E147" s="238">
        <v>3.7499786631676972</v>
      </c>
      <c r="F147" s="237">
        <v>3.3773214121742798</v>
      </c>
      <c r="G147" s="238">
        <v>3.605899379833823</v>
      </c>
      <c r="H147" s="82"/>
    </row>
    <row r="148" spans="1:8" ht="15.75" customHeight="1">
      <c r="A148" s="90"/>
      <c r="B148" s="176" t="s">
        <v>385</v>
      </c>
      <c r="C148" s="236">
        <v>2.5191956693092994</v>
      </c>
      <c r="D148" s="237">
        <v>2.0491807646546945</v>
      </c>
      <c r="E148" s="238">
        <v>2.9892105739639043</v>
      </c>
      <c r="F148" s="237">
        <v>2.4005745327202077</v>
      </c>
      <c r="G148" s="238">
        <v>2.6378168058983911</v>
      </c>
      <c r="H148" s="82"/>
    </row>
    <row r="149" spans="1:8" ht="15.75" customHeight="1">
      <c r="A149" s="90"/>
      <c r="B149" s="176" t="s">
        <v>386</v>
      </c>
      <c r="C149" s="236">
        <v>0.16866666666666669</v>
      </c>
      <c r="D149" s="237">
        <v>0.12787621516456504</v>
      </c>
      <c r="E149" s="238">
        <v>0.20945711816876833</v>
      </c>
      <c r="F149" s="237" t="s">
        <v>94</v>
      </c>
      <c r="G149" s="238" t="s">
        <v>94</v>
      </c>
      <c r="H149" s="82"/>
    </row>
    <row r="150" spans="1:8" ht="15.75" customHeight="1">
      <c r="A150" s="90"/>
      <c r="B150" s="176" t="s">
        <v>387</v>
      </c>
      <c r="C150" s="236">
        <v>1.4138159945031028</v>
      </c>
      <c r="D150" s="237">
        <v>1.3002414445338784</v>
      </c>
      <c r="E150" s="238">
        <v>1.5273905444723272</v>
      </c>
      <c r="F150" s="237">
        <v>1.3735014416652904</v>
      </c>
      <c r="G150" s="238">
        <v>1.4541305473409152</v>
      </c>
      <c r="H150" s="82"/>
    </row>
    <row r="151" spans="1:8" ht="15.75" customHeight="1">
      <c r="A151" s="90"/>
      <c r="B151" s="176" t="s">
        <v>429</v>
      </c>
      <c r="C151" s="236">
        <v>1.5690337502355156</v>
      </c>
      <c r="D151" s="237">
        <v>1.4671211423501782</v>
      </c>
      <c r="E151" s="238">
        <v>1.670946358120853</v>
      </c>
      <c r="F151" s="237">
        <v>1.5005111024179301</v>
      </c>
      <c r="G151" s="238">
        <v>1.6375563980531012</v>
      </c>
      <c r="H151" s="82"/>
    </row>
    <row r="152" spans="1:8" ht="15.75" customHeight="1">
      <c r="A152" s="90"/>
      <c r="B152" s="176" t="s">
        <v>388</v>
      </c>
      <c r="C152" s="236">
        <v>0.21160317200923365</v>
      </c>
      <c r="D152" s="237">
        <v>0.16764723574962592</v>
      </c>
      <c r="E152" s="238">
        <v>0.25555910826884137</v>
      </c>
      <c r="F152" s="237" t="s">
        <v>94</v>
      </c>
      <c r="G152" s="238" t="s">
        <v>94</v>
      </c>
      <c r="H152" s="82"/>
    </row>
    <row r="153" spans="1:8" ht="15.75" customHeight="1">
      <c r="A153" s="90"/>
      <c r="B153" s="176" t="s">
        <v>389</v>
      </c>
      <c r="C153" s="236">
        <v>0.64663169556624511</v>
      </c>
      <c r="D153" s="237">
        <v>0.61667466462820231</v>
      </c>
      <c r="E153" s="238">
        <v>0.67658872650428792</v>
      </c>
      <c r="F153" s="237">
        <v>0.62208391410098973</v>
      </c>
      <c r="G153" s="238">
        <v>0.67117947703150049</v>
      </c>
      <c r="H153" s="82"/>
    </row>
    <row r="154" spans="1:8" ht="15.75" customHeight="1">
      <c r="A154" s="90"/>
      <c r="B154" s="176" t="s">
        <v>390</v>
      </c>
      <c r="C154" s="230">
        <v>0.27130604941391329</v>
      </c>
      <c r="D154" s="232">
        <v>0.25858908729577273</v>
      </c>
      <c r="E154" s="233">
        <v>0.28402301153205384</v>
      </c>
      <c r="F154" s="232">
        <v>0.26019105501258849</v>
      </c>
      <c r="G154" s="233">
        <v>0.28242104381523808</v>
      </c>
      <c r="H154" s="82"/>
    </row>
    <row r="155" spans="1:8" ht="15.75" customHeight="1">
      <c r="A155" s="90"/>
      <c r="B155" s="176" t="s">
        <v>391</v>
      </c>
      <c r="C155" s="245">
        <v>14.997452755333878</v>
      </c>
      <c r="D155" s="246">
        <v>14.283054601341764</v>
      </c>
      <c r="E155" s="247">
        <v>15.711850909325992</v>
      </c>
      <c r="F155" s="246">
        <v>14.671907901414725</v>
      </c>
      <c r="G155" s="247">
        <v>15.322997609253031</v>
      </c>
      <c r="H155" s="82"/>
    </row>
    <row r="156" spans="1:8" ht="15.75" customHeight="1">
      <c r="A156" s="90"/>
      <c r="B156" s="176" t="s">
        <v>392</v>
      </c>
      <c r="C156" s="236">
        <v>4.4181001712374037</v>
      </c>
      <c r="D156" s="237">
        <v>4.1663571762336176</v>
      </c>
      <c r="E156" s="238">
        <v>4.6698431662411899</v>
      </c>
      <c r="F156" s="237">
        <v>4.2463901003565203</v>
      </c>
      <c r="G156" s="238">
        <v>4.5898102421182871</v>
      </c>
      <c r="H156" s="82"/>
    </row>
    <row r="157" spans="1:8" ht="15.75" customHeight="1">
      <c r="A157" s="90"/>
      <c r="B157" s="176" t="s">
        <v>394</v>
      </c>
      <c r="C157" s="230">
        <v>0.24990001713480339</v>
      </c>
      <c r="D157" s="232">
        <v>0.23736054490206221</v>
      </c>
      <c r="E157" s="233">
        <v>0.26243948936754458</v>
      </c>
      <c r="F157" s="232">
        <v>0.24242514610788959</v>
      </c>
      <c r="G157" s="233">
        <v>0.25737488816171716</v>
      </c>
      <c r="H157" s="82"/>
    </row>
    <row r="158" spans="1:8" ht="15.75" customHeight="1">
      <c r="A158" s="90"/>
      <c r="B158" s="176" t="s">
        <v>395</v>
      </c>
      <c r="C158" s="230">
        <v>2.4225654006526522E-2</v>
      </c>
      <c r="D158" s="232">
        <v>2.3349629839125256E-2</v>
      </c>
      <c r="E158" s="233">
        <v>2.5101678173927788E-2</v>
      </c>
      <c r="F158" s="232">
        <v>2.3814193087192459E-2</v>
      </c>
      <c r="G158" s="233">
        <v>2.4637114925860584E-2</v>
      </c>
      <c r="H158" s="82"/>
    </row>
    <row r="159" spans="1:8" ht="15.75" customHeight="1">
      <c r="A159" s="90"/>
      <c r="B159" s="176" t="s">
        <v>396</v>
      </c>
      <c r="C159" s="245">
        <v>28.970656267835025</v>
      </c>
      <c r="D159" s="246">
        <v>27.621430634756116</v>
      </c>
      <c r="E159" s="247">
        <v>30.319881900913934</v>
      </c>
      <c r="F159" s="246">
        <v>28.308894138088259</v>
      </c>
      <c r="G159" s="247">
        <v>29.632418397581791</v>
      </c>
      <c r="H159" s="82"/>
    </row>
    <row r="160" spans="1:8" ht="15.75" customHeight="1">
      <c r="A160" s="90"/>
      <c r="B160" s="176" t="s">
        <v>426</v>
      </c>
      <c r="C160" s="230">
        <v>6.5295025417984293E-2</v>
      </c>
      <c r="D160" s="232">
        <v>6.1168930513863712E-2</v>
      </c>
      <c r="E160" s="233">
        <v>6.9421120322104873E-2</v>
      </c>
      <c r="F160" s="232">
        <v>6.2777163326734567E-2</v>
      </c>
      <c r="G160" s="233">
        <v>6.7812887509234018E-2</v>
      </c>
      <c r="H160" s="82"/>
    </row>
    <row r="161" spans="1:8" ht="15.75" customHeight="1">
      <c r="A161" s="90"/>
      <c r="B161" s="176" t="s">
        <v>397</v>
      </c>
      <c r="C161" s="236">
        <v>2.2464403497462833</v>
      </c>
      <c r="D161" s="237">
        <v>1.9390775587488653</v>
      </c>
      <c r="E161" s="238">
        <v>2.553803140743701</v>
      </c>
      <c r="F161" s="237">
        <v>2.1337270830236026</v>
      </c>
      <c r="G161" s="238">
        <v>2.3591536164689639</v>
      </c>
      <c r="H161" s="82"/>
    </row>
    <row r="162" spans="1:8" ht="15.75" customHeight="1">
      <c r="A162" s="90"/>
      <c r="B162" s="176" t="s">
        <v>398</v>
      </c>
      <c r="C162" s="245">
        <v>15.245034882033005</v>
      </c>
      <c r="D162" s="246">
        <v>12.719486930993995</v>
      </c>
      <c r="E162" s="247">
        <v>17.770582833072016</v>
      </c>
      <c r="F162" s="246">
        <v>14.875789474767769</v>
      </c>
      <c r="G162" s="247">
        <v>15.614280289298241</v>
      </c>
      <c r="H162" s="82"/>
    </row>
    <row r="163" spans="1:8" ht="15.75" customHeight="1">
      <c r="A163" s="90"/>
      <c r="B163" s="176" t="s">
        <v>399</v>
      </c>
      <c r="C163" s="245">
        <v>19.612251726905253</v>
      </c>
      <c r="D163" s="246">
        <v>18.787626451659619</v>
      </c>
      <c r="E163" s="247">
        <v>20.436877002150887</v>
      </c>
      <c r="F163" s="246">
        <v>19.120509238964406</v>
      </c>
      <c r="G163" s="247">
        <v>20.1039942148461</v>
      </c>
      <c r="H163" s="82"/>
    </row>
    <row r="164" spans="1:8" ht="15.75" customHeight="1">
      <c r="A164" s="90"/>
      <c r="B164" s="176" t="s">
        <v>400</v>
      </c>
      <c r="C164" s="230">
        <v>1.767610256198443E-2</v>
      </c>
      <c r="D164" s="232">
        <v>1.6754545646552897E-2</v>
      </c>
      <c r="E164" s="233">
        <v>1.8597659477415963E-2</v>
      </c>
      <c r="F164" s="232">
        <v>1.7154112493828713E-2</v>
      </c>
      <c r="G164" s="233">
        <v>1.8198092630140147E-2</v>
      </c>
      <c r="H164" s="82"/>
    </row>
    <row r="165" spans="1:8" ht="15.75" customHeight="1">
      <c r="A165" s="90"/>
      <c r="B165" s="176" t="s">
        <v>401</v>
      </c>
      <c r="C165" s="231">
        <v>590.42187494120071</v>
      </c>
      <c r="D165" s="241">
        <v>566.95820178555732</v>
      </c>
      <c r="E165" s="242">
        <v>613.8855480968441</v>
      </c>
      <c r="F165" s="241">
        <v>579.49091289328294</v>
      </c>
      <c r="G165" s="242">
        <v>601.35283698911849</v>
      </c>
      <c r="H165" s="82"/>
    </row>
    <row r="166" spans="1:8" ht="15.75" customHeight="1">
      <c r="A166" s="90"/>
      <c r="B166" s="176" t="s">
        <v>402</v>
      </c>
      <c r="C166" s="236">
        <v>4.1612485183639407</v>
      </c>
      <c r="D166" s="237">
        <v>3.4730023110278934</v>
      </c>
      <c r="E166" s="238">
        <v>4.8494947256999881</v>
      </c>
      <c r="F166" s="237">
        <v>4.0395164082131014</v>
      </c>
      <c r="G166" s="238">
        <v>4.28298062851478</v>
      </c>
      <c r="H166" s="82"/>
    </row>
    <row r="167" spans="1:8" ht="15.75" customHeight="1">
      <c r="A167" s="90"/>
      <c r="B167" s="176" t="s">
        <v>403</v>
      </c>
      <c r="C167" s="245">
        <v>11.335818837630912</v>
      </c>
      <c r="D167" s="246">
        <v>10.652943848121497</v>
      </c>
      <c r="E167" s="247">
        <v>12.018693827140327</v>
      </c>
      <c r="F167" s="246">
        <v>10.878281078472749</v>
      </c>
      <c r="G167" s="247">
        <v>11.793356596789074</v>
      </c>
      <c r="H167" s="82"/>
    </row>
    <row r="168" spans="1:8" ht="15.75" customHeight="1">
      <c r="A168" s="90"/>
      <c r="B168" s="176" t="s">
        <v>367</v>
      </c>
      <c r="C168" s="236">
        <v>10.6442018373001</v>
      </c>
      <c r="D168" s="237">
        <v>10.13899102913334</v>
      </c>
      <c r="E168" s="238">
        <v>11.14941264546686</v>
      </c>
      <c r="F168" s="237">
        <v>10.517857572903296</v>
      </c>
      <c r="G168" s="238">
        <v>10.770546101696905</v>
      </c>
      <c r="H168" s="82"/>
    </row>
    <row r="169" spans="1:8" ht="15.75" customHeight="1">
      <c r="A169" s="90"/>
      <c r="B169" s="176" t="s">
        <v>404</v>
      </c>
      <c r="C169" s="245">
        <v>36.057437494766312</v>
      </c>
      <c r="D169" s="246">
        <v>33.196864891105257</v>
      </c>
      <c r="E169" s="247">
        <v>38.918010098427366</v>
      </c>
      <c r="F169" s="246">
        <v>34.860796758430055</v>
      </c>
      <c r="G169" s="247">
        <v>37.254078231102568</v>
      </c>
      <c r="H169" s="82"/>
    </row>
    <row r="170" spans="1:8" ht="15.75" customHeight="1">
      <c r="A170" s="90"/>
      <c r="B170" s="176" t="s">
        <v>405</v>
      </c>
      <c r="C170" s="236">
        <v>2.459531654039083</v>
      </c>
      <c r="D170" s="237">
        <v>2.2828680717005132</v>
      </c>
      <c r="E170" s="238">
        <v>2.6361952363776529</v>
      </c>
      <c r="F170" s="237">
        <v>2.3514448954498244</v>
      </c>
      <c r="G170" s="238">
        <v>2.5676184126283417</v>
      </c>
      <c r="H170" s="82"/>
    </row>
    <row r="171" spans="1:8" ht="15.75" customHeight="1">
      <c r="A171" s="90"/>
      <c r="B171" s="176" t="s">
        <v>406</v>
      </c>
      <c r="C171" s="245">
        <v>25.351743388552638</v>
      </c>
      <c r="D171" s="246">
        <v>23.119437909642691</v>
      </c>
      <c r="E171" s="247">
        <v>27.584048867462585</v>
      </c>
      <c r="F171" s="246">
        <v>24.166224120718375</v>
      </c>
      <c r="G171" s="247">
        <v>26.537262656386901</v>
      </c>
      <c r="H171" s="82"/>
    </row>
    <row r="172" spans="1:8" ht="15.75" customHeight="1">
      <c r="A172" s="90"/>
      <c r="B172" s="176" t="s">
        <v>408</v>
      </c>
      <c r="C172" s="236">
        <v>2.8625170508911633</v>
      </c>
      <c r="D172" s="237">
        <v>2.4450324757878783</v>
      </c>
      <c r="E172" s="238">
        <v>3.2800016259944482</v>
      </c>
      <c r="F172" s="237">
        <v>2.7266840487487878</v>
      </c>
      <c r="G172" s="238">
        <v>2.9983500530335387</v>
      </c>
      <c r="H172" s="82"/>
    </row>
    <row r="173" spans="1:8" ht="15.75" customHeight="1">
      <c r="A173" s="90"/>
      <c r="B173" s="176" t="s">
        <v>409</v>
      </c>
      <c r="C173" s="236">
        <v>4.2851249343553324</v>
      </c>
      <c r="D173" s="237">
        <v>3.9830669042992488</v>
      </c>
      <c r="E173" s="238">
        <v>4.5871829644114159</v>
      </c>
      <c r="F173" s="237">
        <v>4.0142439252944344</v>
      </c>
      <c r="G173" s="238">
        <v>4.5560059434162303</v>
      </c>
      <c r="H173" s="82"/>
    </row>
    <row r="174" spans="1:8" ht="15.75" customHeight="1">
      <c r="A174" s="90"/>
      <c r="B174" s="176" t="s">
        <v>410</v>
      </c>
      <c r="C174" s="245">
        <v>18.719353400806934</v>
      </c>
      <c r="D174" s="246">
        <v>17.71811018814811</v>
      </c>
      <c r="E174" s="247">
        <v>19.720596613465759</v>
      </c>
      <c r="F174" s="246">
        <v>18.031642562622562</v>
      </c>
      <c r="G174" s="247">
        <v>19.407064238991307</v>
      </c>
      <c r="H174" s="82"/>
    </row>
    <row r="175" spans="1:8" ht="15.75" customHeight="1">
      <c r="A175" s="90"/>
      <c r="B175" s="176" t="s">
        <v>412</v>
      </c>
      <c r="C175" s="236">
        <v>0.30390362876403532</v>
      </c>
      <c r="D175" s="237">
        <v>0.2622163712283459</v>
      </c>
      <c r="E175" s="238">
        <v>0.34559088629972473</v>
      </c>
      <c r="F175" s="237">
        <v>0.2813773242746887</v>
      </c>
      <c r="G175" s="238">
        <v>0.32642993325338193</v>
      </c>
      <c r="H175" s="82"/>
    </row>
    <row r="176" spans="1:8" ht="15.75" customHeight="1">
      <c r="A176" s="90"/>
      <c r="B176" s="176" t="s">
        <v>413</v>
      </c>
      <c r="C176" s="236">
        <v>2.2420241880153209</v>
      </c>
      <c r="D176" s="237">
        <v>2.0469282613602866</v>
      </c>
      <c r="E176" s="238">
        <v>2.4371201146703552</v>
      </c>
      <c r="F176" s="237">
        <v>2.1509306261829462</v>
      </c>
      <c r="G176" s="238">
        <v>2.3331177498476956</v>
      </c>
      <c r="H176" s="82"/>
    </row>
    <row r="177" spans="1:8" ht="15.75" customHeight="1">
      <c r="A177" s="90"/>
      <c r="B177" s="176" t="s">
        <v>414</v>
      </c>
      <c r="C177" s="236">
        <v>5.2031336150452772</v>
      </c>
      <c r="D177" s="237">
        <v>4.8783933558398616</v>
      </c>
      <c r="E177" s="238">
        <v>5.5278738742506928</v>
      </c>
      <c r="F177" s="237">
        <v>4.97469790564279</v>
      </c>
      <c r="G177" s="238">
        <v>5.4315693244477643</v>
      </c>
      <c r="H177" s="82"/>
    </row>
    <row r="178" spans="1:8" ht="15.75" customHeight="1">
      <c r="A178" s="90"/>
      <c r="B178" s="176" t="s">
        <v>415</v>
      </c>
      <c r="C178" s="230">
        <v>3.6262043528300397E-2</v>
      </c>
      <c r="D178" s="232">
        <v>3.2361056980348704E-2</v>
      </c>
      <c r="E178" s="233">
        <v>4.016303007625209E-2</v>
      </c>
      <c r="F178" s="232">
        <v>3.5479304153873265E-2</v>
      </c>
      <c r="G178" s="233">
        <v>3.704478290272753E-2</v>
      </c>
      <c r="H178" s="82"/>
    </row>
    <row r="179" spans="1:8" ht="15.75" customHeight="1">
      <c r="A179" s="90"/>
      <c r="B179" s="176" t="s">
        <v>416</v>
      </c>
      <c r="C179" s="236">
        <v>1.4466034796290179</v>
      </c>
      <c r="D179" s="237">
        <v>1.3521080217314494</v>
      </c>
      <c r="E179" s="238">
        <v>1.5410989375265864</v>
      </c>
      <c r="F179" s="237">
        <v>1.3604724313120751</v>
      </c>
      <c r="G179" s="238">
        <v>1.5327345279459608</v>
      </c>
      <c r="H179" s="82"/>
    </row>
    <row r="180" spans="1:8" ht="15.75" customHeight="1">
      <c r="A180" s="90"/>
      <c r="B180" s="176" t="s">
        <v>418</v>
      </c>
      <c r="C180" s="236">
        <v>3.4473763721251545</v>
      </c>
      <c r="D180" s="237">
        <v>3.2628168045252135</v>
      </c>
      <c r="E180" s="238">
        <v>3.6319359397250954</v>
      </c>
      <c r="F180" s="237">
        <v>3.3433722291279264</v>
      </c>
      <c r="G180" s="238">
        <v>3.5513805151223825</v>
      </c>
      <c r="H180" s="82"/>
    </row>
    <row r="181" spans="1:8" ht="15.75" customHeight="1">
      <c r="A181" s="90"/>
      <c r="B181" s="176" t="s">
        <v>419</v>
      </c>
      <c r="C181" s="245">
        <v>14.199521980190047</v>
      </c>
      <c r="D181" s="246">
        <v>13.065341008232151</v>
      </c>
      <c r="E181" s="247">
        <v>15.333702952147943</v>
      </c>
      <c r="F181" s="246">
        <v>13.641251999214608</v>
      </c>
      <c r="G181" s="247">
        <v>14.757791961165486</v>
      </c>
      <c r="H181" s="82"/>
    </row>
    <row r="182" spans="1:8" ht="15.75" customHeight="1">
      <c r="A182" s="90"/>
      <c r="B182" s="176" t="s">
        <v>420</v>
      </c>
      <c r="C182" s="236">
        <v>1.6538460632575733</v>
      </c>
      <c r="D182" s="237">
        <v>1.549214358801738</v>
      </c>
      <c r="E182" s="238">
        <v>1.7584777677134087</v>
      </c>
      <c r="F182" s="237">
        <v>1.5865686631982641</v>
      </c>
      <c r="G182" s="238">
        <v>1.7211234633168826</v>
      </c>
      <c r="H182" s="82"/>
    </row>
    <row r="183" spans="1:8" ht="15.75" customHeight="1">
      <c r="A183" s="90"/>
      <c r="B183" s="176" t="s">
        <v>421</v>
      </c>
      <c r="C183" s="236">
        <v>5.4639153820144601</v>
      </c>
      <c r="D183" s="237">
        <v>5.1055477080350977</v>
      </c>
      <c r="E183" s="238">
        <v>5.8222830559938226</v>
      </c>
      <c r="F183" s="237">
        <v>5.2964535407730091</v>
      </c>
      <c r="G183" s="238">
        <v>5.6313772232559112</v>
      </c>
      <c r="H183" s="82"/>
    </row>
    <row r="184" spans="1:8" ht="15.75" customHeight="1">
      <c r="A184" s="90"/>
      <c r="B184" s="176" t="s">
        <v>422</v>
      </c>
      <c r="C184" s="236">
        <v>0.28895508646454476</v>
      </c>
      <c r="D184" s="237">
        <v>0.26481685687442874</v>
      </c>
      <c r="E184" s="238">
        <v>0.31309331605466079</v>
      </c>
      <c r="F184" s="237">
        <v>0.26800553564014873</v>
      </c>
      <c r="G184" s="238">
        <v>0.3099046372889408</v>
      </c>
      <c r="H184" s="82"/>
    </row>
    <row r="185" spans="1:8" ht="15.75" customHeight="1">
      <c r="A185" s="90"/>
      <c r="B185" s="176" t="s">
        <v>423</v>
      </c>
      <c r="C185" s="230">
        <v>0.48511311410388686</v>
      </c>
      <c r="D185" s="232">
        <v>0.46991135243775461</v>
      </c>
      <c r="E185" s="233">
        <v>0.5003148757700191</v>
      </c>
      <c r="F185" s="232">
        <v>0.47613955368519184</v>
      </c>
      <c r="G185" s="233">
        <v>0.49408667452258187</v>
      </c>
      <c r="H185" s="82"/>
    </row>
    <row r="186" spans="1:8" ht="15.75" customHeight="1">
      <c r="A186" s="90"/>
      <c r="B186" s="193" t="s">
        <v>424</v>
      </c>
      <c r="C186" s="253">
        <v>51.207425690875041</v>
      </c>
      <c r="D186" s="254">
        <v>48.086937308495138</v>
      </c>
      <c r="E186" s="255">
        <v>54.327914073254945</v>
      </c>
      <c r="F186" s="254">
        <v>49.767142673984566</v>
      </c>
      <c r="G186" s="255">
        <v>52.647708707765517</v>
      </c>
      <c r="H186" s="82"/>
    </row>
    <row r="187" spans="1:8" ht="15.75" customHeight="1">
      <c r="B187" s="256" t="s">
        <v>623</v>
      </c>
    </row>
    <row r="188" spans="1:8" ht="15.75" customHeight="1">
      <c r="A188" s="1"/>
      <c r="B188"/>
      <c r="C188"/>
      <c r="D188"/>
      <c r="E188"/>
      <c r="F188"/>
      <c r="G188"/>
    </row>
    <row r="189" spans="1:8" ht="15.75" customHeight="1">
      <c r="A189" s="1"/>
      <c r="B189"/>
      <c r="C189"/>
      <c r="D189"/>
      <c r="E189"/>
      <c r="F189"/>
      <c r="G189"/>
    </row>
  </sheetData>
  <dataConsolidate/>
  <mergeCells count="4">
    <mergeCell ref="F2:G2"/>
    <mergeCell ref="B2:B3"/>
    <mergeCell ref="A2:A3"/>
    <mergeCell ref="D2:E2"/>
  </mergeCells>
  <conditionalFormatting sqref="A5 A7 A9 A11:A68 A70:A128 A130:A186 C5:G186 A4:G4 A6:G6 A8:G8 A10:G10 A69:G69 A129:G129">
    <cfRule type="expression" dxfId="201" priority="361">
      <formula>IF(CertVal_IsBlnkRow*CertVal_IsBlnkRowNext=1,TRUE,FALSE)</formula>
    </cfRule>
  </conditionalFormatting>
  <conditionalFormatting sqref="B5:B186">
    <cfRule type="expression" dxfId="200" priority="353">
      <formula>IF(CertVal_IsBlnkRow*CertVal_IsBlnkRowNext=1,TRUE,FALSE)</formula>
    </cfRule>
  </conditionalFormatting>
  <conditionalFormatting sqref="B7">
    <cfRule type="expression" dxfId="199" priority="351">
      <formula>IF(CertVal_IsBlnkRow*CertVal_IsBlnkRowNext=1,TRUE,FALSE)</formula>
    </cfRule>
  </conditionalFormatting>
  <conditionalFormatting sqref="B9">
    <cfRule type="expression" dxfId="198" priority="349">
      <formula>IF(CertVal_IsBlnkRow*CertVal_IsBlnkRowNext=1,TRUE,FALSE)</formula>
    </cfRule>
  </conditionalFormatting>
  <conditionalFormatting sqref="B11">
    <cfRule type="expression" dxfId="197" priority="347">
      <formula>IF(CertVal_IsBlnkRow*CertVal_IsBlnkRowNext=1,TRUE,FALSE)</formula>
    </cfRule>
  </conditionalFormatting>
  <conditionalFormatting sqref="B12">
    <cfRule type="expression" dxfId="196" priority="345">
      <formula>IF(CertVal_IsBlnkRow*CertVal_IsBlnkRowNext=1,TRUE,FALSE)</formula>
    </cfRule>
  </conditionalFormatting>
  <conditionalFormatting sqref="B13">
    <cfRule type="expression" dxfId="195" priority="343">
      <formula>IF(CertVal_IsBlnkRow*CertVal_IsBlnkRowNext=1,TRUE,FALSE)</formula>
    </cfRule>
  </conditionalFormatting>
  <conditionalFormatting sqref="B14">
    <cfRule type="expression" dxfId="194" priority="341">
      <formula>IF(CertVal_IsBlnkRow*CertVal_IsBlnkRowNext=1,TRUE,FALSE)</formula>
    </cfRule>
  </conditionalFormatting>
  <conditionalFormatting sqref="B15">
    <cfRule type="expression" dxfId="193" priority="339">
      <formula>IF(CertVal_IsBlnkRow*CertVal_IsBlnkRowNext=1,TRUE,FALSE)</formula>
    </cfRule>
  </conditionalFormatting>
  <conditionalFormatting sqref="B16">
    <cfRule type="expression" dxfId="192" priority="337">
      <formula>IF(CertVal_IsBlnkRow*CertVal_IsBlnkRowNext=1,TRUE,FALSE)</formula>
    </cfRule>
  </conditionalFormatting>
  <conditionalFormatting sqref="B17">
    <cfRule type="expression" dxfId="191" priority="335">
      <formula>IF(CertVal_IsBlnkRow*CertVal_IsBlnkRowNext=1,TRUE,FALSE)</formula>
    </cfRule>
  </conditionalFormatting>
  <conditionalFormatting sqref="B18">
    <cfRule type="expression" dxfId="190" priority="333">
      <formula>IF(CertVal_IsBlnkRow*CertVal_IsBlnkRowNext=1,TRUE,FALSE)</formula>
    </cfRule>
  </conditionalFormatting>
  <conditionalFormatting sqref="B19">
    <cfRule type="expression" dxfId="189" priority="331">
      <formula>IF(CertVal_IsBlnkRow*CertVal_IsBlnkRowNext=1,TRUE,FALSE)</formula>
    </cfRule>
  </conditionalFormatting>
  <conditionalFormatting sqref="B20">
    <cfRule type="expression" dxfId="188" priority="329">
      <formula>IF(CertVal_IsBlnkRow*CertVal_IsBlnkRowNext=1,TRUE,FALSE)</formula>
    </cfRule>
  </conditionalFormatting>
  <conditionalFormatting sqref="B21">
    <cfRule type="expression" dxfId="187" priority="327">
      <formula>IF(CertVal_IsBlnkRow*CertVal_IsBlnkRowNext=1,TRUE,FALSE)</formula>
    </cfRule>
  </conditionalFormatting>
  <conditionalFormatting sqref="B22">
    <cfRule type="expression" dxfId="186" priority="325">
      <formula>IF(CertVal_IsBlnkRow*CertVal_IsBlnkRowNext=1,TRUE,FALSE)</formula>
    </cfRule>
  </conditionalFormatting>
  <conditionalFormatting sqref="B23">
    <cfRule type="expression" dxfId="185" priority="323">
      <formula>IF(CertVal_IsBlnkRow*CertVal_IsBlnkRowNext=1,TRUE,FALSE)</formula>
    </cfRule>
  </conditionalFormatting>
  <conditionalFormatting sqref="B24">
    <cfRule type="expression" dxfId="184" priority="321">
      <formula>IF(CertVal_IsBlnkRow*CertVal_IsBlnkRowNext=1,TRUE,FALSE)</formula>
    </cfRule>
  </conditionalFormatting>
  <conditionalFormatting sqref="B25">
    <cfRule type="expression" dxfId="183" priority="319">
      <formula>IF(CertVal_IsBlnkRow*CertVal_IsBlnkRowNext=1,TRUE,FALSE)</formula>
    </cfRule>
  </conditionalFormatting>
  <conditionalFormatting sqref="B26">
    <cfRule type="expression" dxfId="182" priority="317">
      <formula>IF(CertVal_IsBlnkRow*CertVal_IsBlnkRowNext=1,TRUE,FALSE)</formula>
    </cfRule>
  </conditionalFormatting>
  <conditionalFormatting sqref="B27">
    <cfRule type="expression" dxfId="181" priority="315">
      <formula>IF(CertVal_IsBlnkRow*CertVal_IsBlnkRowNext=1,TRUE,FALSE)</formula>
    </cfRule>
  </conditionalFormatting>
  <conditionalFormatting sqref="B28">
    <cfRule type="expression" dxfId="180" priority="313">
      <formula>IF(CertVal_IsBlnkRow*CertVal_IsBlnkRowNext=1,TRUE,FALSE)</formula>
    </cfRule>
  </conditionalFormatting>
  <conditionalFormatting sqref="B29">
    <cfRule type="expression" dxfId="179" priority="311">
      <formula>IF(CertVal_IsBlnkRow*CertVal_IsBlnkRowNext=1,TRUE,FALSE)</formula>
    </cfRule>
  </conditionalFormatting>
  <conditionalFormatting sqref="B30">
    <cfRule type="expression" dxfId="178" priority="309">
      <formula>IF(CertVal_IsBlnkRow*CertVal_IsBlnkRowNext=1,TRUE,FALSE)</formula>
    </cfRule>
  </conditionalFormatting>
  <conditionalFormatting sqref="B31">
    <cfRule type="expression" dxfId="177" priority="307">
      <formula>IF(CertVal_IsBlnkRow*CertVal_IsBlnkRowNext=1,TRUE,FALSE)</formula>
    </cfRule>
  </conditionalFormatting>
  <conditionalFormatting sqref="B32">
    <cfRule type="expression" dxfId="176" priority="305">
      <formula>IF(CertVal_IsBlnkRow*CertVal_IsBlnkRowNext=1,TRUE,FALSE)</formula>
    </cfRule>
  </conditionalFormatting>
  <conditionalFormatting sqref="B33">
    <cfRule type="expression" dxfId="175" priority="303">
      <formula>IF(CertVal_IsBlnkRow*CertVal_IsBlnkRowNext=1,TRUE,FALSE)</formula>
    </cfRule>
  </conditionalFormatting>
  <conditionalFormatting sqref="B34">
    <cfRule type="expression" dxfId="174" priority="301">
      <formula>IF(CertVal_IsBlnkRow*CertVal_IsBlnkRowNext=1,TRUE,FALSE)</formula>
    </cfRule>
  </conditionalFormatting>
  <conditionalFormatting sqref="B35">
    <cfRule type="expression" dxfId="173" priority="299">
      <formula>IF(CertVal_IsBlnkRow*CertVal_IsBlnkRowNext=1,TRUE,FALSE)</formula>
    </cfRule>
  </conditionalFormatting>
  <conditionalFormatting sqref="B36">
    <cfRule type="expression" dxfId="172" priority="297">
      <formula>IF(CertVal_IsBlnkRow*CertVal_IsBlnkRowNext=1,TRUE,FALSE)</formula>
    </cfRule>
  </conditionalFormatting>
  <conditionalFormatting sqref="B37">
    <cfRule type="expression" dxfId="171" priority="295">
      <formula>IF(CertVal_IsBlnkRow*CertVal_IsBlnkRowNext=1,TRUE,FALSE)</formula>
    </cfRule>
  </conditionalFormatting>
  <conditionalFormatting sqref="B38">
    <cfRule type="expression" dxfId="170" priority="293">
      <formula>IF(CertVal_IsBlnkRow*CertVal_IsBlnkRowNext=1,TRUE,FALSE)</formula>
    </cfRule>
  </conditionalFormatting>
  <conditionalFormatting sqref="B39">
    <cfRule type="expression" dxfId="169" priority="291">
      <formula>IF(CertVal_IsBlnkRow*CertVal_IsBlnkRowNext=1,TRUE,FALSE)</formula>
    </cfRule>
  </conditionalFormatting>
  <conditionalFormatting sqref="B40">
    <cfRule type="expression" dxfId="168" priority="289">
      <formula>IF(CertVal_IsBlnkRow*CertVal_IsBlnkRowNext=1,TRUE,FALSE)</formula>
    </cfRule>
  </conditionalFormatting>
  <conditionalFormatting sqref="B41">
    <cfRule type="expression" dxfId="167" priority="287">
      <formula>IF(CertVal_IsBlnkRow*CertVal_IsBlnkRowNext=1,TRUE,FALSE)</formula>
    </cfRule>
  </conditionalFormatting>
  <conditionalFormatting sqref="B42">
    <cfRule type="expression" dxfId="166" priority="285">
      <formula>IF(CertVal_IsBlnkRow*CertVal_IsBlnkRowNext=1,TRUE,FALSE)</formula>
    </cfRule>
  </conditionalFormatting>
  <conditionalFormatting sqref="B43">
    <cfRule type="expression" dxfId="165" priority="283">
      <formula>IF(CertVal_IsBlnkRow*CertVal_IsBlnkRowNext=1,TRUE,FALSE)</formula>
    </cfRule>
  </conditionalFormatting>
  <conditionalFormatting sqref="B44">
    <cfRule type="expression" dxfId="164" priority="281">
      <formula>IF(CertVal_IsBlnkRow*CertVal_IsBlnkRowNext=1,TRUE,FALSE)</formula>
    </cfRule>
  </conditionalFormatting>
  <conditionalFormatting sqref="B45">
    <cfRule type="expression" dxfId="163" priority="279">
      <formula>IF(CertVal_IsBlnkRow*CertVal_IsBlnkRowNext=1,TRUE,FALSE)</formula>
    </cfRule>
  </conditionalFormatting>
  <conditionalFormatting sqref="B46">
    <cfRule type="expression" dxfId="162" priority="277">
      <formula>IF(CertVal_IsBlnkRow*CertVal_IsBlnkRowNext=1,TRUE,FALSE)</formula>
    </cfRule>
  </conditionalFormatting>
  <conditionalFormatting sqref="B47">
    <cfRule type="expression" dxfId="161" priority="275">
      <formula>IF(CertVal_IsBlnkRow*CertVal_IsBlnkRowNext=1,TRUE,FALSE)</formula>
    </cfRule>
  </conditionalFormatting>
  <conditionalFormatting sqref="B48">
    <cfRule type="expression" dxfId="160" priority="273">
      <formula>IF(CertVal_IsBlnkRow*CertVal_IsBlnkRowNext=1,TRUE,FALSE)</formula>
    </cfRule>
  </conditionalFormatting>
  <conditionalFormatting sqref="B49">
    <cfRule type="expression" dxfId="159" priority="271">
      <formula>IF(CertVal_IsBlnkRow*CertVal_IsBlnkRowNext=1,TRUE,FALSE)</formula>
    </cfRule>
  </conditionalFormatting>
  <conditionalFormatting sqref="B50">
    <cfRule type="expression" dxfId="158" priority="269">
      <formula>IF(CertVal_IsBlnkRow*CertVal_IsBlnkRowNext=1,TRUE,FALSE)</formula>
    </cfRule>
  </conditionalFormatting>
  <conditionalFormatting sqref="B51">
    <cfRule type="expression" dxfId="157" priority="267">
      <formula>IF(CertVal_IsBlnkRow*CertVal_IsBlnkRowNext=1,TRUE,FALSE)</formula>
    </cfRule>
  </conditionalFormatting>
  <conditionalFormatting sqref="B52">
    <cfRule type="expression" dxfId="156" priority="265">
      <formula>IF(CertVal_IsBlnkRow*CertVal_IsBlnkRowNext=1,TRUE,FALSE)</formula>
    </cfRule>
  </conditionalFormatting>
  <conditionalFormatting sqref="B53">
    <cfRule type="expression" dxfId="155" priority="263">
      <formula>IF(CertVal_IsBlnkRow*CertVal_IsBlnkRowNext=1,TRUE,FALSE)</formula>
    </cfRule>
  </conditionalFormatting>
  <conditionalFormatting sqref="B54">
    <cfRule type="expression" dxfId="154" priority="261">
      <formula>IF(CertVal_IsBlnkRow*CertVal_IsBlnkRowNext=1,TRUE,FALSE)</formula>
    </cfRule>
  </conditionalFormatting>
  <conditionalFormatting sqref="B55">
    <cfRule type="expression" dxfId="153" priority="259">
      <formula>IF(CertVal_IsBlnkRow*CertVal_IsBlnkRowNext=1,TRUE,FALSE)</formula>
    </cfRule>
  </conditionalFormatting>
  <conditionalFormatting sqref="B56">
    <cfRule type="expression" dxfId="152" priority="257">
      <formula>IF(CertVal_IsBlnkRow*CertVal_IsBlnkRowNext=1,TRUE,FALSE)</formula>
    </cfRule>
  </conditionalFormatting>
  <conditionalFormatting sqref="B57">
    <cfRule type="expression" dxfId="151" priority="255">
      <formula>IF(CertVal_IsBlnkRow*CertVal_IsBlnkRowNext=1,TRUE,FALSE)</formula>
    </cfRule>
  </conditionalFormatting>
  <conditionalFormatting sqref="B58">
    <cfRule type="expression" dxfId="150" priority="253">
      <formula>IF(CertVal_IsBlnkRow*CertVal_IsBlnkRowNext=1,TRUE,FALSE)</formula>
    </cfRule>
  </conditionalFormatting>
  <conditionalFormatting sqref="B59">
    <cfRule type="expression" dxfId="149" priority="251">
      <formula>IF(CertVal_IsBlnkRow*CertVal_IsBlnkRowNext=1,TRUE,FALSE)</formula>
    </cfRule>
  </conditionalFormatting>
  <conditionalFormatting sqref="B60">
    <cfRule type="expression" dxfId="148" priority="249">
      <formula>IF(CertVal_IsBlnkRow*CertVal_IsBlnkRowNext=1,TRUE,FALSE)</formula>
    </cfRule>
  </conditionalFormatting>
  <conditionalFormatting sqref="B61">
    <cfRule type="expression" dxfId="147" priority="247">
      <formula>IF(CertVal_IsBlnkRow*CertVal_IsBlnkRowNext=1,TRUE,FALSE)</formula>
    </cfRule>
  </conditionalFormatting>
  <conditionalFormatting sqref="B62">
    <cfRule type="expression" dxfId="146" priority="245">
      <formula>IF(CertVal_IsBlnkRow*CertVal_IsBlnkRowNext=1,TRUE,FALSE)</formula>
    </cfRule>
  </conditionalFormatting>
  <conditionalFormatting sqref="B63">
    <cfRule type="expression" dxfId="145" priority="243">
      <formula>IF(CertVal_IsBlnkRow*CertVal_IsBlnkRowNext=1,TRUE,FALSE)</formula>
    </cfRule>
  </conditionalFormatting>
  <conditionalFormatting sqref="B64">
    <cfRule type="expression" dxfId="144" priority="241">
      <formula>IF(CertVal_IsBlnkRow*CertVal_IsBlnkRowNext=1,TRUE,FALSE)</formula>
    </cfRule>
  </conditionalFormatting>
  <conditionalFormatting sqref="B65">
    <cfRule type="expression" dxfId="143" priority="239">
      <formula>IF(CertVal_IsBlnkRow*CertVal_IsBlnkRowNext=1,TRUE,FALSE)</formula>
    </cfRule>
  </conditionalFormatting>
  <conditionalFormatting sqref="B66">
    <cfRule type="expression" dxfId="142" priority="237">
      <formula>IF(CertVal_IsBlnkRow*CertVal_IsBlnkRowNext=1,TRUE,FALSE)</formula>
    </cfRule>
  </conditionalFormatting>
  <conditionalFormatting sqref="B67">
    <cfRule type="expression" dxfId="141" priority="235">
      <formula>IF(CertVal_IsBlnkRow*CertVal_IsBlnkRowNext=1,TRUE,FALSE)</formula>
    </cfRule>
  </conditionalFormatting>
  <conditionalFormatting sqref="B68">
    <cfRule type="expression" dxfId="140" priority="233">
      <formula>IF(CertVal_IsBlnkRow*CertVal_IsBlnkRowNext=1,TRUE,FALSE)</formula>
    </cfRule>
  </conditionalFormatting>
  <conditionalFormatting sqref="B70">
    <cfRule type="expression" dxfId="139" priority="231">
      <formula>IF(CertVal_IsBlnkRow*CertVal_IsBlnkRowNext=1,TRUE,FALSE)</formula>
    </cfRule>
  </conditionalFormatting>
  <conditionalFormatting sqref="B71">
    <cfRule type="expression" dxfId="138" priority="229">
      <formula>IF(CertVal_IsBlnkRow*CertVal_IsBlnkRowNext=1,TRUE,FALSE)</formula>
    </cfRule>
  </conditionalFormatting>
  <conditionalFormatting sqref="B72">
    <cfRule type="expression" dxfId="137" priority="227">
      <formula>IF(CertVal_IsBlnkRow*CertVal_IsBlnkRowNext=1,TRUE,FALSE)</formula>
    </cfRule>
  </conditionalFormatting>
  <conditionalFormatting sqref="B73">
    <cfRule type="expression" dxfId="136" priority="225">
      <formula>IF(CertVal_IsBlnkRow*CertVal_IsBlnkRowNext=1,TRUE,FALSE)</formula>
    </cfRule>
  </conditionalFormatting>
  <conditionalFormatting sqref="B74">
    <cfRule type="expression" dxfId="135" priority="223">
      <formula>IF(CertVal_IsBlnkRow*CertVal_IsBlnkRowNext=1,TRUE,FALSE)</formula>
    </cfRule>
  </conditionalFormatting>
  <conditionalFormatting sqref="B75">
    <cfRule type="expression" dxfId="134" priority="221">
      <formula>IF(CertVal_IsBlnkRow*CertVal_IsBlnkRowNext=1,TRUE,FALSE)</formula>
    </cfRule>
  </conditionalFormatting>
  <conditionalFormatting sqref="B76">
    <cfRule type="expression" dxfId="133" priority="219">
      <formula>IF(CertVal_IsBlnkRow*CertVal_IsBlnkRowNext=1,TRUE,FALSE)</formula>
    </cfRule>
  </conditionalFormatting>
  <conditionalFormatting sqref="B77">
    <cfRule type="expression" dxfId="132" priority="217">
      <formula>IF(CertVal_IsBlnkRow*CertVal_IsBlnkRowNext=1,TRUE,FALSE)</formula>
    </cfRule>
  </conditionalFormatting>
  <conditionalFormatting sqref="B78">
    <cfRule type="expression" dxfId="131" priority="215">
      <formula>IF(CertVal_IsBlnkRow*CertVal_IsBlnkRowNext=1,TRUE,FALSE)</formula>
    </cfRule>
  </conditionalFormatting>
  <conditionalFormatting sqref="B79">
    <cfRule type="expression" dxfId="130" priority="213">
      <formula>IF(CertVal_IsBlnkRow*CertVal_IsBlnkRowNext=1,TRUE,FALSE)</formula>
    </cfRule>
  </conditionalFormatting>
  <conditionalFormatting sqref="B80">
    <cfRule type="expression" dxfId="129" priority="211">
      <formula>IF(CertVal_IsBlnkRow*CertVal_IsBlnkRowNext=1,TRUE,FALSE)</formula>
    </cfRule>
  </conditionalFormatting>
  <conditionalFormatting sqref="B81">
    <cfRule type="expression" dxfId="128" priority="209">
      <formula>IF(CertVal_IsBlnkRow*CertVal_IsBlnkRowNext=1,TRUE,FALSE)</formula>
    </cfRule>
  </conditionalFormatting>
  <conditionalFormatting sqref="B82">
    <cfRule type="expression" dxfId="127" priority="207">
      <formula>IF(CertVal_IsBlnkRow*CertVal_IsBlnkRowNext=1,TRUE,FALSE)</formula>
    </cfRule>
  </conditionalFormatting>
  <conditionalFormatting sqref="B83">
    <cfRule type="expression" dxfId="126" priority="205">
      <formula>IF(CertVal_IsBlnkRow*CertVal_IsBlnkRowNext=1,TRUE,FALSE)</formula>
    </cfRule>
  </conditionalFormatting>
  <conditionalFormatting sqref="B84">
    <cfRule type="expression" dxfId="125" priority="203">
      <formula>IF(CertVal_IsBlnkRow*CertVal_IsBlnkRowNext=1,TRUE,FALSE)</formula>
    </cfRule>
  </conditionalFormatting>
  <conditionalFormatting sqref="B85">
    <cfRule type="expression" dxfId="124" priority="201">
      <formula>IF(CertVal_IsBlnkRow*CertVal_IsBlnkRowNext=1,TRUE,FALSE)</formula>
    </cfRule>
  </conditionalFormatting>
  <conditionalFormatting sqref="B86">
    <cfRule type="expression" dxfId="123" priority="199">
      <formula>IF(CertVal_IsBlnkRow*CertVal_IsBlnkRowNext=1,TRUE,FALSE)</formula>
    </cfRule>
  </conditionalFormatting>
  <conditionalFormatting sqref="B87">
    <cfRule type="expression" dxfId="122" priority="197">
      <formula>IF(CertVal_IsBlnkRow*CertVal_IsBlnkRowNext=1,TRUE,FALSE)</formula>
    </cfRule>
  </conditionalFormatting>
  <conditionalFormatting sqref="B88">
    <cfRule type="expression" dxfId="121" priority="195">
      <formula>IF(CertVal_IsBlnkRow*CertVal_IsBlnkRowNext=1,TRUE,FALSE)</formula>
    </cfRule>
  </conditionalFormatting>
  <conditionalFormatting sqref="B89">
    <cfRule type="expression" dxfId="120" priority="193">
      <formula>IF(CertVal_IsBlnkRow*CertVal_IsBlnkRowNext=1,TRUE,FALSE)</formula>
    </cfRule>
  </conditionalFormatting>
  <conditionalFormatting sqref="B90">
    <cfRule type="expression" dxfId="119" priority="191">
      <formula>IF(CertVal_IsBlnkRow*CertVal_IsBlnkRowNext=1,TRUE,FALSE)</formula>
    </cfRule>
  </conditionalFormatting>
  <conditionalFormatting sqref="B91">
    <cfRule type="expression" dxfId="118" priority="189">
      <formula>IF(CertVal_IsBlnkRow*CertVal_IsBlnkRowNext=1,TRUE,FALSE)</formula>
    </cfRule>
  </conditionalFormatting>
  <conditionalFormatting sqref="B92">
    <cfRule type="expression" dxfId="117" priority="187">
      <formula>IF(CertVal_IsBlnkRow*CertVal_IsBlnkRowNext=1,TRUE,FALSE)</formula>
    </cfRule>
  </conditionalFormatting>
  <conditionalFormatting sqref="B93">
    <cfRule type="expression" dxfId="116" priority="185">
      <formula>IF(CertVal_IsBlnkRow*CertVal_IsBlnkRowNext=1,TRUE,FALSE)</formula>
    </cfRule>
  </conditionalFormatting>
  <conditionalFormatting sqref="B94">
    <cfRule type="expression" dxfId="115" priority="183">
      <formula>IF(CertVal_IsBlnkRow*CertVal_IsBlnkRowNext=1,TRUE,FALSE)</formula>
    </cfRule>
  </conditionalFormatting>
  <conditionalFormatting sqref="B95">
    <cfRule type="expression" dxfId="114" priority="181">
      <formula>IF(CertVal_IsBlnkRow*CertVal_IsBlnkRowNext=1,TRUE,FALSE)</formula>
    </cfRule>
  </conditionalFormatting>
  <conditionalFormatting sqref="B96">
    <cfRule type="expression" dxfId="113" priority="179">
      <formula>IF(CertVal_IsBlnkRow*CertVal_IsBlnkRowNext=1,TRUE,FALSE)</formula>
    </cfRule>
  </conditionalFormatting>
  <conditionalFormatting sqref="B97">
    <cfRule type="expression" dxfId="112" priority="177">
      <formula>IF(CertVal_IsBlnkRow*CertVal_IsBlnkRowNext=1,TRUE,FALSE)</formula>
    </cfRule>
  </conditionalFormatting>
  <conditionalFormatting sqref="B98">
    <cfRule type="expression" dxfId="111" priority="175">
      <formula>IF(CertVal_IsBlnkRow*CertVal_IsBlnkRowNext=1,TRUE,FALSE)</formula>
    </cfRule>
  </conditionalFormatting>
  <conditionalFormatting sqref="B99">
    <cfRule type="expression" dxfId="110" priority="173">
      <formula>IF(CertVal_IsBlnkRow*CertVal_IsBlnkRowNext=1,TRUE,FALSE)</formula>
    </cfRule>
  </conditionalFormatting>
  <conditionalFormatting sqref="B100">
    <cfRule type="expression" dxfId="109" priority="171">
      <formula>IF(CertVal_IsBlnkRow*CertVal_IsBlnkRowNext=1,TRUE,FALSE)</formula>
    </cfRule>
  </conditionalFormatting>
  <conditionalFormatting sqref="B101">
    <cfRule type="expression" dxfId="108" priority="169">
      <formula>IF(CertVal_IsBlnkRow*CertVal_IsBlnkRowNext=1,TRUE,FALSE)</formula>
    </cfRule>
  </conditionalFormatting>
  <conditionalFormatting sqref="B102">
    <cfRule type="expression" dxfId="107" priority="167">
      <formula>IF(CertVal_IsBlnkRow*CertVal_IsBlnkRowNext=1,TRUE,FALSE)</formula>
    </cfRule>
  </conditionalFormatting>
  <conditionalFormatting sqref="B103">
    <cfRule type="expression" dxfId="106" priority="165">
      <formula>IF(CertVal_IsBlnkRow*CertVal_IsBlnkRowNext=1,TRUE,FALSE)</formula>
    </cfRule>
  </conditionalFormatting>
  <conditionalFormatting sqref="B104">
    <cfRule type="expression" dxfId="105" priority="163">
      <formula>IF(CertVal_IsBlnkRow*CertVal_IsBlnkRowNext=1,TRUE,FALSE)</formula>
    </cfRule>
  </conditionalFormatting>
  <conditionalFormatting sqref="B105">
    <cfRule type="expression" dxfId="104" priority="161">
      <formula>IF(CertVal_IsBlnkRow*CertVal_IsBlnkRowNext=1,TRUE,FALSE)</formula>
    </cfRule>
  </conditionalFormatting>
  <conditionalFormatting sqref="B106">
    <cfRule type="expression" dxfId="103" priority="159">
      <formula>IF(CertVal_IsBlnkRow*CertVal_IsBlnkRowNext=1,TRUE,FALSE)</formula>
    </cfRule>
  </conditionalFormatting>
  <conditionalFormatting sqref="B107">
    <cfRule type="expression" dxfId="102" priority="157">
      <formula>IF(CertVal_IsBlnkRow*CertVal_IsBlnkRowNext=1,TRUE,FALSE)</formula>
    </cfRule>
  </conditionalFormatting>
  <conditionalFormatting sqref="B108">
    <cfRule type="expression" dxfId="101" priority="155">
      <formula>IF(CertVal_IsBlnkRow*CertVal_IsBlnkRowNext=1,TRUE,FALSE)</formula>
    </cfRule>
  </conditionalFormatting>
  <conditionalFormatting sqref="B109">
    <cfRule type="expression" dxfId="100" priority="153">
      <formula>IF(CertVal_IsBlnkRow*CertVal_IsBlnkRowNext=1,TRUE,FALSE)</formula>
    </cfRule>
  </conditionalFormatting>
  <conditionalFormatting sqref="B110">
    <cfRule type="expression" dxfId="99" priority="151">
      <formula>IF(CertVal_IsBlnkRow*CertVal_IsBlnkRowNext=1,TRUE,FALSE)</formula>
    </cfRule>
  </conditionalFormatting>
  <conditionalFormatting sqref="B111">
    <cfRule type="expression" dxfId="98" priority="149">
      <formula>IF(CertVal_IsBlnkRow*CertVal_IsBlnkRowNext=1,TRUE,FALSE)</formula>
    </cfRule>
  </conditionalFormatting>
  <conditionalFormatting sqref="B112">
    <cfRule type="expression" dxfId="97" priority="147">
      <formula>IF(CertVal_IsBlnkRow*CertVal_IsBlnkRowNext=1,TRUE,FALSE)</formula>
    </cfRule>
  </conditionalFormatting>
  <conditionalFormatting sqref="B113">
    <cfRule type="expression" dxfId="96" priority="145">
      <formula>IF(CertVal_IsBlnkRow*CertVal_IsBlnkRowNext=1,TRUE,FALSE)</formula>
    </cfRule>
  </conditionalFormatting>
  <conditionalFormatting sqref="B114">
    <cfRule type="expression" dxfId="95" priority="143">
      <formula>IF(CertVal_IsBlnkRow*CertVal_IsBlnkRowNext=1,TRUE,FALSE)</formula>
    </cfRule>
  </conditionalFormatting>
  <conditionalFormatting sqref="B115">
    <cfRule type="expression" dxfId="94" priority="141">
      <formula>IF(CertVal_IsBlnkRow*CertVal_IsBlnkRowNext=1,TRUE,FALSE)</formula>
    </cfRule>
  </conditionalFormatting>
  <conditionalFormatting sqref="B116">
    <cfRule type="expression" dxfId="93" priority="139">
      <formula>IF(CertVal_IsBlnkRow*CertVal_IsBlnkRowNext=1,TRUE,FALSE)</formula>
    </cfRule>
  </conditionalFormatting>
  <conditionalFormatting sqref="B117">
    <cfRule type="expression" dxfId="92" priority="137">
      <formula>IF(CertVal_IsBlnkRow*CertVal_IsBlnkRowNext=1,TRUE,FALSE)</formula>
    </cfRule>
  </conditionalFormatting>
  <conditionalFormatting sqref="B118">
    <cfRule type="expression" dxfId="91" priority="135">
      <formula>IF(CertVal_IsBlnkRow*CertVal_IsBlnkRowNext=1,TRUE,FALSE)</formula>
    </cfRule>
  </conditionalFormatting>
  <conditionalFormatting sqref="B119">
    <cfRule type="expression" dxfId="90" priority="133">
      <formula>IF(CertVal_IsBlnkRow*CertVal_IsBlnkRowNext=1,TRUE,FALSE)</formula>
    </cfRule>
  </conditionalFormatting>
  <conditionalFormatting sqref="B120">
    <cfRule type="expression" dxfId="89" priority="131">
      <formula>IF(CertVal_IsBlnkRow*CertVal_IsBlnkRowNext=1,TRUE,FALSE)</formula>
    </cfRule>
  </conditionalFormatting>
  <conditionalFormatting sqref="B121">
    <cfRule type="expression" dxfId="88" priority="129">
      <formula>IF(CertVal_IsBlnkRow*CertVal_IsBlnkRowNext=1,TRUE,FALSE)</formula>
    </cfRule>
  </conditionalFormatting>
  <conditionalFormatting sqref="B122">
    <cfRule type="expression" dxfId="87" priority="127">
      <formula>IF(CertVal_IsBlnkRow*CertVal_IsBlnkRowNext=1,TRUE,FALSE)</formula>
    </cfRule>
  </conditionalFormatting>
  <conditionalFormatting sqref="B123">
    <cfRule type="expression" dxfId="86" priority="125">
      <formula>IF(CertVal_IsBlnkRow*CertVal_IsBlnkRowNext=1,TRUE,FALSE)</formula>
    </cfRule>
  </conditionalFormatting>
  <conditionalFormatting sqref="B124">
    <cfRule type="expression" dxfId="85" priority="123">
      <formula>IF(CertVal_IsBlnkRow*CertVal_IsBlnkRowNext=1,TRUE,FALSE)</formula>
    </cfRule>
  </conditionalFormatting>
  <conditionalFormatting sqref="B125">
    <cfRule type="expression" dxfId="84" priority="121">
      <formula>IF(CertVal_IsBlnkRow*CertVal_IsBlnkRowNext=1,TRUE,FALSE)</formula>
    </cfRule>
  </conditionalFormatting>
  <conditionalFormatting sqref="B126">
    <cfRule type="expression" dxfId="83" priority="119">
      <formula>IF(CertVal_IsBlnkRow*CertVal_IsBlnkRowNext=1,TRUE,FALSE)</formula>
    </cfRule>
  </conditionalFormatting>
  <conditionalFormatting sqref="B127">
    <cfRule type="expression" dxfId="82" priority="117">
      <formula>IF(CertVal_IsBlnkRow*CertVal_IsBlnkRowNext=1,TRUE,FALSE)</formula>
    </cfRule>
  </conditionalFormatting>
  <conditionalFormatting sqref="B128">
    <cfRule type="expression" dxfId="81" priority="115">
      <formula>IF(CertVal_IsBlnkRow*CertVal_IsBlnkRowNext=1,TRUE,FALSE)</formula>
    </cfRule>
  </conditionalFormatting>
  <conditionalFormatting sqref="B130">
    <cfRule type="expression" dxfId="80" priority="113">
      <formula>IF(CertVal_IsBlnkRow*CertVal_IsBlnkRowNext=1,TRUE,FALSE)</formula>
    </cfRule>
  </conditionalFormatting>
  <conditionalFormatting sqref="B131">
    <cfRule type="expression" dxfId="79" priority="111">
      <formula>IF(CertVal_IsBlnkRow*CertVal_IsBlnkRowNext=1,TRUE,FALSE)</formula>
    </cfRule>
  </conditionalFormatting>
  <conditionalFormatting sqref="B132">
    <cfRule type="expression" dxfId="78" priority="109">
      <formula>IF(CertVal_IsBlnkRow*CertVal_IsBlnkRowNext=1,TRUE,FALSE)</formula>
    </cfRule>
  </conditionalFormatting>
  <conditionalFormatting sqref="B133">
    <cfRule type="expression" dxfId="77" priority="107">
      <formula>IF(CertVal_IsBlnkRow*CertVal_IsBlnkRowNext=1,TRUE,FALSE)</formula>
    </cfRule>
  </conditionalFormatting>
  <conditionalFormatting sqref="B134">
    <cfRule type="expression" dxfId="76" priority="105">
      <formula>IF(CertVal_IsBlnkRow*CertVal_IsBlnkRowNext=1,TRUE,FALSE)</formula>
    </cfRule>
  </conditionalFormatting>
  <conditionalFormatting sqref="B135">
    <cfRule type="expression" dxfId="75" priority="103">
      <formula>IF(CertVal_IsBlnkRow*CertVal_IsBlnkRowNext=1,TRUE,FALSE)</formula>
    </cfRule>
  </conditionalFormatting>
  <conditionalFormatting sqref="B136">
    <cfRule type="expression" dxfId="74" priority="101">
      <formula>IF(CertVal_IsBlnkRow*CertVal_IsBlnkRowNext=1,TRUE,FALSE)</formula>
    </cfRule>
  </conditionalFormatting>
  <conditionalFormatting sqref="B137">
    <cfRule type="expression" dxfId="73" priority="99">
      <formula>IF(CertVal_IsBlnkRow*CertVal_IsBlnkRowNext=1,TRUE,FALSE)</formula>
    </cfRule>
  </conditionalFormatting>
  <conditionalFormatting sqref="B138">
    <cfRule type="expression" dxfId="72" priority="97">
      <formula>IF(CertVal_IsBlnkRow*CertVal_IsBlnkRowNext=1,TRUE,FALSE)</formula>
    </cfRule>
  </conditionalFormatting>
  <conditionalFormatting sqref="B139">
    <cfRule type="expression" dxfId="71" priority="95">
      <formula>IF(CertVal_IsBlnkRow*CertVal_IsBlnkRowNext=1,TRUE,FALSE)</formula>
    </cfRule>
  </conditionalFormatting>
  <conditionalFormatting sqref="B140">
    <cfRule type="expression" dxfId="70" priority="93">
      <formula>IF(CertVal_IsBlnkRow*CertVal_IsBlnkRowNext=1,TRUE,FALSE)</formula>
    </cfRule>
  </conditionalFormatting>
  <conditionalFormatting sqref="B141">
    <cfRule type="expression" dxfId="69" priority="91">
      <formula>IF(CertVal_IsBlnkRow*CertVal_IsBlnkRowNext=1,TRUE,FALSE)</formula>
    </cfRule>
  </conditionalFormatting>
  <conditionalFormatting sqref="B142">
    <cfRule type="expression" dxfId="68" priority="89">
      <formula>IF(CertVal_IsBlnkRow*CertVal_IsBlnkRowNext=1,TRUE,FALSE)</formula>
    </cfRule>
  </conditionalFormatting>
  <conditionalFormatting sqref="B143">
    <cfRule type="expression" dxfId="67" priority="87">
      <formula>IF(CertVal_IsBlnkRow*CertVal_IsBlnkRowNext=1,TRUE,FALSE)</formula>
    </cfRule>
  </conditionalFormatting>
  <conditionalFormatting sqref="B144">
    <cfRule type="expression" dxfId="66" priority="85">
      <formula>IF(CertVal_IsBlnkRow*CertVal_IsBlnkRowNext=1,TRUE,FALSE)</formula>
    </cfRule>
  </conditionalFormatting>
  <conditionalFormatting sqref="B145">
    <cfRule type="expression" dxfId="65" priority="83">
      <formula>IF(CertVal_IsBlnkRow*CertVal_IsBlnkRowNext=1,TRUE,FALSE)</formula>
    </cfRule>
  </conditionalFormatting>
  <conditionalFormatting sqref="B146">
    <cfRule type="expression" dxfId="64" priority="81">
      <formula>IF(CertVal_IsBlnkRow*CertVal_IsBlnkRowNext=1,TRUE,FALSE)</formula>
    </cfRule>
  </conditionalFormatting>
  <conditionalFormatting sqref="B147">
    <cfRule type="expression" dxfId="63" priority="79">
      <formula>IF(CertVal_IsBlnkRow*CertVal_IsBlnkRowNext=1,TRUE,FALSE)</formula>
    </cfRule>
  </conditionalFormatting>
  <conditionalFormatting sqref="B148">
    <cfRule type="expression" dxfId="62" priority="77">
      <formula>IF(CertVal_IsBlnkRow*CertVal_IsBlnkRowNext=1,TRUE,FALSE)</formula>
    </cfRule>
  </conditionalFormatting>
  <conditionalFormatting sqref="B149">
    <cfRule type="expression" dxfId="61" priority="75">
      <formula>IF(CertVal_IsBlnkRow*CertVal_IsBlnkRowNext=1,TRUE,FALSE)</formula>
    </cfRule>
  </conditionalFormatting>
  <conditionalFormatting sqref="B150">
    <cfRule type="expression" dxfId="60" priority="73">
      <formula>IF(CertVal_IsBlnkRow*CertVal_IsBlnkRowNext=1,TRUE,FALSE)</formula>
    </cfRule>
  </conditionalFormatting>
  <conditionalFormatting sqref="B151">
    <cfRule type="expression" dxfId="59" priority="71">
      <formula>IF(CertVal_IsBlnkRow*CertVal_IsBlnkRowNext=1,TRUE,FALSE)</formula>
    </cfRule>
  </conditionalFormatting>
  <conditionalFormatting sqref="B152">
    <cfRule type="expression" dxfId="58" priority="69">
      <formula>IF(CertVal_IsBlnkRow*CertVal_IsBlnkRowNext=1,TRUE,FALSE)</formula>
    </cfRule>
  </conditionalFormatting>
  <conditionalFormatting sqref="B153">
    <cfRule type="expression" dxfId="57" priority="67">
      <formula>IF(CertVal_IsBlnkRow*CertVal_IsBlnkRowNext=1,TRUE,FALSE)</formula>
    </cfRule>
  </conditionalFormatting>
  <conditionalFormatting sqref="B154">
    <cfRule type="expression" dxfId="56" priority="65">
      <formula>IF(CertVal_IsBlnkRow*CertVal_IsBlnkRowNext=1,TRUE,FALSE)</formula>
    </cfRule>
  </conditionalFormatting>
  <conditionalFormatting sqref="B155">
    <cfRule type="expression" dxfId="55" priority="63">
      <formula>IF(CertVal_IsBlnkRow*CertVal_IsBlnkRowNext=1,TRUE,FALSE)</formula>
    </cfRule>
  </conditionalFormatting>
  <conditionalFormatting sqref="B156">
    <cfRule type="expression" dxfId="54" priority="61">
      <formula>IF(CertVal_IsBlnkRow*CertVal_IsBlnkRowNext=1,TRUE,FALSE)</formula>
    </cfRule>
  </conditionalFormatting>
  <conditionalFormatting sqref="B157">
    <cfRule type="expression" dxfId="53" priority="59">
      <formula>IF(CertVal_IsBlnkRow*CertVal_IsBlnkRowNext=1,TRUE,FALSE)</formula>
    </cfRule>
  </conditionalFormatting>
  <conditionalFormatting sqref="B158">
    <cfRule type="expression" dxfId="52" priority="57">
      <formula>IF(CertVal_IsBlnkRow*CertVal_IsBlnkRowNext=1,TRUE,FALSE)</formula>
    </cfRule>
  </conditionalFormatting>
  <conditionalFormatting sqref="B159">
    <cfRule type="expression" dxfId="51" priority="55">
      <formula>IF(CertVal_IsBlnkRow*CertVal_IsBlnkRowNext=1,TRUE,FALSE)</formula>
    </cfRule>
  </conditionalFormatting>
  <conditionalFormatting sqref="B160">
    <cfRule type="expression" dxfId="50" priority="53">
      <formula>IF(CertVal_IsBlnkRow*CertVal_IsBlnkRowNext=1,TRUE,FALSE)</formula>
    </cfRule>
  </conditionalFormatting>
  <conditionalFormatting sqref="B161">
    <cfRule type="expression" dxfId="49" priority="51">
      <formula>IF(CertVal_IsBlnkRow*CertVal_IsBlnkRowNext=1,TRUE,FALSE)</formula>
    </cfRule>
  </conditionalFormatting>
  <conditionalFormatting sqref="B162">
    <cfRule type="expression" dxfId="48" priority="49">
      <formula>IF(CertVal_IsBlnkRow*CertVal_IsBlnkRowNext=1,TRUE,FALSE)</formula>
    </cfRule>
  </conditionalFormatting>
  <conditionalFormatting sqref="B163">
    <cfRule type="expression" dxfId="47" priority="47">
      <formula>IF(CertVal_IsBlnkRow*CertVal_IsBlnkRowNext=1,TRUE,FALSE)</formula>
    </cfRule>
  </conditionalFormatting>
  <conditionalFormatting sqref="B164">
    <cfRule type="expression" dxfId="46" priority="45">
      <formula>IF(CertVal_IsBlnkRow*CertVal_IsBlnkRowNext=1,TRUE,FALSE)</formula>
    </cfRule>
  </conditionalFormatting>
  <conditionalFormatting sqref="B165">
    <cfRule type="expression" dxfId="45" priority="43">
      <formula>IF(CertVal_IsBlnkRow*CertVal_IsBlnkRowNext=1,TRUE,FALSE)</formula>
    </cfRule>
  </conditionalFormatting>
  <conditionalFormatting sqref="B166">
    <cfRule type="expression" dxfId="44" priority="41">
      <formula>IF(CertVal_IsBlnkRow*CertVal_IsBlnkRowNext=1,TRUE,FALSE)</formula>
    </cfRule>
  </conditionalFormatting>
  <conditionalFormatting sqref="B167">
    <cfRule type="expression" dxfId="43" priority="39">
      <formula>IF(CertVal_IsBlnkRow*CertVal_IsBlnkRowNext=1,TRUE,FALSE)</formula>
    </cfRule>
  </conditionalFormatting>
  <conditionalFormatting sqref="B168">
    <cfRule type="expression" dxfId="42" priority="37">
      <formula>IF(CertVal_IsBlnkRow*CertVal_IsBlnkRowNext=1,TRUE,FALSE)</formula>
    </cfRule>
  </conditionalFormatting>
  <conditionalFormatting sqref="B169">
    <cfRule type="expression" dxfId="41" priority="35">
      <formula>IF(CertVal_IsBlnkRow*CertVal_IsBlnkRowNext=1,TRUE,FALSE)</formula>
    </cfRule>
  </conditionalFormatting>
  <conditionalFormatting sqref="B170">
    <cfRule type="expression" dxfId="40" priority="33">
      <formula>IF(CertVal_IsBlnkRow*CertVal_IsBlnkRowNext=1,TRUE,FALSE)</formula>
    </cfRule>
  </conditionalFormatting>
  <conditionalFormatting sqref="B171">
    <cfRule type="expression" dxfId="39" priority="31">
      <formula>IF(CertVal_IsBlnkRow*CertVal_IsBlnkRowNext=1,TRUE,FALSE)</formula>
    </cfRule>
  </conditionalFormatting>
  <conditionalFormatting sqref="B172">
    <cfRule type="expression" dxfId="38" priority="29">
      <formula>IF(CertVal_IsBlnkRow*CertVal_IsBlnkRowNext=1,TRUE,FALSE)</formula>
    </cfRule>
  </conditionalFormatting>
  <conditionalFormatting sqref="B173">
    <cfRule type="expression" dxfId="37" priority="27">
      <formula>IF(CertVal_IsBlnkRow*CertVal_IsBlnkRowNext=1,TRUE,FALSE)</formula>
    </cfRule>
  </conditionalFormatting>
  <conditionalFormatting sqref="B174">
    <cfRule type="expression" dxfId="36" priority="25">
      <formula>IF(CertVal_IsBlnkRow*CertVal_IsBlnkRowNext=1,TRUE,FALSE)</formula>
    </cfRule>
  </conditionalFormatting>
  <conditionalFormatting sqref="B175">
    <cfRule type="expression" dxfId="35" priority="23">
      <formula>IF(CertVal_IsBlnkRow*CertVal_IsBlnkRowNext=1,TRUE,FALSE)</formula>
    </cfRule>
  </conditionalFormatting>
  <conditionalFormatting sqref="B176">
    <cfRule type="expression" dxfId="34" priority="21">
      <formula>IF(CertVal_IsBlnkRow*CertVal_IsBlnkRowNext=1,TRUE,FALSE)</formula>
    </cfRule>
  </conditionalFormatting>
  <conditionalFormatting sqref="B177">
    <cfRule type="expression" dxfId="33" priority="19">
      <formula>IF(CertVal_IsBlnkRow*CertVal_IsBlnkRowNext=1,TRUE,FALSE)</formula>
    </cfRule>
  </conditionalFormatting>
  <conditionalFormatting sqref="B178">
    <cfRule type="expression" dxfId="32" priority="17">
      <formula>IF(CertVal_IsBlnkRow*CertVal_IsBlnkRowNext=1,TRUE,FALSE)</formula>
    </cfRule>
  </conditionalFormatting>
  <conditionalFormatting sqref="B179">
    <cfRule type="expression" dxfId="31" priority="15">
      <formula>IF(CertVal_IsBlnkRow*CertVal_IsBlnkRowNext=1,TRUE,FALSE)</formula>
    </cfRule>
  </conditionalFormatting>
  <conditionalFormatting sqref="B180">
    <cfRule type="expression" dxfId="30" priority="13">
      <formula>IF(CertVal_IsBlnkRow*CertVal_IsBlnkRowNext=1,TRUE,FALSE)</formula>
    </cfRule>
  </conditionalFormatting>
  <conditionalFormatting sqref="B181">
    <cfRule type="expression" dxfId="29" priority="11">
      <formula>IF(CertVal_IsBlnkRow*CertVal_IsBlnkRowNext=1,TRUE,FALSE)</formula>
    </cfRule>
  </conditionalFormatting>
  <conditionalFormatting sqref="B182">
    <cfRule type="expression" dxfId="28" priority="9">
      <formula>IF(CertVal_IsBlnkRow*CertVal_IsBlnkRowNext=1,TRUE,FALSE)</formula>
    </cfRule>
  </conditionalFormatting>
  <conditionalFormatting sqref="B183">
    <cfRule type="expression" dxfId="27" priority="7">
      <formula>IF(CertVal_IsBlnkRow*CertVal_IsBlnkRowNext=1,TRUE,FALSE)</formula>
    </cfRule>
  </conditionalFormatting>
  <conditionalFormatting sqref="B184">
    <cfRule type="expression" dxfId="26" priority="5">
      <formula>IF(CertVal_IsBlnkRow*CertVal_IsBlnkRowNext=1,TRUE,FALSE)</formula>
    </cfRule>
  </conditionalFormatting>
  <conditionalFormatting sqref="B185">
    <cfRule type="expression" dxfId="25" priority="3">
      <formula>IF(CertVal_IsBlnkRow*CertVal_IsBlnkRowNext=1,TRUE,FALSE)</formula>
    </cfRule>
  </conditionalFormatting>
  <conditionalFormatting sqref="B186">
    <cfRule type="expression" dxfId="24" priority="1">
      <formula>IF(CertVal_IsBlnkRow*CertVal_IsBlnkRowNext=1,TRUE,FALSE)</formula>
    </cfRule>
  </conditionalFormatting>
  <hyperlinks>
    <hyperlink ref="B5" location="'Fire Assay'!$A$1" display="'Fire Assay'!$A$1" xr:uid="{7695BA42-8C63-4E45-932A-663E14A27FCC}"/>
    <hyperlink ref="B7" location="'AR Digest 10-50g'!$A$1" display="'AR Digest 10-50g'!$A$1" xr:uid="{213A9D95-7E06-4359-B96D-55FC5F9203AE}"/>
    <hyperlink ref="B9" location="'IRC'!$A$18" display="'IRC'!$A$18" xr:uid="{F6A8633E-08E7-4577-86BD-524B17CD1F99}"/>
    <hyperlink ref="B11" location="'Fusion ICP'!$A$18" display="'Fusion ICP'!$A$18" xr:uid="{D822FBA3-883E-40CB-8BC4-577119A3F239}"/>
    <hyperlink ref="B12" location="'Fusion ICP'!$A$58" display="'Fusion ICP'!$A$58" xr:uid="{27FD57B7-D590-451E-A37F-44F6E4BB6E3B}"/>
    <hyperlink ref="B13" location="'Fusion ICP'!$A$95" display="'Fusion ICP'!$A$95" xr:uid="{DCA5622E-B1D9-4F9E-9108-FF1489F3907A}"/>
    <hyperlink ref="B14" location="'Fusion ICP'!$A$113" display="'Fusion ICP'!$A$113" xr:uid="{8B5D9680-9E02-4F67-B65D-0721FF9FE09C}"/>
    <hyperlink ref="B15" location="'Fusion ICP'!$A$131" display="'Fusion ICP'!$A$131" xr:uid="{F12EB360-D9B3-4FF9-B1C0-00C5BE76E143}"/>
    <hyperlink ref="B16" location="'Fusion ICP'!$A$149" display="'Fusion ICP'!$A$149" xr:uid="{B8434F0B-9035-458C-96DC-427F4B768C88}"/>
    <hyperlink ref="B17" location="'Fusion ICP'!$A$167" display="'Fusion ICP'!$A$167" xr:uid="{3D883F4C-3E5A-4C34-87C0-55D0E28147A0}"/>
    <hyperlink ref="B18" location="'Fusion ICP'!$A$186" display="'Fusion ICP'!$A$186" xr:uid="{48728A0B-4169-460E-A3EB-78E66D9BD329}"/>
    <hyperlink ref="B19" location="'Fusion ICP'!$A$204" display="'Fusion ICP'!$A$204" xr:uid="{ECA25FDF-50F0-4986-BAE9-17BB5BD55E55}"/>
    <hyperlink ref="B20" location="'Fusion ICP'!$A$223" display="'Fusion ICP'!$A$223" xr:uid="{911D8CD6-16E4-484E-9A8A-A83DEB70C5E8}"/>
    <hyperlink ref="B21" location="'Fusion ICP'!$A$241" display="'Fusion ICP'!$A$241" xr:uid="{77171A87-3ED6-43ED-969A-5DABB035E133}"/>
    <hyperlink ref="B22" location="'Fusion ICP'!$A$259" display="'Fusion ICP'!$A$259" xr:uid="{287C1E16-BB7E-48E9-80D4-30E4A7C64317}"/>
    <hyperlink ref="B23" location="'Fusion ICP'!$A$277" display="'Fusion ICP'!$A$277" xr:uid="{99353C35-D98E-47D3-B8A6-8958F0383979}"/>
    <hyperlink ref="B24" location="'Fusion ICP'!$A$296" display="'Fusion ICP'!$A$296" xr:uid="{E37FA8E9-7DBD-4370-839E-E22CE812E821}"/>
    <hyperlink ref="B25" location="'Fusion ICP'!$A$315" display="'Fusion ICP'!$A$315" xr:uid="{F106D5AA-5B77-4FE2-8E40-9EF7C651309E}"/>
    <hyperlink ref="B26" location="'Fusion ICP'!$A$334" display="'Fusion ICP'!$A$334" xr:uid="{4EFA8419-70E5-4843-8764-8951F21D4EF0}"/>
    <hyperlink ref="B27" location="'Fusion ICP'!$A$352" display="'Fusion ICP'!$A$352" xr:uid="{FBA57A37-4140-4028-80A8-A38079C347C3}"/>
    <hyperlink ref="B28" location="'Fusion ICP'!$A$370" display="'Fusion ICP'!$A$370" xr:uid="{566A771E-5D9F-4C53-8C55-FD39748D29F5}"/>
    <hyperlink ref="B29" location="'Fusion ICP'!$A$388" display="'Fusion ICP'!$A$388" xr:uid="{3417ECD5-6D68-4BC7-9F5B-FE23FC28F5D7}"/>
    <hyperlink ref="B30" location="'Fusion ICP'!$A$406" display="'Fusion ICP'!$A$406" xr:uid="{C85FC04B-E911-40D0-A678-59429A531E23}"/>
    <hyperlink ref="B31" location="'Fusion ICP'!$A$424" display="'Fusion ICP'!$A$424" xr:uid="{75F9E813-1D3E-46BF-8B02-FCA98E3E3139}"/>
    <hyperlink ref="B32" location="'Fusion ICP'!$A$443" display="'Fusion ICP'!$A$443" xr:uid="{F45A76FF-4389-4C04-B53E-914F97C9D93E}"/>
    <hyperlink ref="B33" location="'Fusion ICP'!$A$461" display="'Fusion ICP'!$A$461" xr:uid="{CF5AF816-22EE-4B8D-97FA-8EEAB98CAB1E}"/>
    <hyperlink ref="B34" location="'Fusion ICP'!$A$479" display="'Fusion ICP'!$A$479" xr:uid="{3A988E1F-1670-4EF0-9732-AD9789CC268D}"/>
    <hyperlink ref="B35" location="'Fusion ICP'!$A$497" display="'Fusion ICP'!$A$497" xr:uid="{7550EA09-9167-4569-BD08-C0672EA62735}"/>
    <hyperlink ref="B36" location="'Fusion ICP'!$A$515" display="'Fusion ICP'!$A$515" xr:uid="{494F70EB-E78C-47FE-AC30-59B41B209EF2}"/>
    <hyperlink ref="B37" location="'Fusion ICP'!$A$534" display="'Fusion ICP'!$A$534" xr:uid="{47E26CA6-076D-4AED-8535-6E3AA793A90F}"/>
    <hyperlink ref="B38" location="'Fusion ICP'!$A$552" display="'Fusion ICP'!$A$552" xr:uid="{71DCEB29-644A-4DDB-9BAE-95C3E873867A}"/>
    <hyperlink ref="B39" location="'Fusion ICP'!$A$570" display="'Fusion ICP'!$A$570" xr:uid="{152BA25B-87E5-4925-AED3-B4D464A1EB7C}"/>
    <hyperlink ref="B40" location="'Fusion ICP'!$A$588" display="'Fusion ICP'!$A$588" xr:uid="{72DD9C52-92C1-4796-9DFD-57DC6B47D31F}"/>
    <hyperlink ref="B41" location="'Fusion ICP'!$A$606" display="'Fusion ICP'!$A$606" xr:uid="{9DABF6BA-4769-40C8-9D96-BEF8634B46DB}"/>
    <hyperlink ref="B42" location="'Fusion ICP'!$A$624" display="'Fusion ICP'!$A$624" xr:uid="{D6E9C46A-EE27-4CEE-8092-40A9A1254DAC}"/>
    <hyperlink ref="B43" location="'Fusion ICP'!$A$643" display="'Fusion ICP'!$A$643" xr:uid="{9027273C-C08F-4E05-B901-7DF9B6B5209A}"/>
    <hyperlink ref="B44" location="'Fusion ICP'!$A$661" display="'Fusion ICP'!$A$661" xr:uid="{FCE2B98A-3DD6-4181-95E0-8570CCE0F8CD}"/>
    <hyperlink ref="B45" location="'Fusion ICP'!$A$680" display="'Fusion ICP'!$A$680" xr:uid="{55101BCE-7C71-4336-BCAB-5BE23A8D1CAB}"/>
    <hyperlink ref="B46" location="'Fusion ICP'!$A$698" display="'Fusion ICP'!$A$698" xr:uid="{F3E59D5C-6990-4C2C-BE84-29004758FEC3}"/>
    <hyperlink ref="B47" location="'Fusion ICP'!$A$734" display="'Fusion ICP'!$A$734" xr:uid="{35D6A991-2ADF-4A48-B7FC-E34E85466855}"/>
    <hyperlink ref="B48" location="'Fusion ICP'!$A$752" display="'Fusion ICP'!$A$752" xr:uid="{DBD76FF5-F50F-47FF-91C9-721E8E87B06C}"/>
    <hyperlink ref="B49" location="'Fusion ICP'!$A$770" display="'Fusion ICP'!$A$770" xr:uid="{F75A67D2-4043-4388-A40B-05C2B3D5321B}"/>
    <hyperlink ref="B50" location="'Fusion ICP'!$A$788" display="'Fusion ICP'!$A$788" xr:uid="{C7AAC0DE-1DD6-4984-8770-E744CC254E5B}"/>
    <hyperlink ref="B51" location="'Fusion ICP'!$A$806" display="'Fusion ICP'!$A$806" xr:uid="{49DA1D42-CB70-4381-908B-F9C57D43B5F9}"/>
    <hyperlink ref="B52" location="'Fusion ICP'!$A$824" display="'Fusion ICP'!$A$824" xr:uid="{B5897DB6-4D30-40CE-B9D2-A6289B9550A9}"/>
    <hyperlink ref="B53" location="'Fusion ICP'!$A$843" display="'Fusion ICP'!$A$843" xr:uid="{16453174-4532-4E5C-A153-17BCC5E8EC1F}"/>
    <hyperlink ref="B54" location="'Fusion ICP'!$A$861" display="'Fusion ICP'!$A$861" xr:uid="{2C2C9900-DF6C-4C66-AAA8-F2552546F923}"/>
    <hyperlink ref="B55" location="'Fusion ICP'!$A$880" display="'Fusion ICP'!$A$880" xr:uid="{E7FD64AC-5221-4147-A9E8-AFB034BCC991}"/>
    <hyperlink ref="B56" location="'Fusion ICP'!$A$898" display="'Fusion ICP'!$A$898" xr:uid="{5E766363-BEBF-4392-B430-FBB4F8EC0E19}"/>
    <hyperlink ref="B57" location="'Fusion ICP'!$A$917" display="'Fusion ICP'!$A$917" xr:uid="{AD712BD3-1E79-44B1-BDCF-D6D251E4053A}"/>
    <hyperlink ref="B58" location="'Fusion ICP'!$A$935" display="'Fusion ICP'!$A$935" xr:uid="{66A176E0-0877-4101-906C-EB70138FF04C}"/>
    <hyperlink ref="B59" location="'Fusion ICP'!$A$953" display="'Fusion ICP'!$A$953" xr:uid="{A6384B13-5F81-498D-BD5B-D8BD652EA81A}"/>
    <hyperlink ref="B60" location="'Fusion ICP'!$A$971" display="'Fusion ICP'!$A$971" xr:uid="{0A2B1006-A7B0-42E5-A791-D6A9A81541EA}"/>
    <hyperlink ref="B61" location="'Fusion ICP'!$A$989" display="'Fusion ICP'!$A$989" xr:uid="{92304455-14B7-4AF7-8300-765077EFEBDC}"/>
    <hyperlink ref="B62" location="'Fusion ICP'!$A$1008" display="'Fusion ICP'!$A$1008" xr:uid="{B8D2E312-B537-454B-AD70-D9D8C3D059DF}"/>
    <hyperlink ref="B63" location="'Fusion ICP'!$A$1026" display="'Fusion ICP'!$A$1026" xr:uid="{C9BF5391-CB93-4277-B50C-854755285482}"/>
    <hyperlink ref="B64" location="'Fusion ICP'!$A$1045" display="'Fusion ICP'!$A$1045" xr:uid="{D7393C03-D7FE-46A0-B5F2-806993DCA93A}"/>
    <hyperlink ref="B65" location="'Fusion ICP'!$A$1063" display="'Fusion ICP'!$A$1063" xr:uid="{83B569F9-4CCC-4240-B5FC-505E69A8497B}"/>
    <hyperlink ref="B66" location="'Fusion ICP'!$A$1082" display="'Fusion ICP'!$A$1082" xr:uid="{E905D8EB-DB5D-4421-9E1D-A91DF9D8C108}"/>
    <hyperlink ref="B67" location="'Fusion ICP'!$A$1100" display="'Fusion ICP'!$A$1100" xr:uid="{8C50D93B-0604-406B-931F-A1F3BF94AA2F}"/>
    <hyperlink ref="B68" location="'Fusion ICP'!$A$1118" display="'Fusion ICP'!$A$1118" xr:uid="{A005BD5C-52FE-4567-A0E1-B9869C75D3A9}"/>
    <hyperlink ref="B70" location="'4-Acid'!$A$1" display="'4-Acid'!$A$1" xr:uid="{1679EA90-BB3D-408D-96A4-1223F305B113}"/>
    <hyperlink ref="B71" location="'4-Acid'!$A$18" display="'4-Acid'!$A$18" xr:uid="{C876C109-CD81-4BA4-96BC-5325B03BC6F9}"/>
    <hyperlink ref="B72" location="'4-Acid'!$A$58" display="'4-Acid'!$A$58" xr:uid="{95FA3712-19E4-4747-A210-396F3BB1D931}"/>
    <hyperlink ref="B73" location="'4-Acid'!$A$95" display="'4-Acid'!$A$95" xr:uid="{74F5B492-1FA3-413C-A82D-38CAE9FC851B}"/>
    <hyperlink ref="B74" location="'4-Acid'!$A$114" display="'4-Acid'!$A$114" xr:uid="{A53FDF88-A49A-43F2-85D1-BB3D90927BF0}"/>
    <hyperlink ref="B75" location="'4-Acid'!$A$132" display="'4-Acid'!$A$132" xr:uid="{4E4B04EA-0938-4257-B188-EB3BDD33EAFA}"/>
    <hyperlink ref="B76" location="'4-Acid'!$A$151" display="'4-Acid'!$A$151" xr:uid="{174AE8D0-52B4-4F3D-8124-48A7AE5287CA}"/>
    <hyperlink ref="B77" location="'4-Acid'!$A$169" display="'4-Acid'!$A$169" xr:uid="{74E07C87-0EB3-46C3-A8F8-C6200866748B}"/>
    <hyperlink ref="B78" location="'4-Acid'!$A$187" display="'4-Acid'!$A$187" xr:uid="{35D8F811-D285-4EA3-91E4-EA561ED1A66B}"/>
    <hyperlink ref="B79" location="'4-Acid'!$A$206" display="'4-Acid'!$A$206" xr:uid="{3E78E85C-2D7F-4E57-A887-CAE2904301C3}"/>
    <hyperlink ref="B80" location="'4-Acid'!$A$224" display="'4-Acid'!$A$224" xr:uid="{A0DB8464-08E2-4DDA-8D5F-85E3D80DA21F}"/>
    <hyperlink ref="B81" location="'4-Acid'!$A$242" display="'4-Acid'!$A$242" xr:uid="{0294EC7E-39EB-4853-A4D4-0D055D1589CF}"/>
    <hyperlink ref="B82" location="'4-Acid'!$A$260" display="'4-Acid'!$A$260" xr:uid="{C7130F46-D168-4E40-8125-AFBE6986107C}"/>
    <hyperlink ref="B83" location="'4-Acid'!$A$278" display="'4-Acid'!$A$278" xr:uid="{DFE1A0E8-EA0A-44E7-9F5D-A9CCECB27E8E}"/>
    <hyperlink ref="B84" location="'4-Acid'!$A$297" display="'4-Acid'!$A$297" xr:uid="{54B3C8F7-D46E-45B5-AB47-7702349823D3}"/>
    <hyperlink ref="B85" location="'4-Acid'!$A$316" display="'4-Acid'!$A$316" xr:uid="{6910BBEE-6935-4A16-8F22-469E4C917B56}"/>
    <hyperlink ref="B86" location="'4-Acid'!$A$335" display="'4-Acid'!$A$335" xr:uid="{931987B7-B0B2-48E7-BEEA-DFB5EB21571F}"/>
    <hyperlink ref="B87" location="'4-Acid'!$A$354" display="'4-Acid'!$A$354" xr:uid="{FB61CCE0-E756-4F29-81C8-A2E9ED848E42}"/>
    <hyperlink ref="B88" location="'4-Acid'!$A$372" display="'4-Acid'!$A$372" xr:uid="{4E84EE1D-8DC0-431F-A593-65A67B8A4AF0}"/>
    <hyperlink ref="B89" location="'4-Acid'!$A$391" display="'4-Acid'!$A$391" xr:uid="{BDD9C737-9FCC-4805-BF02-F5F8A6175E57}"/>
    <hyperlink ref="B90" location="'4-Acid'!$A$427" display="'4-Acid'!$A$427" xr:uid="{44D5FACC-8073-44B5-A654-6EC730E000E6}"/>
    <hyperlink ref="B91" location="'4-Acid'!$A$446" display="'4-Acid'!$A$446" xr:uid="{85EBDDBD-F41D-463E-B6D9-265A9050B156}"/>
    <hyperlink ref="B92" location="'4-Acid'!$A$465" display="'4-Acid'!$A$465" xr:uid="{7609A097-5DC8-40BC-8A6C-FDA89B50425E}"/>
    <hyperlink ref="B93" location="'4-Acid'!$A$483" display="'4-Acid'!$A$483" xr:uid="{DF04FA88-2115-4CBE-A127-E07DAFCF0076}"/>
    <hyperlink ref="B94" location="'4-Acid'!$A$501" display="'4-Acid'!$A$501" xr:uid="{C0CF1DB2-3E8D-4144-8235-83CE248BFF64}"/>
    <hyperlink ref="B95" location="'4-Acid'!$A$520" display="'4-Acid'!$A$520" xr:uid="{D47DF2C9-BE75-43B6-AF68-75E26ED7B4BC}"/>
    <hyperlink ref="B96" location="'4-Acid'!$A$538" display="'4-Acid'!$A$538" xr:uid="{7414190E-5974-4BEA-858D-BACF67B9F45A}"/>
    <hyperlink ref="B97" location="'4-Acid'!$A$557" display="'4-Acid'!$A$557" xr:uid="{CEAFFA66-747C-43FD-8D9A-44F63E587C27}"/>
    <hyperlink ref="B98" location="'4-Acid'!$A$575" display="'4-Acid'!$A$575" xr:uid="{A0AFB71C-9E52-41A7-BA9D-A1D129ACA077}"/>
    <hyperlink ref="B99" location="'4-Acid'!$A$594" display="'4-Acid'!$A$594" xr:uid="{7EE95DF5-E459-461D-B5F1-CE8F56F6D94D}"/>
    <hyperlink ref="B100" location="'4-Acid'!$A$612" display="'4-Acid'!$A$612" xr:uid="{B87AE2F1-4CDA-41D7-BF74-742FE09037DE}"/>
    <hyperlink ref="B101" location="'4-Acid'!$A$631" display="'4-Acid'!$A$631" xr:uid="{AF06D1A9-A000-4342-BB42-095C477324FB}"/>
    <hyperlink ref="B102" location="'4-Acid'!$A$649" display="'4-Acid'!$A$649" xr:uid="{3861D1C8-7764-437D-BF5A-8FD6769B42F9}"/>
    <hyperlink ref="B103" location="'4-Acid'!$A$667" display="'4-Acid'!$A$667" xr:uid="{421A547C-22BF-450D-87D2-572D69DFB691}"/>
    <hyperlink ref="B104" location="'4-Acid'!$A$686" display="'4-Acid'!$A$686" xr:uid="{FB8DC46C-7C48-4A2D-B7B8-2D1627BBD06F}"/>
    <hyperlink ref="B105" location="'4-Acid'!$A$704" display="'4-Acid'!$A$704" xr:uid="{10F72780-A545-48B9-85A6-7DF2FFFC3C0E}"/>
    <hyperlink ref="B106" location="'4-Acid'!$A$722" display="'4-Acid'!$A$722" xr:uid="{75D647B3-F77E-4160-9CAB-FAABF42B3DFB}"/>
    <hyperlink ref="B107" location="'4-Acid'!$A$740" display="'4-Acid'!$A$740" xr:uid="{A3B517A6-A90C-424B-B3B0-FC8237036A04}"/>
    <hyperlink ref="B108" location="'4-Acid'!$A$758" display="'4-Acid'!$A$758" xr:uid="{3233389A-AACA-4B90-9EAE-D26AEB575163}"/>
    <hyperlink ref="B109" location="'4-Acid'!$A$776" display="'4-Acid'!$A$776" xr:uid="{8793E616-D2E7-4989-A21D-7A44885F31BF}"/>
    <hyperlink ref="B110" location="'4-Acid'!$A$794" display="'4-Acid'!$A$794" xr:uid="{AE83F108-DF9D-4C9B-B309-C5815DA4A5AF}"/>
    <hyperlink ref="B111" location="'4-Acid'!$A$813" display="'4-Acid'!$A$813" xr:uid="{6FE3FE5A-0D5B-4EDC-B620-44B1AEDFABC9}"/>
    <hyperlink ref="B112" location="'4-Acid'!$A$831" display="'4-Acid'!$A$831" xr:uid="{4BED283E-36B3-4251-B28A-4DB67163130C}"/>
    <hyperlink ref="B113" location="'4-Acid'!$A$849" display="'4-Acid'!$A$849" xr:uid="{EFAA83E6-C7B3-4F5A-B0B2-F2CC6039E217}"/>
    <hyperlink ref="B114" location="'4-Acid'!$A$868" display="'4-Acid'!$A$868" xr:uid="{EB56B380-9B5F-442C-97A2-962EB3055B1F}"/>
    <hyperlink ref="B115" location="'4-Acid'!$A$886" display="'4-Acid'!$A$886" xr:uid="{681CEB1D-B9A5-4820-A696-2868102940AA}"/>
    <hyperlink ref="B116" location="'4-Acid'!$A$905" display="'4-Acid'!$A$905" xr:uid="{0532EAE0-B2A3-4CBB-A8A8-D7887674068B}"/>
    <hyperlink ref="B117" location="'4-Acid'!$A$924" display="'4-Acid'!$A$924" xr:uid="{F1E4933D-A3FB-431B-9E66-FBC6E324131D}"/>
    <hyperlink ref="B118" location="'4-Acid'!$A$942" display="'4-Acid'!$A$942" xr:uid="{C0F5AAFF-DF0A-421B-8606-F929931F2B66}"/>
    <hyperlink ref="B119" location="'4-Acid'!$A$960" display="'4-Acid'!$A$960" xr:uid="{5EE2ABC5-4183-4D53-8285-D7B0C9F3021B}"/>
    <hyperlink ref="B120" location="'4-Acid'!$A$978" display="'4-Acid'!$A$978" xr:uid="{F77A5AF7-FC8A-4970-BE0A-F75288B88E90}"/>
    <hyperlink ref="B121" location="'4-Acid'!$A$996" display="'4-Acid'!$A$996" xr:uid="{82BBBD02-EFF8-457F-B029-FDCB23BA26AA}"/>
    <hyperlink ref="B122" location="'4-Acid'!$A$1014" display="'4-Acid'!$A$1014" xr:uid="{C6303364-62EE-4676-B8F6-C999F16D1902}"/>
    <hyperlink ref="B123" location="'4-Acid'!$A$1032" display="'4-Acid'!$A$1032" xr:uid="{8B3E07DD-0D63-472E-88DE-1553D8138D1E}"/>
    <hyperlink ref="B124" location="'4-Acid'!$A$1050" display="'4-Acid'!$A$1050" xr:uid="{6551972E-EAE3-4720-8873-55E16E980B82}"/>
    <hyperlink ref="B125" location="'4-Acid'!$A$1068" display="'4-Acid'!$A$1068" xr:uid="{E6F3E68D-9317-4F55-8C6B-45C1F6C5F2A2}"/>
    <hyperlink ref="B126" location="'4-Acid'!$A$1086" display="'4-Acid'!$A$1086" xr:uid="{2CD596D8-0EC6-46DE-8018-DA18CC1F5BE4}"/>
    <hyperlink ref="B127" location="'4-Acid'!$A$1105" display="'4-Acid'!$A$1105" xr:uid="{07F3F1EA-F059-45DA-8EA2-EE470347AB3C}"/>
    <hyperlink ref="B128" location="'4-Acid'!$A$1123" display="'4-Acid'!$A$1123" xr:uid="{32561615-9733-42A7-AC63-A3C106B92BF9}"/>
    <hyperlink ref="B130" location="'Aqua Regia'!$A$1" display="'Aqua Regia'!$A$1" xr:uid="{4874314C-EBBE-4EF9-961F-922DC40241D7}"/>
    <hyperlink ref="B131" location="'Aqua Regia'!$A$18" display="'Aqua Regia'!$A$18" xr:uid="{B52B2CF9-B4E7-4482-AC24-836E7290F1F0}"/>
    <hyperlink ref="B132" location="'Aqua Regia'!$A$58" display="'Aqua Regia'!$A$58" xr:uid="{EFB8E9F8-20D9-4427-9934-0F165551525F}"/>
    <hyperlink ref="B133" location="'Aqua Regia'!$A$76" display="'Aqua Regia'!$A$76" xr:uid="{95F03CD3-70E4-484B-988B-4731BAE11C7F}"/>
    <hyperlink ref="B134" location="'Aqua Regia'!$A$112" display="'Aqua Regia'!$A$112" xr:uid="{3A453051-B74D-474D-85B4-8505D6708DC0}"/>
    <hyperlink ref="B135" location="'Aqua Regia'!$A$131" display="'Aqua Regia'!$A$131" xr:uid="{4EABC2EF-9F15-4FC6-9730-D17E400A23D6}"/>
    <hyperlink ref="B136" location="'Aqua Regia'!$A$150" display="'Aqua Regia'!$A$150" xr:uid="{74E1AA16-E47D-4CFD-A69E-D06F084C5C39}"/>
    <hyperlink ref="B137" location="'Aqua Regia'!$A$168" display="'Aqua Regia'!$A$168" xr:uid="{79C98BF6-8623-4711-9B42-C7B3FAFB6905}"/>
    <hyperlink ref="B138" location="'Aqua Regia'!$A$186" display="'Aqua Regia'!$A$186" xr:uid="{9C86C7A3-24AD-41B5-96C7-8AA504DBCDE2}"/>
    <hyperlink ref="B139" location="'Aqua Regia'!$A$204" display="'Aqua Regia'!$A$204" xr:uid="{BD1624C6-C1D2-4CC4-9732-BDBDDD6545A4}"/>
    <hyperlink ref="B140" location="'Aqua Regia'!$A$222" display="'Aqua Regia'!$A$222" xr:uid="{18BB1EF1-9780-407A-A3DF-F26FD8292C7F}"/>
    <hyperlink ref="B141" location="'Aqua Regia'!$A$240" display="'Aqua Regia'!$A$240" xr:uid="{11BCC7F7-0C69-48E4-A5F1-D317E56A547D}"/>
    <hyperlink ref="B142" location="'Aqua Regia'!$A$259" display="'Aqua Regia'!$A$259" xr:uid="{0CF3F99D-E63E-490F-8DA0-26DC0DCBD127}"/>
    <hyperlink ref="B143" location="'Aqua Regia'!$A$277" display="'Aqua Regia'!$A$277" xr:uid="{2D1A421A-72F8-4B2E-A946-F5BF43486862}"/>
    <hyperlink ref="B144" location="'Aqua Regia'!$A$295" display="'Aqua Regia'!$A$295" xr:uid="{968B96B4-0D99-46D4-A774-05D067752BF4}"/>
    <hyperlink ref="B145" location="'Aqua Regia'!$A$313" display="'Aqua Regia'!$A$313" xr:uid="{9FFD8F93-63EC-4922-B60F-EDB80D64944D}"/>
    <hyperlink ref="B146" location="'Aqua Regia'!$A$331" display="'Aqua Regia'!$A$331" xr:uid="{1C72F7FC-8E8D-4B7D-94AE-A519D98EB242}"/>
    <hyperlink ref="B147" location="'Aqua Regia'!$A$349" display="'Aqua Regia'!$A$349" xr:uid="{42F45EAC-7148-464F-A24F-C3C5820D5359}"/>
    <hyperlink ref="B148" location="'Aqua Regia'!$A$368" display="'Aqua Regia'!$A$368" xr:uid="{A8C139D9-0221-4F45-B396-E20F9E2CFFA1}"/>
    <hyperlink ref="B149" location="'Aqua Regia'!$A$386" display="'Aqua Regia'!$A$386" xr:uid="{B30F82A2-8A0C-4286-B6B7-59A0A6270136}"/>
    <hyperlink ref="B150" location="'Aqua Regia'!$A$405" display="'Aqua Regia'!$A$405" xr:uid="{D8050716-10C8-4AE8-8B63-6560410756E1}"/>
    <hyperlink ref="B151" location="'Aqua Regia'!$A$423" display="'Aqua Regia'!$A$423" xr:uid="{93DE2BBB-ABB4-465C-9248-E14F9E23B644}"/>
    <hyperlink ref="B152" location="'Aqua Regia'!$A$441" display="'Aqua Regia'!$A$441" xr:uid="{857DAF34-15BF-42F4-AE02-B6D794908ED3}"/>
    <hyperlink ref="B153" location="'Aqua Regia'!$A$459" display="'Aqua Regia'!$A$459" xr:uid="{88DEA6B1-0967-495C-B529-A9FD3C8AC873}"/>
    <hyperlink ref="B154" location="'Aqua Regia'!$A$477" display="'Aqua Regia'!$A$477" xr:uid="{31E9F978-3613-488A-B164-B514EDD90107}"/>
    <hyperlink ref="B155" location="'Aqua Regia'!$A$495" display="'Aqua Regia'!$A$495" xr:uid="{245900FD-4A8C-41D1-8D1E-746D583A6CB2}"/>
    <hyperlink ref="B156" location="'Aqua Regia'!$A$514" display="'Aqua Regia'!$A$514" xr:uid="{A1A8C7A2-7E1D-459D-B306-A95C94001BEB}"/>
    <hyperlink ref="B157" location="'Aqua Regia'!$A$551" display="'Aqua Regia'!$A$551" xr:uid="{02AA6885-9F09-4E77-A312-DEBA947AED73}"/>
    <hyperlink ref="B158" location="'Aqua Regia'!$A$569" display="'Aqua Regia'!$A$569" xr:uid="{528851C6-1067-4717-B790-3015CDA9BB4A}"/>
    <hyperlink ref="B159" location="'Aqua Regia'!$A$587" display="'Aqua Regia'!$A$587" xr:uid="{9A50B942-BCDD-4943-B1B9-A73D8B2BBC01}"/>
    <hyperlink ref="B160" location="'Aqua Regia'!$A$605" display="'Aqua Regia'!$A$605" xr:uid="{DC1C6F9A-DED9-4F6F-BD1B-1DC30A474695}"/>
    <hyperlink ref="B161" location="'Aqua Regia'!$A$623" display="'Aqua Regia'!$A$623" xr:uid="{1C05F0BF-B5E2-4FB0-A709-4E002C37C536}"/>
    <hyperlink ref="B162" location="'Aqua Regia'!$A$641" display="'Aqua Regia'!$A$641" xr:uid="{1485F637-8AF1-4CB1-A9F1-E69FD9294D4A}"/>
    <hyperlink ref="B163" location="'Aqua Regia'!$A$659" display="'Aqua Regia'!$A$659" xr:uid="{A75843CC-F39F-466D-85C8-C9A86E266661}"/>
    <hyperlink ref="B164" location="'Aqua Regia'!$A$677" display="'Aqua Regia'!$A$677" xr:uid="{F4A26D6F-A77E-42A1-A2BC-620F3CCAD2D5}"/>
    <hyperlink ref="B165" location="'Aqua Regia'!$A$696" display="'Aqua Regia'!$A$696" xr:uid="{F0300D3E-2020-49A7-B340-7DD105F40985}"/>
    <hyperlink ref="B166" location="'Aqua Regia'!$A$732" display="'Aqua Regia'!$A$732" xr:uid="{EBB23797-7B03-4747-B1BD-B9EE4065F21C}"/>
    <hyperlink ref="B167" location="'Aqua Regia'!$A$768" display="'Aqua Regia'!$A$768" xr:uid="{E599A1CB-D9CE-41C3-BF43-97AE90C47774}"/>
    <hyperlink ref="B168" location="'Aqua Regia'!$A$804" display="'Aqua Regia'!$A$804" xr:uid="{86117658-6289-4C80-B316-E915912296D7}"/>
    <hyperlink ref="B169" location="'Aqua Regia'!$A$822" display="'Aqua Regia'!$A$822" xr:uid="{6A6A2E1F-0E24-4D35-97BB-5A0F6FBC4D16}"/>
    <hyperlink ref="B170" location="'Aqua Regia'!$A$840" display="'Aqua Regia'!$A$840" xr:uid="{C69675F8-3CF2-4EF5-8348-08FF27E113CB}"/>
    <hyperlink ref="B171" location="'Aqua Regia'!$A$859" display="'Aqua Regia'!$A$859" xr:uid="{34409C57-1B2F-4DB2-A281-35F0ED7C038C}"/>
    <hyperlink ref="B172" location="'Aqua Regia'!$A$877" display="'Aqua Regia'!$A$877" xr:uid="{85B45FDC-BC0F-434A-89A3-9EFE41EBBC35}"/>
    <hyperlink ref="B173" location="'Aqua Regia'!$A$895" display="'Aqua Regia'!$A$895" xr:uid="{A29AE802-7478-4FC9-B492-9DDBE2A388C2}"/>
    <hyperlink ref="B174" location="'Aqua Regia'!$A$913" display="'Aqua Regia'!$A$913" xr:uid="{9D56DF4C-6488-4C7F-A19C-48B5DC07CFCE}"/>
    <hyperlink ref="B175" location="'Aqua Regia'!$A$950" display="'Aqua Regia'!$A$950" xr:uid="{8D1C9B4B-E8D2-49AC-AABE-5FD52C95474C}"/>
    <hyperlink ref="B176" location="'Aqua Regia'!$A$969" display="'Aqua Regia'!$A$969" xr:uid="{ABC1D6AE-85DD-475E-AB3B-B6AED501B8BE}"/>
    <hyperlink ref="B177" location="'Aqua Regia'!$A$988" display="'Aqua Regia'!$A$988" xr:uid="{91F85BE0-DF54-44D4-AB21-50BABC687246}"/>
    <hyperlink ref="B178" location="'Aqua Regia'!$A$1006" display="'Aqua Regia'!$A$1006" xr:uid="{57E137A2-2CEA-4A6D-989C-ABA94E82FC45}"/>
    <hyperlink ref="B179" location="'Aqua Regia'!$A$1024" display="'Aqua Regia'!$A$1024" xr:uid="{40F02751-4918-411E-BD81-CB56670A7EFE}"/>
    <hyperlink ref="B180" location="'Aqua Regia'!$A$1060" display="'Aqua Regia'!$A$1060" xr:uid="{524ECD03-5C3C-44C2-B78A-EEAC03612CFC}"/>
    <hyperlink ref="B181" location="'Aqua Regia'!$A$1078" display="'Aqua Regia'!$A$1078" xr:uid="{EAA253B9-6D17-43D1-A1FB-74BEB5B710E4}"/>
    <hyperlink ref="B182" location="'Aqua Regia'!$A$1096" display="'Aqua Regia'!$A$1096" xr:uid="{254AB97B-8CC9-4F84-BA6D-C4CDE55E7495}"/>
    <hyperlink ref="B183" location="'Aqua Regia'!$A$1115" display="'Aqua Regia'!$A$1115" xr:uid="{89054E31-D547-4171-B211-BB6CA611498A}"/>
    <hyperlink ref="B184" location="'Aqua Regia'!$A$1133" display="'Aqua Regia'!$A$1133" xr:uid="{C91CA6AD-DE02-4B75-BAD8-491C641BD011}"/>
    <hyperlink ref="B185" location="'Aqua Regia'!$A$1151" display="'Aqua Regia'!$A$1151" xr:uid="{1B11F18E-9D20-4946-B3CC-4D1828D2574F}"/>
    <hyperlink ref="B186" location="'Aqua Regia'!$A$1169" display="'Aqua Regia'!$A$1169" xr:uid="{06B3D076-1FB9-461D-9A87-754F3C18DD46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D7B1E-C003-4E53-A55C-4D7027BEE9EC}">
  <sheetPr codeName="Sheet14"/>
  <dimension ref="A1:BN119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9" width="11.28515625" style="2" bestFit="1" customWidth="1"/>
    <col min="20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435</v>
      </c>
      <c r="BM1" s="27" t="s">
        <v>268</v>
      </c>
    </row>
    <row r="2" spans="1:66" ht="15">
      <c r="A2" s="24" t="s">
        <v>4</v>
      </c>
      <c r="B2" s="18" t="s">
        <v>111</v>
      </c>
      <c r="C2" s="15" t="s">
        <v>112</v>
      </c>
      <c r="D2" s="16" t="s">
        <v>223</v>
      </c>
      <c r="E2" s="17" t="s">
        <v>223</v>
      </c>
      <c r="F2" s="17" t="s">
        <v>223</v>
      </c>
      <c r="G2" s="17" t="s">
        <v>223</v>
      </c>
      <c r="H2" s="148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224</v>
      </c>
      <c r="C3" s="9" t="s">
        <v>224</v>
      </c>
      <c r="D3" s="146" t="s">
        <v>232</v>
      </c>
      <c r="E3" s="147" t="s">
        <v>236</v>
      </c>
      <c r="F3" s="147" t="s">
        <v>238</v>
      </c>
      <c r="G3" s="147" t="s">
        <v>245</v>
      </c>
      <c r="H3" s="148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102</v>
      </c>
      <c r="E4" s="11" t="s">
        <v>102</v>
      </c>
      <c r="F4" s="11" t="s">
        <v>102</v>
      </c>
      <c r="G4" s="11" t="s">
        <v>102</v>
      </c>
      <c r="H4" s="14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/>
      <c r="E5" s="25"/>
      <c r="F5" s="25"/>
      <c r="G5" s="25"/>
      <c r="H5" s="14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1">
        <v>5</v>
      </c>
      <c r="E6" s="21">
        <v>5</v>
      </c>
      <c r="F6" s="143" t="s">
        <v>96</v>
      </c>
      <c r="G6" s="21">
        <v>5</v>
      </c>
      <c r="H6" s="148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6</v>
      </c>
      <c r="E7" s="11">
        <v>5</v>
      </c>
      <c r="F7" s="144" t="s">
        <v>96</v>
      </c>
      <c r="G7" s="11">
        <v>5</v>
      </c>
      <c r="H7" s="148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3</v>
      </c>
    </row>
    <row r="8" spans="1:66">
      <c r="A8" s="29"/>
      <c r="B8" s="19">
        <v>1</v>
      </c>
      <c r="C8" s="9">
        <v>3</v>
      </c>
      <c r="D8" s="11">
        <v>5</v>
      </c>
      <c r="E8" s="11">
        <v>5</v>
      </c>
      <c r="F8" s="144" t="s">
        <v>96</v>
      </c>
      <c r="G8" s="11">
        <v>5</v>
      </c>
      <c r="H8" s="148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19">
        <v>1</v>
      </c>
      <c r="C9" s="9">
        <v>4</v>
      </c>
      <c r="D9" s="11">
        <v>5</v>
      </c>
      <c r="E9" s="11">
        <v>5</v>
      </c>
      <c r="F9" s="144" t="s">
        <v>96</v>
      </c>
      <c r="G9" s="11">
        <v>4</v>
      </c>
      <c r="H9" s="148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5.0111111111111102</v>
      </c>
      <c r="BN9" s="27"/>
    </row>
    <row r="10" spans="1:66">
      <c r="A10" s="29"/>
      <c r="B10" s="19">
        <v>1</v>
      </c>
      <c r="C10" s="9">
        <v>5</v>
      </c>
      <c r="D10" s="11">
        <v>5</v>
      </c>
      <c r="E10" s="11">
        <v>5</v>
      </c>
      <c r="F10" s="144" t="s">
        <v>96</v>
      </c>
      <c r="G10" s="11">
        <v>5</v>
      </c>
      <c r="H10" s="148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9</v>
      </c>
    </row>
    <row r="11" spans="1:66">
      <c r="A11" s="29"/>
      <c r="B11" s="19">
        <v>1</v>
      </c>
      <c r="C11" s="9">
        <v>6</v>
      </c>
      <c r="D11" s="150" t="s">
        <v>107</v>
      </c>
      <c r="E11" s="11">
        <v>5</v>
      </c>
      <c r="F11" s="144" t="s">
        <v>96</v>
      </c>
      <c r="G11" s="11">
        <v>5</v>
      </c>
      <c r="H11" s="148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20" t="s">
        <v>258</v>
      </c>
      <c r="C12" s="12"/>
      <c r="D12" s="22">
        <v>5.2</v>
      </c>
      <c r="E12" s="22">
        <v>5</v>
      </c>
      <c r="F12" s="22" t="s">
        <v>617</v>
      </c>
      <c r="G12" s="22">
        <v>4.833333333333333</v>
      </c>
      <c r="H12" s="148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3" t="s">
        <v>259</v>
      </c>
      <c r="C13" s="28"/>
      <c r="D13" s="11">
        <v>5</v>
      </c>
      <c r="E13" s="11">
        <v>5</v>
      </c>
      <c r="F13" s="11" t="s">
        <v>617</v>
      </c>
      <c r="G13" s="11">
        <v>5</v>
      </c>
      <c r="H13" s="148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29"/>
      <c r="B14" s="3" t="s">
        <v>260</v>
      </c>
      <c r="C14" s="28"/>
      <c r="D14" s="23">
        <v>0.44721359549995787</v>
      </c>
      <c r="E14" s="23">
        <v>0</v>
      </c>
      <c r="F14" s="23" t="s">
        <v>617</v>
      </c>
      <c r="G14" s="23">
        <v>0.40824829046386302</v>
      </c>
      <c r="H14" s="148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29"/>
      <c r="B15" s="3" t="s">
        <v>86</v>
      </c>
      <c r="C15" s="28"/>
      <c r="D15" s="13">
        <v>8.600261451922267E-2</v>
      </c>
      <c r="E15" s="13">
        <v>0</v>
      </c>
      <c r="F15" s="13" t="s">
        <v>617</v>
      </c>
      <c r="G15" s="13">
        <v>8.4465163544247532E-2</v>
      </c>
      <c r="H15" s="148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3" t="s">
        <v>261</v>
      </c>
      <c r="C16" s="28"/>
      <c r="D16" s="13">
        <v>3.7694013303769536E-2</v>
      </c>
      <c r="E16" s="13">
        <v>-2.2172949002216003E-3</v>
      </c>
      <c r="F16" s="13" t="s">
        <v>617</v>
      </c>
      <c r="G16" s="13">
        <v>-3.5476718403547602E-2</v>
      </c>
      <c r="H16" s="148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45" t="s">
        <v>262</v>
      </c>
      <c r="C17" s="46"/>
      <c r="D17" s="44">
        <v>1.35</v>
      </c>
      <c r="E17" s="44">
        <v>0.67</v>
      </c>
      <c r="F17" s="44">
        <v>0.67</v>
      </c>
      <c r="G17" s="44">
        <v>0.67</v>
      </c>
      <c r="H17" s="148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0"/>
      <c r="C18" s="20"/>
      <c r="D18" s="20"/>
      <c r="E18" s="20"/>
      <c r="F18" s="20"/>
      <c r="G18" s="20"/>
      <c r="BM18" s="55"/>
    </row>
    <row r="19" spans="1:65" ht="15">
      <c r="B19" s="8" t="s">
        <v>436</v>
      </c>
      <c r="BM19" s="27" t="s">
        <v>66</v>
      </c>
    </row>
    <row r="20" spans="1:65" ht="15">
      <c r="A20" s="24" t="s">
        <v>48</v>
      </c>
      <c r="B20" s="18" t="s">
        <v>111</v>
      </c>
      <c r="C20" s="15" t="s">
        <v>112</v>
      </c>
      <c r="D20" s="16" t="s">
        <v>223</v>
      </c>
      <c r="E20" s="17" t="s">
        <v>223</v>
      </c>
      <c r="F20" s="17" t="s">
        <v>223</v>
      </c>
      <c r="G20" s="17" t="s">
        <v>223</v>
      </c>
      <c r="H20" s="17" t="s">
        <v>223</v>
      </c>
      <c r="I20" s="17" t="s">
        <v>223</v>
      </c>
      <c r="J20" s="17" t="s">
        <v>223</v>
      </c>
      <c r="K20" s="17" t="s">
        <v>223</v>
      </c>
      <c r="L20" s="17" t="s">
        <v>223</v>
      </c>
      <c r="M20" s="17" t="s">
        <v>223</v>
      </c>
      <c r="N20" s="17" t="s">
        <v>223</v>
      </c>
      <c r="O20" s="17" t="s">
        <v>223</v>
      </c>
      <c r="P20" s="17" t="s">
        <v>223</v>
      </c>
      <c r="Q20" s="17" t="s">
        <v>223</v>
      </c>
      <c r="R20" s="17" t="s">
        <v>223</v>
      </c>
      <c r="S20" s="17" t="s">
        <v>223</v>
      </c>
      <c r="T20" s="148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 t="s">
        <v>224</v>
      </c>
      <c r="C21" s="9" t="s">
        <v>224</v>
      </c>
      <c r="D21" s="146" t="s">
        <v>226</v>
      </c>
      <c r="E21" s="147" t="s">
        <v>227</v>
      </c>
      <c r="F21" s="147" t="s">
        <v>228</v>
      </c>
      <c r="G21" s="147" t="s">
        <v>229</v>
      </c>
      <c r="H21" s="147" t="s">
        <v>230</v>
      </c>
      <c r="I21" s="147" t="s">
        <v>231</v>
      </c>
      <c r="J21" s="147" t="s">
        <v>232</v>
      </c>
      <c r="K21" s="147" t="s">
        <v>235</v>
      </c>
      <c r="L21" s="147" t="s">
        <v>237</v>
      </c>
      <c r="M21" s="147" t="s">
        <v>264</v>
      </c>
      <c r="N21" s="147" t="s">
        <v>238</v>
      </c>
      <c r="O21" s="147" t="s">
        <v>239</v>
      </c>
      <c r="P21" s="147" t="s">
        <v>241</v>
      </c>
      <c r="Q21" s="147" t="s">
        <v>243</v>
      </c>
      <c r="R21" s="147" t="s">
        <v>244</v>
      </c>
      <c r="S21" s="147" t="s">
        <v>245</v>
      </c>
      <c r="T21" s="148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 t="s">
        <v>1</v>
      </c>
    </row>
    <row r="22" spans="1:65">
      <c r="A22" s="29"/>
      <c r="B22" s="19"/>
      <c r="C22" s="9"/>
      <c r="D22" s="10" t="s">
        <v>269</v>
      </c>
      <c r="E22" s="11" t="s">
        <v>102</v>
      </c>
      <c r="F22" s="11" t="s">
        <v>103</v>
      </c>
      <c r="G22" s="11" t="s">
        <v>103</v>
      </c>
      <c r="H22" s="11" t="s">
        <v>269</v>
      </c>
      <c r="I22" s="11" t="s">
        <v>103</v>
      </c>
      <c r="J22" s="11" t="s">
        <v>103</v>
      </c>
      <c r="K22" s="11" t="s">
        <v>103</v>
      </c>
      <c r="L22" s="11" t="s">
        <v>103</v>
      </c>
      <c r="M22" s="11" t="s">
        <v>103</v>
      </c>
      <c r="N22" s="11" t="s">
        <v>103</v>
      </c>
      <c r="O22" s="11" t="s">
        <v>103</v>
      </c>
      <c r="P22" s="11" t="s">
        <v>100</v>
      </c>
      <c r="Q22" s="11" t="s">
        <v>103</v>
      </c>
      <c r="R22" s="11" t="s">
        <v>102</v>
      </c>
      <c r="S22" s="11" t="s">
        <v>103</v>
      </c>
      <c r="T22" s="148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2</v>
      </c>
    </row>
    <row r="23" spans="1:65">
      <c r="A23" s="29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148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3</v>
      </c>
    </row>
    <row r="24" spans="1:65">
      <c r="A24" s="29"/>
      <c r="B24" s="18">
        <v>1</v>
      </c>
      <c r="C24" s="14">
        <v>1</v>
      </c>
      <c r="D24" s="21">
        <v>5.94</v>
      </c>
      <c r="E24" s="21">
        <v>6.2600000000000007</v>
      </c>
      <c r="F24" s="143">
        <v>5.541490333333333</v>
      </c>
      <c r="G24" s="21">
        <v>6.3391539000000012</v>
      </c>
      <c r="H24" s="21">
        <v>6.3099999999999987</v>
      </c>
      <c r="I24" s="21">
        <v>6.12</v>
      </c>
      <c r="J24" s="21">
        <v>6.25</v>
      </c>
      <c r="K24" s="21">
        <v>6.298</v>
      </c>
      <c r="L24" s="21">
        <v>6.0330000000000004</v>
      </c>
      <c r="M24" s="21">
        <v>6.298</v>
      </c>
      <c r="N24" s="21">
        <v>6.19</v>
      </c>
      <c r="O24" s="21">
        <v>6.1388999999999996</v>
      </c>
      <c r="P24" s="21">
        <v>6.1404377874978744</v>
      </c>
      <c r="Q24" s="21">
        <v>6.2935767324109202</v>
      </c>
      <c r="R24" s="143">
        <v>5.6551999999999998</v>
      </c>
      <c r="S24" s="21">
        <v>6.25</v>
      </c>
      <c r="T24" s="148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1</v>
      </c>
    </row>
    <row r="25" spans="1:65">
      <c r="A25" s="29"/>
      <c r="B25" s="19">
        <v>1</v>
      </c>
      <c r="C25" s="9">
        <v>2</v>
      </c>
      <c r="D25" s="11">
        <v>5.9799999999999995</v>
      </c>
      <c r="E25" s="11">
        <v>6.01</v>
      </c>
      <c r="F25" s="144">
        <v>5.8547173333333333</v>
      </c>
      <c r="G25" s="11">
        <v>6.3133585000000005</v>
      </c>
      <c r="H25" s="11">
        <v>6.17</v>
      </c>
      <c r="I25" s="11">
        <v>6.2600000000000007</v>
      </c>
      <c r="J25" s="11">
        <v>6.3</v>
      </c>
      <c r="K25" s="11">
        <v>6.2190000000000003</v>
      </c>
      <c r="L25" s="11">
        <v>5.9269999999999996</v>
      </c>
      <c r="M25" s="11">
        <v>6.2450000000000001</v>
      </c>
      <c r="N25" s="11">
        <v>6.29</v>
      </c>
      <c r="O25" s="11">
        <v>6.0836000000000006</v>
      </c>
      <c r="P25" s="11">
        <v>6.1843974700997766</v>
      </c>
      <c r="Q25" s="11">
        <v>6.3391980211245205</v>
      </c>
      <c r="R25" s="144">
        <v>5.8131000000000004</v>
      </c>
      <c r="S25" s="11">
        <v>6.370000000000001</v>
      </c>
      <c r="T25" s="148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 t="e">
        <v>#N/A</v>
      </c>
    </row>
    <row r="26" spans="1:65">
      <c r="A26" s="29"/>
      <c r="B26" s="19">
        <v>1</v>
      </c>
      <c r="C26" s="9">
        <v>3</v>
      </c>
      <c r="D26" s="11">
        <v>5.9700000000000006</v>
      </c>
      <c r="E26" s="11">
        <v>6.38</v>
      </c>
      <c r="F26" s="144">
        <v>5.6539063333333335</v>
      </c>
      <c r="G26" s="11">
        <v>6.3622525999999997</v>
      </c>
      <c r="H26" s="11">
        <v>6.19</v>
      </c>
      <c r="I26" s="11">
        <v>6.2</v>
      </c>
      <c r="J26" s="11">
        <v>6.32</v>
      </c>
      <c r="K26" s="11">
        <v>6.2720000000000002</v>
      </c>
      <c r="L26" s="11">
        <v>5.9269999999999996</v>
      </c>
      <c r="M26" s="11">
        <v>6.3239999999999998</v>
      </c>
      <c r="N26" s="11">
        <v>6.22</v>
      </c>
      <c r="O26" s="11">
        <v>6.0640999999999998</v>
      </c>
      <c r="P26" s="11">
        <v>6.2246196020903906</v>
      </c>
      <c r="Q26" s="11">
        <v>6.4821624924519634</v>
      </c>
      <c r="R26" s="144">
        <v>5.7056999999999993</v>
      </c>
      <c r="S26" s="11">
        <v>6.24</v>
      </c>
      <c r="T26" s="148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>
        <v>16</v>
      </c>
    </row>
    <row r="27" spans="1:65">
      <c r="A27" s="29"/>
      <c r="B27" s="19">
        <v>1</v>
      </c>
      <c r="C27" s="9">
        <v>4</v>
      </c>
      <c r="D27" s="11">
        <v>5.93</v>
      </c>
      <c r="E27" s="11">
        <v>6.2600000000000007</v>
      </c>
      <c r="F27" s="144">
        <v>5.7796853333333331</v>
      </c>
      <c r="G27" s="11">
        <v>6.3591620000000004</v>
      </c>
      <c r="H27" s="11">
        <v>6.23</v>
      </c>
      <c r="I27" s="11">
        <v>6.15</v>
      </c>
      <c r="J27" s="11">
        <v>6.23</v>
      </c>
      <c r="K27" s="11">
        <v>6.298</v>
      </c>
      <c r="L27" s="11">
        <v>6.0330000000000004</v>
      </c>
      <c r="M27" s="11">
        <v>6.2190000000000003</v>
      </c>
      <c r="N27" s="11">
        <v>6.13</v>
      </c>
      <c r="O27" s="11">
        <v>6.1776</v>
      </c>
      <c r="P27" s="11">
        <v>6.1760899174016881</v>
      </c>
      <c r="Q27" s="11">
        <v>5.9826064232161258</v>
      </c>
      <c r="R27" s="144">
        <v>5.5770999999999997</v>
      </c>
      <c r="S27" s="11">
        <v>6.32</v>
      </c>
      <c r="T27" s="148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6.1889854693036179</v>
      </c>
    </row>
    <row r="28" spans="1:65">
      <c r="A28" s="29"/>
      <c r="B28" s="19">
        <v>1</v>
      </c>
      <c r="C28" s="9">
        <v>5</v>
      </c>
      <c r="D28" s="11">
        <v>5.89</v>
      </c>
      <c r="E28" s="11">
        <v>6.09</v>
      </c>
      <c r="F28" s="144">
        <v>5.7072553333333333</v>
      </c>
      <c r="G28" s="11">
        <v>6.3493852000000004</v>
      </c>
      <c r="H28" s="11">
        <v>6.03</v>
      </c>
      <c r="I28" s="11">
        <v>6.07</v>
      </c>
      <c r="J28" s="11">
        <v>6.27</v>
      </c>
      <c r="K28" s="11">
        <v>6.2720000000000002</v>
      </c>
      <c r="L28" s="11">
        <v>5.9009999999999998</v>
      </c>
      <c r="M28" s="11">
        <v>6.1660000000000004</v>
      </c>
      <c r="N28" s="11">
        <v>6.15</v>
      </c>
      <c r="O28" s="11">
        <v>6.0734000000000004</v>
      </c>
      <c r="P28" s="11">
        <v>6.2338360123721168</v>
      </c>
      <c r="Q28" s="11">
        <v>6.374044304577092</v>
      </c>
      <c r="R28" s="144">
        <v>5.8603000000000005</v>
      </c>
      <c r="S28" s="11">
        <v>6.25</v>
      </c>
      <c r="T28" s="148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13</v>
      </c>
    </row>
    <row r="29" spans="1:65">
      <c r="A29" s="29"/>
      <c r="B29" s="19">
        <v>1</v>
      </c>
      <c r="C29" s="9">
        <v>6</v>
      </c>
      <c r="D29" s="11">
        <v>5.9499999999999993</v>
      </c>
      <c r="E29" s="11">
        <v>6.1</v>
      </c>
      <c r="F29" s="144">
        <v>5.6926813333333337</v>
      </c>
      <c r="G29" s="11">
        <v>6.3381661000000005</v>
      </c>
      <c r="H29" s="11">
        <v>6.19</v>
      </c>
      <c r="I29" s="11">
        <v>6.16</v>
      </c>
      <c r="J29" s="11">
        <v>6.2600000000000007</v>
      </c>
      <c r="K29" s="11">
        <v>6.351</v>
      </c>
      <c r="L29" s="11">
        <v>6.0069999999999997</v>
      </c>
      <c r="M29" s="11">
        <v>6.298</v>
      </c>
      <c r="N29" s="11">
        <v>6.27</v>
      </c>
      <c r="O29" s="11">
        <v>6.0047000000000006</v>
      </c>
      <c r="P29" s="11">
        <v>6.181769344677706</v>
      </c>
      <c r="Q29" s="11">
        <v>6.090673704242545</v>
      </c>
      <c r="R29" s="144">
        <v>5.7754000000000003</v>
      </c>
      <c r="S29" s="11">
        <v>6.3299999999999992</v>
      </c>
      <c r="T29" s="148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20" t="s">
        <v>258</v>
      </c>
      <c r="C30" s="12"/>
      <c r="D30" s="22">
        <v>5.9433333333333325</v>
      </c>
      <c r="E30" s="22">
        <v>6.1833333333333336</v>
      </c>
      <c r="F30" s="22">
        <v>5.7049560000000001</v>
      </c>
      <c r="G30" s="22">
        <v>6.3435797166666674</v>
      </c>
      <c r="H30" s="22">
        <v>6.1866666666666665</v>
      </c>
      <c r="I30" s="22">
        <v>6.160000000000001</v>
      </c>
      <c r="J30" s="22">
        <v>6.2716666666666674</v>
      </c>
      <c r="K30" s="22">
        <v>6.2850000000000001</v>
      </c>
      <c r="L30" s="22">
        <v>5.9713333333333338</v>
      </c>
      <c r="M30" s="22">
        <v>6.2583333333333329</v>
      </c>
      <c r="N30" s="22">
        <v>6.208333333333333</v>
      </c>
      <c r="O30" s="22">
        <v>6.0903833333333326</v>
      </c>
      <c r="P30" s="22">
        <v>6.1901916890232584</v>
      </c>
      <c r="Q30" s="22">
        <v>6.2603769463371952</v>
      </c>
      <c r="R30" s="22">
        <v>5.7311333333333332</v>
      </c>
      <c r="S30" s="22">
        <v>6.293333333333333</v>
      </c>
      <c r="T30" s="148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3" t="s">
        <v>259</v>
      </c>
      <c r="C31" s="28"/>
      <c r="D31" s="11">
        <v>5.9450000000000003</v>
      </c>
      <c r="E31" s="11">
        <v>6.18</v>
      </c>
      <c r="F31" s="11">
        <v>5.6999683333333335</v>
      </c>
      <c r="G31" s="11">
        <v>6.3442695500000008</v>
      </c>
      <c r="H31" s="11">
        <v>6.19</v>
      </c>
      <c r="I31" s="11">
        <v>6.1550000000000002</v>
      </c>
      <c r="J31" s="11">
        <v>6.2650000000000006</v>
      </c>
      <c r="K31" s="11">
        <v>6.2850000000000001</v>
      </c>
      <c r="L31" s="11">
        <v>5.9669999999999996</v>
      </c>
      <c r="M31" s="11">
        <v>6.2714999999999996</v>
      </c>
      <c r="N31" s="11">
        <v>6.2050000000000001</v>
      </c>
      <c r="O31" s="11">
        <v>6.0785</v>
      </c>
      <c r="P31" s="11">
        <v>6.1830834073887413</v>
      </c>
      <c r="Q31" s="11">
        <v>6.3163873767677199</v>
      </c>
      <c r="R31" s="11">
        <v>5.7405499999999998</v>
      </c>
      <c r="S31" s="11">
        <v>6.2850000000000001</v>
      </c>
      <c r="T31" s="148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29"/>
      <c r="B32" s="3" t="s">
        <v>260</v>
      </c>
      <c r="C32" s="28"/>
      <c r="D32" s="23">
        <v>3.2041639575194535E-2</v>
      </c>
      <c r="E32" s="23">
        <v>0.13866025626208373</v>
      </c>
      <c r="F32" s="23">
        <v>0.10723430164208969</v>
      </c>
      <c r="G32" s="23">
        <v>1.7817995386621311E-2</v>
      </c>
      <c r="H32" s="23">
        <v>9.1578745714639476E-2</v>
      </c>
      <c r="I32" s="23">
        <v>6.5421708935184633E-2</v>
      </c>
      <c r="J32" s="23">
        <v>3.3115957885386016E-2</v>
      </c>
      <c r="K32" s="23">
        <v>4.3331282002728573E-2</v>
      </c>
      <c r="L32" s="23">
        <v>5.9590827034592335E-2</v>
      </c>
      <c r="M32" s="23">
        <v>5.9513583883569345E-2</v>
      </c>
      <c r="N32" s="23">
        <v>6.400520812142281E-2</v>
      </c>
      <c r="O32" s="23">
        <v>6.054338664682242E-2</v>
      </c>
      <c r="P32" s="23">
        <v>3.426055369024425E-2</v>
      </c>
      <c r="Q32" s="23">
        <v>0.18728573801174572</v>
      </c>
      <c r="R32" s="23">
        <v>0.10535757526949233</v>
      </c>
      <c r="S32" s="23">
        <v>5.3913510984415429E-2</v>
      </c>
      <c r="T32" s="201"/>
      <c r="U32" s="202"/>
      <c r="V32" s="202"/>
      <c r="W32" s="202"/>
      <c r="X32" s="202"/>
      <c r="Y32" s="202"/>
      <c r="Z32" s="202"/>
      <c r="AA32" s="202"/>
      <c r="AB32" s="202"/>
      <c r="AC32" s="202"/>
      <c r="AD32" s="202"/>
      <c r="AE32" s="202"/>
      <c r="AF32" s="202"/>
      <c r="AG32" s="202"/>
      <c r="AH32" s="202"/>
      <c r="AI32" s="202"/>
      <c r="AJ32" s="202"/>
      <c r="AK32" s="202"/>
      <c r="AL32" s="202"/>
      <c r="AM32" s="202"/>
      <c r="AN32" s="202"/>
      <c r="AO32" s="202"/>
      <c r="AP32" s="202"/>
      <c r="AQ32" s="202"/>
      <c r="AR32" s="202"/>
      <c r="AS32" s="202"/>
      <c r="AT32" s="202"/>
      <c r="AU32" s="202"/>
      <c r="AV32" s="202"/>
      <c r="AW32" s="202"/>
      <c r="AX32" s="202"/>
      <c r="AY32" s="202"/>
      <c r="AZ32" s="202"/>
      <c r="BA32" s="202"/>
      <c r="BB32" s="202"/>
      <c r="BC32" s="202"/>
      <c r="BD32" s="202"/>
      <c r="BE32" s="202"/>
      <c r="BF32" s="202"/>
      <c r="BG32" s="202"/>
      <c r="BH32" s="202"/>
      <c r="BI32" s="202"/>
      <c r="BJ32" s="202"/>
      <c r="BK32" s="202"/>
      <c r="BL32" s="202"/>
      <c r="BM32" s="56"/>
    </row>
    <row r="33" spans="1:65">
      <c r="A33" s="29"/>
      <c r="B33" s="3" t="s">
        <v>86</v>
      </c>
      <c r="C33" s="28"/>
      <c r="D33" s="13">
        <v>5.3911900575201134E-3</v>
      </c>
      <c r="E33" s="13">
        <v>2.2424839287668526E-2</v>
      </c>
      <c r="F33" s="13">
        <v>1.8796692146633504E-2</v>
      </c>
      <c r="G33" s="13">
        <v>2.8088234376258542E-3</v>
      </c>
      <c r="H33" s="13">
        <v>1.480259898404733E-2</v>
      </c>
      <c r="I33" s="13">
        <v>1.0620407294672828E-2</v>
      </c>
      <c r="J33" s="13">
        <v>5.2802484005398907E-3</v>
      </c>
      <c r="K33" s="13">
        <v>6.8943965000363679E-3</v>
      </c>
      <c r="L33" s="13">
        <v>9.9794842639152059E-3</v>
      </c>
      <c r="M33" s="13">
        <v>9.5094940959098827E-3</v>
      </c>
      <c r="N33" s="13">
        <v>1.0309563724256024E-2</v>
      </c>
      <c r="O33" s="13">
        <v>9.9408170772210449E-3</v>
      </c>
      <c r="P33" s="13">
        <v>5.5346514956873937E-3</v>
      </c>
      <c r="Q33" s="13">
        <v>2.9916048125715876E-2</v>
      </c>
      <c r="R33" s="13">
        <v>1.8383375353826292E-2</v>
      </c>
      <c r="S33" s="13">
        <v>8.5667655165914351E-3</v>
      </c>
      <c r="T33" s="148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29"/>
      <c r="B34" s="3" t="s">
        <v>261</v>
      </c>
      <c r="C34" s="28"/>
      <c r="D34" s="13">
        <v>-3.9691826259518725E-2</v>
      </c>
      <c r="E34" s="13">
        <v>-9.1325726943747298E-4</v>
      </c>
      <c r="F34" s="13">
        <v>-7.8208209035927956E-2</v>
      </c>
      <c r="G34" s="13">
        <v>2.497893202849033E-2</v>
      </c>
      <c r="H34" s="13">
        <v>-3.7466603346414384E-4</v>
      </c>
      <c r="I34" s="13">
        <v>-4.683395921250777E-3</v>
      </c>
      <c r="J34" s="13">
        <v>1.335941048385636E-2</v>
      </c>
      <c r="K34" s="13">
        <v>1.5513775427749676E-2</v>
      </c>
      <c r="L34" s="13">
        <v>-3.5167659877342383E-2</v>
      </c>
      <c r="M34" s="13">
        <v>1.1205045539962821E-2</v>
      </c>
      <c r="N34" s="13">
        <v>3.1261770003625511E-3</v>
      </c>
      <c r="O34" s="13">
        <v>-1.5931873884554415E-2</v>
      </c>
      <c r="P34" s="13">
        <v>1.9489781089698788E-4</v>
      </c>
      <c r="Q34" s="13">
        <v>1.153524715604326E-2</v>
      </c>
      <c r="R34" s="13">
        <v>-7.397854434158202E-2</v>
      </c>
      <c r="S34" s="13">
        <v>1.6860253517682944E-2</v>
      </c>
      <c r="T34" s="148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29"/>
      <c r="B35" s="45" t="s">
        <v>262</v>
      </c>
      <c r="C35" s="46"/>
      <c r="D35" s="44">
        <v>1.84</v>
      </c>
      <c r="E35" s="44">
        <v>0.04</v>
      </c>
      <c r="F35" s="44">
        <v>3.63</v>
      </c>
      <c r="G35" s="44">
        <v>1.17</v>
      </c>
      <c r="H35" s="44">
        <v>0.01</v>
      </c>
      <c r="I35" s="44">
        <v>0.21</v>
      </c>
      <c r="J35" s="44">
        <v>0.63</v>
      </c>
      <c r="K35" s="44">
        <v>0.72</v>
      </c>
      <c r="L35" s="44">
        <v>1.63</v>
      </c>
      <c r="M35" s="44">
        <v>0.52</v>
      </c>
      <c r="N35" s="44">
        <v>0.15</v>
      </c>
      <c r="O35" s="44">
        <v>0.74</v>
      </c>
      <c r="P35" s="44">
        <v>0.01</v>
      </c>
      <c r="Q35" s="44">
        <v>0.54</v>
      </c>
      <c r="R35" s="44">
        <v>3.43</v>
      </c>
      <c r="S35" s="44">
        <v>0.79</v>
      </c>
      <c r="T35" s="148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BM36" s="55"/>
    </row>
    <row r="37" spans="1:65" ht="15">
      <c r="B37" s="8" t="s">
        <v>437</v>
      </c>
      <c r="BM37" s="27" t="s">
        <v>66</v>
      </c>
    </row>
    <row r="38" spans="1:65" ht="15">
      <c r="A38" s="24" t="s">
        <v>7</v>
      </c>
      <c r="B38" s="18" t="s">
        <v>111</v>
      </c>
      <c r="C38" s="15" t="s">
        <v>112</v>
      </c>
      <c r="D38" s="16" t="s">
        <v>223</v>
      </c>
      <c r="E38" s="17" t="s">
        <v>223</v>
      </c>
      <c r="F38" s="17" t="s">
        <v>223</v>
      </c>
      <c r="G38" s="17" t="s">
        <v>223</v>
      </c>
      <c r="H38" s="17" t="s">
        <v>223</v>
      </c>
      <c r="I38" s="17" t="s">
        <v>223</v>
      </c>
      <c r="J38" s="17" t="s">
        <v>223</v>
      </c>
      <c r="K38" s="17" t="s">
        <v>223</v>
      </c>
      <c r="L38" s="17" t="s">
        <v>223</v>
      </c>
      <c r="M38" s="17" t="s">
        <v>223</v>
      </c>
      <c r="N38" s="17" t="s">
        <v>223</v>
      </c>
      <c r="O38" s="17" t="s">
        <v>223</v>
      </c>
      <c r="P38" s="17" t="s">
        <v>223</v>
      </c>
      <c r="Q38" s="17" t="s">
        <v>223</v>
      </c>
      <c r="R38" s="148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1</v>
      </c>
    </row>
    <row r="39" spans="1:65">
      <c r="A39" s="29"/>
      <c r="B39" s="19" t="s">
        <v>224</v>
      </c>
      <c r="C39" s="9" t="s">
        <v>224</v>
      </c>
      <c r="D39" s="146" t="s">
        <v>226</v>
      </c>
      <c r="E39" s="147" t="s">
        <v>227</v>
      </c>
      <c r="F39" s="147" t="s">
        <v>228</v>
      </c>
      <c r="G39" s="147" t="s">
        <v>230</v>
      </c>
      <c r="H39" s="147" t="s">
        <v>231</v>
      </c>
      <c r="I39" s="147" t="s">
        <v>232</v>
      </c>
      <c r="J39" s="147" t="s">
        <v>235</v>
      </c>
      <c r="K39" s="147" t="s">
        <v>236</v>
      </c>
      <c r="L39" s="147" t="s">
        <v>237</v>
      </c>
      <c r="M39" s="147" t="s">
        <v>264</v>
      </c>
      <c r="N39" s="147" t="s">
        <v>238</v>
      </c>
      <c r="O39" s="147" t="s">
        <v>243</v>
      </c>
      <c r="P39" s="147" t="s">
        <v>244</v>
      </c>
      <c r="Q39" s="147" t="s">
        <v>245</v>
      </c>
      <c r="R39" s="148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 t="s">
        <v>3</v>
      </c>
    </row>
    <row r="40" spans="1:65">
      <c r="A40" s="29"/>
      <c r="B40" s="19"/>
      <c r="C40" s="9"/>
      <c r="D40" s="10" t="s">
        <v>269</v>
      </c>
      <c r="E40" s="11" t="s">
        <v>102</v>
      </c>
      <c r="F40" s="11" t="s">
        <v>102</v>
      </c>
      <c r="G40" s="11" t="s">
        <v>269</v>
      </c>
      <c r="H40" s="11" t="s">
        <v>103</v>
      </c>
      <c r="I40" s="11" t="s">
        <v>102</v>
      </c>
      <c r="J40" s="11" t="s">
        <v>103</v>
      </c>
      <c r="K40" s="11" t="s">
        <v>102</v>
      </c>
      <c r="L40" s="11" t="s">
        <v>103</v>
      </c>
      <c r="M40" s="11" t="s">
        <v>103</v>
      </c>
      <c r="N40" s="11" t="s">
        <v>102</v>
      </c>
      <c r="O40" s="11" t="s">
        <v>102</v>
      </c>
      <c r="P40" s="11" t="s">
        <v>102</v>
      </c>
      <c r="Q40" s="11" t="s">
        <v>102</v>
      </c>
      <c r="R40" s="148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>
        <v>0</v>
      </c>
    </row>
    <row r="41" spans="1:65">
      <c r="A41" s="29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148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0</v>
      </c>
    </row>
    <row r="42" spans="1:65">
      <c r="A42" s="29"/>
      <c r="B42" s="18">
        <v>1</v>
      </c>
      <c r="C42" s="14">
        <v>1</v>
      </c>
      <c r="D42" s="209">
        <v>480</v>
      </c>
      <c r="E42" s="210">
        <v>426</v>
      </c>
      <c r="F42" s="209">
        <v>486.514916810947</v>
      </c>
      <c r="G42" s="210">
        <v>429</v>
      </c>
      <c r="H42" s="210">
        <v>500</v>
      </c>
      <c r="I42" s="209">
        <v>473</v>
      </c>
      <c r="J42" s="210">
        <v>600</v>
      </c>
      <c r="K42" s="209">
        <v>496</v>
      </c>
      <c r="L42" s="210">
        <v>600</v>
      </c>
      <c r="M42" s="210">
        <v>500</v>
      </c>
      <c r="N42" s="209">
        <v>479</v>
      </c>
      <c r="O42" s="209">
        <v>490.93252284623918</v>
      </c>
      <c r="P42" s="210">
        <v>451</v>
      </c>
      <c r="Q42" s="209">
        <v>470</v>
      </c>
      <c r="R42" s="211"/>
      <c r="S42" s="212"/>
      <c r="T42" s="212"/>
      <c r="U42" s="212"/>
      <c r="V42" s="212"/>
      <c r="W42" s="212"/>
      <c r="X42" s="212"/>
      <c r="Y42" s="212"/>
      <c r="Z42" s="212"/>
      <c r="AA42" s="212"/>
      <c r="AB42" s="212"/>
      <c r="AC42" s="212"/>
      <c r="AD42" s="212"/>
      <c r="AE42" s="212"/>
      <c r="AF42" s="212"/>
      <c r="AG42" s="212"/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  <c r="BI42" s="212"/>
      <c r="BJ42" s="212"/>
      <c r="BK42" s="212"/>
      <c r="BL42" s="212"/>
      <c r="BM42" s="213">
        <v>1</v>
      </c>
    </row>
    <row r="43" spans="1:65">
      <c r="A43" s="29"/>
      <c r="B43" s="19">
        <v>1</v>
      </c>
      <c r="C43" s="9">
        <v>2</v>
      </c>
      <c r="D43" s="214">
        <v>490</v>
      </c>
      <c r="E43" s="215">
        <v>421</v>
      </c>
      <c r="F43" s="214">
        <v>468.19837678790304</v>
      </c>
      <c r="G43" s="215">
        <v>429</v>
      </c>
      <c r="H43" s="215">
        <v>500</v>
      </c>
      <c r="I43" s="214">
        <v>480</v>
      </c>
      <c r="J43" s="215">
        <v>600</v>
      </c>
      <c r="K43" s="214">
        <v>473</v>
      </c>
      <c r="L43" s="215">
        <v>500</v>
      </c>
      <c r="M43" s="215">
        <v>500</v>
      </c>
      <c r="N43" s="216">
        <v>506.00000000000006</v>
      </c>
      <c r="O43" s="214">
        <v>479.04456593030613</v>
      </c>
      <c r="P43" s="215">
        <v>435</v>
      </c>
      <c r="Q43" s="214">
        <v>468</v>
      </c>
      <c r="R43" s="211"/>
      <c r="S43" s="212"/>
      <c r="T43" s="212"/>
      <c r="U43" s="212"/>
      <c r="V43" s="212"/>
      <c r="W43" s="212"/>
      <c r="X43" s="212"/>
      <c r="Y43" s="212"/>
      <c r="Z43" s="212"/>
      <c r="AA43" s="212"/>
      <c r="AB43" s="212"/>
      <c r="AC43" s="212"/>
      <c r="AD43" s="212"/>
      <c r="AE43" s="212"/>
      <c r="AF43" s="212"/>
      <c r="AG43" s="212"/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  <c r="BI43" s="212"/>
      <c r="BJ43" s="212"/>
      <c r="BK43" s="212"/>
      <c r="BL43" s="212"/>
      <c r="BM43" s="213" t="e">
        <v>#N/A</v>
      </c>
    </row>
    <row r="44" spans="1:65">
      <c r="A44" s="29"/>
      <c r="B44" s="19">
        <v>1</v>
      </c>
      <c r="C44" s="9">
        <v>3</v>
      </c>
      <c r="D44" s="214">
        <v>480</v>
      </c>
      <c r="E44" s="215">
        <v>421</v>
      </c>
      <c r="F44" s="214">
        <v>468.77161851589102</v>
      </c>
      <c r="G44" s="215">
        <v>435</v>
      </c>
      <c r="H44" s="215">
        <v>500</v>
      </c>
      <c r="I44" s="214">
        <v>476</v>
      </c>
      <c r="J44" s="215">
        <v>600</v>
      </c>
      <c r="K44" s="214">
        <v>469</v>
      </c>
      <c r="L44" s="215">
        <v>500</v>
      </c>
      <c r="M44" s="215">
        <v>500</v>
      </c>
      <c r="N44" s="214">
        <v>473</v>
      </c>
      <c r="O44" s="214">
        <v>477.4409736908521</v>
      </c>
      <c r="P44" s="215">
        <v>430</v>
      </c>
      <c r="Q44" s="214">
        <v>469</v>
      </c>
      <c r="R44" s="211"/>
      <c r="S44" s="212"/>
      <c r="T44" s="212"/>
      <c r="U44" s="212"/>
      <c r="V44" s="212"/>
      <c r="W44" s="212"/>
      <c r="X44" s="212"/>
      <c r="Y44" s="212"/>
      <c r="Z44" s="212"/>
      <c r="AA44" s="212"/>
      <c r="AB44" s="212"/>
      <c r="AC44" s="212"/>
      <c r="AD44" s="212"/>
      <c r="AE44" s="212"/>
      <c r="AF44" s="212"/>
      <c r="AG44" s="212"/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  <c r="BI44" s="212"/>
      <c r="BJ44" s="212"/>
      <c r="BK44" s="212"/>
      <c r="BL44" s="212"/>
      <c r="BM44" s="213">
        <v>16</v>
      </c>
    </row>
    <row r="45" spans="1:65">
      <c r="A45" s="29"/>
      <c r="B45" s="19">
        <v>1</v>
      </c>
      <c r="C45" s="9">
        <v>4</v>
      </c>
      <c r="D45" s="214">
        <v>480</v>
      </c>
      <c r="E45" s="215">
        <v>429</v>
      </c>
      <c r="F45" s="214">
        <v>464.89269285772002</v>
      </c>
      <c r="G45" s="215">
        <v>424</v>
      </c>
      <c r="H45" s="215">
        <v>500</v>
      </c>
      <c r="I45" s="214">
        <v>473</v>
      </c>
      <c r="J45" s="215">
        <v>600</v>
      </c>
      <c r="K45" s="214">
        <v>484</v>
      </c>
      <c r="L45" s="215">
        <v>600</v>
      </c>
      <c r="M45" s="215">
        <v>500</v>
      </c>
      <c r="N45" s="214">
        <v>484</v>
      </c>
      <c r="O45" s="214">
        <v>448.53721132815514</v>
      </c>
      <c r="P45" s="215">
        <v>410</v>
      </c>
      <c r="Q45" s="214">
        <v>491</v>
      </c>
      <c r="R45" s="211"/>
      <c r="S45" s="212"/>
      <c r="T45" s="212"/>
      <c r="U45" s="212"/>
      <c r="V45" s="212"/>
      <c r="W45" s="212"/>
      <c r="X45" s="212"/>
      <c r="Y45" s="212"/>
      <c r="Z45" s="212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  <c r="BI45" s="212"/>
      <c r="BJ45" s="212"/>
      <c r="BK45" s="212"/>
      <c r="BL45" s="212"/>
      <c r="BM45" s="213">
        <v>477.13921763718702</v>
      </c>
    </row>
    <row r="46" spans="1:65">
      <c r="A46" s="29"/>
      <c r="B46" s="19">
        <v>1</v>
      </c>
      <c r="C46" s="9">
        <v>5</v>
      </c>
      <c r="D46" s="214">
        <v>490</v>
      </c>
      <c r="E46" s="215">
        <v>421</v>
      </c>
      <c r="F46" s="214">
        <v>460.67205651850497</v>
      </c>
      <c r="G46" s="215">
        <v>438</v>
      </c>
      <c r="H46" s="215">
        <v>400</v>
      </c>
      <c r="I46" s="214">
        <v>488</v>
      </c>
      <c r="J46" s="215">
        <v>600</v>
      </c>
      <c r="K46" s="214">
        <v>492.00000000000006</v>
      </c>
      <c r="L46" s="215">
        <v>600</v>
      </c>
      <c r="M46" s="215">
        <v>500</v>
      </c>
      <c r="N46" s="214">
        <v>476</v>
      </c>
      <c r="O46" s="214">
        <v>472.01298548990451</v>
      </c>
      <c r="P46" s="215">
        <v>450</v>
      </c>
      <c r="Q46" s="214">
        <v>463</v>
      </c>
      <c r="R46" s="211"/>
      <c r="S46" s="212"/>
      <c r="T46" s="212"/>
      <c r="U46" s="212"/>
      <c r="V46" s="212"/>
      <c r="W46" s="212"/>
      <c r="X46" s="212"/>
      <c r="Y46" s="212"/>
      <c r="Z46" s="212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  <c r="BI46" s="212"/>
      <c r="BJ46" s="212"/>
      <c r="BK46" s="212"/>
      <c r="BL46" s="212"/>
      <c r="BM46" s="213">
        <v>14</v>
      </c>
    </row>
    <row r="47" spans="1:65">
      <c r="A47" s="29"/>
      <c r="B47" s="19">
        <v>1</v>
      </c>
      <c r="C47" s="9">
        <v>6</v>
      </c>
      <c r="D47" s="214">
        <v>480</v>
      </c>
      <c r="E47" s="215">
        <v>424</v>
      </c>
      <c r="F47" s="214">
        <v>487.491414983813</v>
      </c>
      <c r="G47" s="215">
        <v>423</v>
      </c>
      <c r="H47" s="215">
        <v>500</v>
      </c>
      <c r="I47" s="214">
        <v>488.99999999999994</v>
      </c>
      <c r="J47" s="215">
        <v>600</v>
      </c>
      <c r="K47" s="214">
        <v>501.99999999999994</v>
      </c>
      <c r="L47" s="215">
        <v>600</v>
      </c>
      <c r="M47" s="215">
        <v>500</v>
      </c>
      <c r="N47" s="214">
        <v>468</v>
      </c>
      <c r="O47" s="214">
        <v>454.33780500161964</v>
      </c>
      <c r="P47" s="215">
        <v>443</v>
      </c>
      <c r="Q47" s="214">
        <v>469</v>
      </c>
      <c r="R47" s="211"/>
      <c r="S47" s="212"/>
      <c r="T47" s="212"/>
      <c r="U47" s="212"/>
      <c r="V47" s="212"/>
      <c r="W47" s="212"/>
      <c r="X47" s="212"/>
      <c r="Y47" s="212"/>
      <c r="Z47" s="212"/>
      <c r="AA47" s="212"/>
      <c r="AB47" s="212"/>
      <c r="AC47" s="212"/>
      <c r="AD47" s="212"/>
      <c r="AE47" s="212"/>
      <c r="AF47" s="212"/>
      <c r="AG47" s="212"/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  <c r="BI47" s="212"/>
      <c r="BJ47" s="212"/>
      <c r="BK47" s="212"/>
      <c r="BL47" s="212"/>
      <c r="BM47" s="217"/>
    </row>
    <row r="48" spans="1:65">
      <c r="A48" s="29"/>
      <c r="B48" s="20" t="s">
        <v>258</v>
      </c>
      <c r="C48" s="12"/>
      <c r="D48" s="218">
        <v>483.33333333333331</v>
      </c>
      <c r="E48" s="218">
        <v>423.66666666666669</v>
      </c>
      <c r="F48" s="218">
        <v>472.7568460791299</v>
      </c>
      <c r="G48" s="218">
        <v>429.66666666666669</v>
      </c>
      <c r="H48" s="218">
        <v>483.33333333333331</v>
      </c>
      <c r="I48" s="218">
        <v>479.83333333333331</v>
      </c>
      <c r="J48" s="218">
        <v>600</v>
      </c>
      <c r="K48" s="218">
        <v>486</v>
      </c>
      <c r="L48" s="218">
        <v>566.66666666666663</v>
      </c>
      <c r="M48" s="218">
        <v>500</v>
      </c>
      <c r="N48" s="218">
        <v>481</v>
      </c>
      <c r="O48" s="218">
        <v>470.38434404784607</v>
      </c>
      <c r="P48" s="218">
        <v>436.5</v>
      </c>
      <c r="Q48" s="218">
        <v>471.66666666666669</v>
      </c>
      <c r="R48" s="211"/>
      <c r="S48" s="212"/>
      <c r="T48" s="212"/>
      <c r="U48" s="212"/>
      <c r="V48" s="212"/>
      <c r="W48" s="212"/>
      <c r="X48" s="212"/>
      <c r="Y48" s="212"/>
      <c r="Z48" s="212"/>
      <c r="AA48" s="212"/>
      <c r="AB48" s="212"/>
      <c r="AC48" s="212"/>
      <c r="AD48" s="212"/>
      <c r="AE48" s="212"/>
      <c r="AF48" s="212"/>
      <c r="AG48" s="212"/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  <c r="BI48" s="212"/>
      <c r="BJ48" s="212"/>
      <c r="BK48" s="212"/>
      <c r="BL48" s="212"/>
      <c r="BM48" s="217"/>
    </row>
    <row r="49" spans="1:65">
      <c r="A49" s="29"/>
      <c r="B49" s="3" t="s">
        <v>259</v>
      </c>
      <c r="C49" s="28"/>
      <c r="D49" s="214">
        <v>480</v>
      </c>
      <c r="E49" s="214">
        <v>422.5</v>
      </c>
      <c r="F49" s="214">
        <v>468.48499765189706</v>
      </c>
      <c r="G49" s="214">
        <v>429</v>
      </c>
      <c r="H49" s="214">
        <v>500</v>
      </c>
      <c r="I49" s="214">
        <v>478</v>
      </c>
      <c r="J49" s="214">
        <v>600</v>
      </c>
      <c r="K49" s="214">
        <v>488</v>
      </c>
      <c r="L49" s="214">
        <v>600</v>
      </c>
      <c r="M49" s="214">
        <v>500</v>
      </c>
      <c r="N49" s="214">
        <v>477.5</v>
      </c>
      <c r="O49" s="214">
        <v>474.72697959037828</v>
      </c>
      <c r="P49" s="214">
        <v>439</v>
      </c>
      <c r="Q49" s="214">
        <v>469</v>
      </c>
      <c r="R49" s="211"/>
      <c r="S49" s="212"/>
      <c r="T49" s="212"/>
      <c r="U49" s="212"/>
      <c r="V49" s="212"/>
      <c r="W49" s="212"/>
      <c r="X49" s="212"/>
      <c r="Y49" s="212"/>
      <c r="Z49" s="212"/>
      <c r="AA49" s="212"/>
      <c r="AB49" s="212"/>
      <c r="AC49" s="212"/>
      <c r="AD49" s="212"/>
      <c r="AE49" s="212"/>
      <c r="AF49" s="212"/>
      <c r="AG49" s="212"/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  <c r="BI49" s="212"/>
      <c r="BJ49" s="212"/>
      <c r="BK49" s="212"/>
      <c r="BL49" s="212"/>
      <c r="BM49" s="217"/>
    </row>
    <row r="50" spans="1:65">
      <c r="A50" s="29"/>
      <c r="B50" s="3" t="s">
        <v>260</v>
      </c>
      <c r="C50" s="28"/>
      <c r="D50" s="214">
        <v>5.1639777949432224</v>
      </c>
      <c r="E50" s="214">
        <v>3.3266599866332398</v>
      </c>
      <c r="F50" s="214">
        <v>11.410002249717518</v>
      </c>
      <c r="G50" s="214">
        <v>5.9217114643206541</v>
      </c>
      <c r="H50" s="214">
        <v>40.824829046386306</v>
      </c>
      <c r="I50" s="214">
        <v>7.1949056051255083</v>
      </c>
      <c r="J50" s="214">
        <v>0</v>
      </c>
      <c r="K50" s="214">
        <v>13.069047402163624</v>
      </c>
      <c r="L50" s="214">
        <v>51.639777949432222</v>
      </c>
      <c r="M50" s="214">
        <v>0</v>
      </c>
      <c r="N50" s="214">
        <v>13.38656042454523</v>
      </c>
      <c r="O50" s="214">
        <v>16.027877047715165</v>
      </c>
      <c r="P50" s="214">
        <v>15.372052563011877</v>
      </c>
      <c r="Q50" s="214">
        <v>9.791152468768253</v>
      </c>
      <c r="R50" s="211"/>
      <c r="S50" s="212"/>
      <c r="T50" s="212"/>
      <c r="U50" s="212"/>
      <c r="V50" s="212"/>
      <c r="W50" s="212"/>
      <c r="X50" s="212"/>
      <c r="Y50" s="212"/>
      <c r="Z50" s="212"/>
      <c r="AA50" s="212"/>
      <c r="AB50" s="212"/>
      <c r="AC50" s="212"/>
      <c r="AD50" s="212"/>
      <c r="AE50" s="212"/>
      <c r="AF50" s="212"/>
      <c r="AG50" s="212"/>
      <c r="AH50" s="212"/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  <c r="BI50" s="212"/>
      <c r="BJ50" s="212"/>
      <c r="BK50" s="212"/>
      <c r="BL50" s="212"/>
      <c r="BM50" s="217"/>
    </row>
    <row r="51" spans="1:65">
      <c r="A51" s="29"/>
      <c r="B51" s="3" t="s">
        <v>86</v>
      </c>
      <c r="C51" s="28"/>
      <c r="D51" s="13">
        <v>1.0684091989537702E-2</v>
      </c>
      <c r="E51" s="13">
        <v>7.8520692052712181E-3</v>
      </c>
      <c r="F51" s="13">
        <v>2.4135033356677642E-2</v>
      </c>
      <c r="G51" s="13">
        <v>1.3782105813003849E-2</v>
      </c>
      <c r="H51" s="13">
        <v>8.4465163544247532E-2</v>
      </c>
      <c r="I51" s="13">
        <v>1.499459313329387E-2</v>
      </c>
      <c r="J51" s="13">
        <v>0</v>
      </c>
      <c r="K51" s="13">
        <v>2.6891044037373715E-2</v>
      </c>
      <c r="L51" s="13">
        <v>9.1129019910762749E-2</v>
      </c>
      <c r="M51" s="13">
        <v>0</v>
      </c>
      <c r="N51" s="13">
        <v>2.7830686953316489E-2</v>
      </c>
      <c r="O51" s="13">
        <v>3.4074001931673259E-2</v>
      </c>
      <c r="P51" s="13">
        <v>3.5216615264632024E-2</v>
      </c>
      <c r="Q51" s="13">
        <v>2.0758627142264847E-2</v>
      </c>
      <c r="R51" s="148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29"/>
      <c r="B52" s="3" t="s">
        <v>261</v>
      </c>
      <c r="C52" s="28"/>
      <c r="D52" s="13">
        <v>1.2981778623899043E-2</v>
      </c>
      <c r="E52" s="13">
        <v>-0.11206907542691336</v>
      </c>
      <c r="F52" s="13">
        <v>-9.1846811078720725E-3</v>
      </c>
      <c r="G52" s="13">
        <v>-9.9494129209513171E-2</v>
      </c>
      <c r="H52" s="13">
        <v>1.2981778623899043E-2</v>
      </c>
      <c r="I52" s="13">
        <v>5.6463933304156111E-3</v>
      </c>
      <c r="J52" s="13">
        <v>0.25749462174001247</v>
      </c>
      <c r="K52" s="13">
        <v>1.8570643609410187E-2</v>
      </c>
      <c r="L52" s="13">
        <v>0.18763380942112295</v>
      </c>
      <c r="M52" s="13">
        <v>4.7912184783343692E-2</v>
      </c>
      <c r="N52" s="13">
        <v>8.091521761576681E-3</v>
      </c>
      <c r="O52" s="13">
        <v>-1.4157028681883177E-2</v>
      </c>
      <c r="P52" s="13">
        <v>-8.5172662684140921E-2</v>
      </c>
      <c r="Q52" s="13">
        <v>-1.1469505687712322E-2</v>
      </c>
      <c r="R52" s="148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29"/>
      <c r="B53" s="45" t="s">
        <v>262</v>
      </c>
      <c r="C53" s="46"/>
      <c r="D53" s="44">
        <v>0.75</v>
      </c>
      <c r="E53" s="44">
        <v>3.29</v>
      </c>
      <c r="F53" s="44">
        <v>0.04</v>
      </c>
      <c r="G53" s="44">
        <v>2.88</v>
      </c>
      <c r="H53" s="44" t="s">
        <v>263</v>
      </c>
      <c r="I53" s="44">
        <v>0.52</v>
      </c>
      <c r="J53" s="44" t="s">
        <v>263</v>
      </c>
      <c r="K53" s="44">
        <v>0.93</v>
      </c>
      <c r="L53" s="44" t="s">
        <v>263</v>
      </c>
      <c r="M53" s="44" t="s">
        <v>263</v>
      </c>
      <c r="N53" s="44">
        <v>0.6</v>
      </c>
      <c r="O53" s="44">
        <v>0.12</v>
      </c>
      <c r="P53" s="44">
        <v>2.42</v>
      </c>
      <c r="Q53" s="44">
        <v>0.04</v>
      </c>
      <c r="R53" s="148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0" t="s">
        <v>270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BM54" s="55"/>
    </row>
    <row r="55" spans="1:65">
      <c r="BM55" s="55"/>
    </row>
    <row r="56" spans="1:65" ht="15">
      <c r="B56" s="8" t="s">
        <v>438</v>
      </c>
      <c r="BM56" s="27" t="s">
        <v>268</v>
      </c>
    </row>
    <row r="57" spans="1:65" ht="15">
      <c r="A57" s="24" t="s">
        <v>49</v>
      </c>
      <c r="B57" s="18" t="s">
        <v>111</v>
      </c>
      <c r="C57" s="15" t="s">
        <v>112</v>
      </c>
      <c r="D57" s="16" t="s">
        <v>223</v>
      </c>
      <c r="E57" s="17" t="s">
        <v>223</v>
      </c>
      <c r="F57" s="17" t="s">
        <v>223</v>
      </c>
      <c r="G57" s="17" t="s">
        <v>223</v>
      </c>
      <c r="H57" s="17" t="s">
        <v>223</v>
      </c>
      <c r="I57" s="17" t="s">
        <v>223</v>
      </c>
      <c r="J57" s="17" t="s">
        <v>223</v>
      </c>
      <c r="K57" s="148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>
        <v>1</v>
      </c>
    </row>
    <row r="58" spans="1:65">
      <c r="A58" s="29"/>
      <c r="B58" s="19" t="s">
        <v>224</v>
      </c>
      <c r="C58" s="9" t="s">
        <v>224</v>
      </c>
      <c r="D58" s="146" t="s">
        <v>226</v>
      </c>
      <c r="E58" s="147" t="s">
        <v>227</v>
      </c>
      <c r="F58" s="147" t="s">
        <v>230</v>
      </c>
      <c r="G58" s="147" t="s">
        <v>232</v>
      </c>
      <c r="H58" s="147" t="s">
        <v>238</v>
      </c>
      <c r="I58" s="147" t="s">
        <v>239</v>
      </c>
      <c r="J58" s="147" t="s">
        <v>243</v>
      </c>
      <c r="K58" s="148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 t="s">
        <v>3</v>
      </c>
    </row>
    <row r="59" spans="1:65">
      <c r="A59" s="29"/>
      <c r="B59" s="19"/>
      <c r="C59" s="9"/>
      <c r="D59" s="10" t="s">
        <v>269</v>
      </c>
      <c r="E59" s="11" t="s">
        <v>102</v>
      </c>
      <c r="F59" s="11" t="s">
        <v>269</v>
      </c>
      <c r="G59" s="11" t="s">
        <v>103</v>
      </c>
      <c r="H59" s="11" t="s">
        <v>103</v>
      </c>
      <c r="I59" s="11" t="s">
        <v>103</v>
      </c>
      <c r="J59" s="11" t="s">
        <v>103</v>
      </c>
      <c r="K59" s="148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1</v>
      </c>
    </row>
    <row r="60" spans="1:65">
      <c r="A60" s="29"/>
      <c r="B60" s="19"/>
      <c r="C60" s="9"/>
      <c r="D60" s="25"/>
      <c r="E60" s="25"/>
      <c r="F60" s="25"/>
      <c r="G60" s="25"/>
      <c r="H60" s="25"/>
      <c r="I60" s="25"/>
      <c r="J60" s="25"/>
      <c r="K60" s="148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1</v>
      </c>
    </row>
    <row r="61" spans="1:65">
      <c r="A61" s="29"/>
      <c r="B61" s="18">
        <v>1</v>
      </c>
      <c r="C61" s="14">
        <v>1</v>
      </c>
      <c r="D61" s="219" t="s">
        <v>104</v>
      </c>
      <c r="E61" s="220">
        <v>25</v>
      </c>
      <c r="F61" s="220">
        <v>20</v>
      </c>
      <c r="G61" s="219" t="s">
        <v>104</v>
      </c>
      <c r="H61" s="219" t="s">
        <v>104</v>
      </c>
      <c r="I61" s="220">
        <v>85</v>
      </c>
      <c r="J61" s="219" t="s">
        <v>104</v>
      </c>
      <c r="K61" s="221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3">
        <v>1</v>
      </c>
    </row>
    <row r="62" spans="1:65">
      <c r="A62" s="29"/>
      <c r="B62" s="19">
        <v>1</v>
      </c>
      <c r="C62" s="9">
        <v>2</v>
      </c>
      <c r="D62" s="224" t="s">
        <v>104</v>
      </c>
      <c r="E62" s="225">
        <v>27</v>
      </c>
      <c r="F62" s="225">
        <v>10</v>
      </c>
      <c r="G62" s="224" t="s">
        <v>104</v>
      </c>
      <c r="H62" s="224" t="s">
        <v>104</v>
      </c>
      <c r="I62" s="225">
        <v>40</v>
      </c>
      <c r="J62" s="224" t="s">
        <v>104</v>
      </c>
      <c r="K62" s="221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3">
        <v>3</v>
      </c>
    </row>
    <row r="63" spans="1:65">
      <c r="A63" s="29"/>
      <c r="B63" s="19">
        <v>1</v>
      </c>
      <c r="C63" s="9">
        <v>3</v>
      </c>
      <c r="D63" s="224" t="s">
        <v>104</v>
      </c>
      <c r="E63" s="225">
        <v>25</v>
      </c>
      <c r="F63" s="225">
        <v>10</v>
      </c>
      <c r="G63" s="224" t="s">
        <v>104</v>
      </c>
      <c r="H63" s="224" t="s">
        <v>104</v>
      </c>
      <c r="I63" s="225">
        <v>76</v>
      </c>
      <c r="J63" s="224" t="s">
        <v>104</v>
      </c>
      <c r="K63" s="221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3">
        <v>16</v>
      </c>
    </row>
    <row r="64" spans="1:65">
      <c r="A64" s="29"/>
      <c r="B64" s="19">
        <v>1</v>
      </c>
      <c r="C64" s="9">
        <v>4</v>
      </c>
      <c r="D64" s="224" t="s">
        <v>104</v>
      </c>
      <c r="E64" s="225">
        <v>25</v>
      </c>
      <c r="F64" s="225">
        <v>10</v>
      </c>
      <c r="G64" s="224" t="s">
        <v>104</v>
      </c>
      <c r="H64" s="224" t="s">
        <v>104</v>
      </c>
      <c r="I64" s="225">
        <v>55</v>
      </c>
      <c r="J64" s="224" t="s">
        <v>104</v>
      </c>
      <c r="K64" s="221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3">
        <v>34.0555555555556</v>
      </c>
    </row>
    <row r="65" spans="1:65">
      <c r="A65" s="29"/>
      <c r="B65" s="19">
        <v>1</v>
      </c>
      <c r="C65" s="9">
        <v>5</v>
      </c>
      <c r="D65" s="224" t="s">
        <v>104</v>
      </c>
      <c r="E65" s="225">
        <v>26</v>
      </c>
      <c r="F65" s="225">
        <v>10</v>
      </c>
      <c r="G65" s="224" t="s">
        <v>104</v>
      </c>
      <c r="H65" s="224" t="s">
        <v>104</v>
      </c>
      <c r="I65" s="225">
        <v>58</v>
      </c>
      <c r="J65" s="224" t="s">
        <v>104</v>
      </c>
      <c r="K65" s="221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3">
        <v>9</v>
      </c>
    </row>
    <row r="66" spans="1:65">
      <c r="A66" s="29"/>
      <c r="B66" s="19">
        <v>1</v>
      </c>
      <c r="C66" s="9">
        <v>6</v>
      </c>
      <c r="D66" s="224" t="s">
        <v>104</v>
      </c>
      <c r="E66" s="225">
        <v>28</v>
      </c>
      <c r="F66" s="225">
        <v>20</v>
      </c>
      <c r="G66" s="224" t="s">
        <v>104</v>
      </c>
      <c r="H66" s="224" t="s">
        <v>104</v>
      </c>
      <c r="I66" s="225">
        <v>63</v>
      </c>
      <c r="J66" s="224" t="s">
        <v>104</v>
      </c>
      <c r="K66" s="221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6"/>
    </row>
    <row r="67" spans="1:65">
      <c r="A67" s="29"/>
      <c r="B67" s="20" t="s">
        <v>258</v>
      </c>
      <c r="C67" s="12"/>
      <c r="D67" s="227" t="s">
        <v>617</v>
      </c>
      <c r="E67" s="227">
        <v>26</v>
      </c>
      <c r="F67" s="227">
        <v>13.333333333333334</v>
      </c>
      <c r="G67" s="227" t="s">
        <v>617</v>
      </c>
      <c r="H67" s="227" t="s">
        <v>617</v>
      </c>
      <c r="I67" s="227">
        <v>62.833333333333336</v>
      </c>
      <c r="J67" s="227" t="s">
        <v>617</v>
      </c>
      <c r="K67" s="221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6"/>
    </row>
    <row r="68" spans="1:65">
      <c r="A68" s="29"/>
      <c r="B68" s="3" t="s">
        <v>259</v>
      </c>
      <c r="C68" s="28"/>
      <c r="D68" s="225" t="s">
        <v>617</v>
      </c>
      <c r="E68" s="225">
        <v>25.5</v>
      </c>
      <c r="F68" s="225">
        <v>10</v>
      </c>
      <c r="G68" s="225" t="s">
        <v>617</v>
      </c>
      <c r="H68" s="225" t="s">
        <v>617</v>
      </c>
      <c r="I68" s="225">
        <v>60.5</v>
      </c>
      <c r="J68" s="225" t="s">
        <v>617</v>
      </c>
      <c r="K68" s="221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6"/>
    </row>
    <row r="69" spans="1:65">
      <c r="A69" s="29"/>
      <c r="B69" s="3" t="s">
        <v>260</v>
      </c>
      <c r="C69" s="28"/>
      <c r="D69" s="225" t="s">
        <v>617</v>
      </c>
      <c r="E69" s="225">
        <v>1.2649110640673518</v>
      </c>
      <c r="F69" s="225">
        <v>5.1639777949432206</v>
      </c>
      <c r="G69" s="225" t="s">
        <v>617</v>
      </c>
      <c r="H69" s="225" t="s">
        <v>617</v>
      </c>
      <c r="I69" s="225">
        <v>15.942605391424152</v>
      </c>
      <c r="J69" s="225" t="s">
        <v>617</v>
      </c>
      <c r="K69" s="221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6"/>
    </row>
    <row r="70" spans="1:65">
      <c r="A70" s="29"/>
      <c r="B70" s="3" t="s">
        <v>86</v>
      </c>
      <c r="C70" s="28"/>
      <c r="D70" s="13" t="s">
        <v>617</v>
      </c>
      <c r="E70" s="13">
        <v>4.8650425541051992E-2</v>
      </c>
      <c r="F70" s="13">
        <v>0.38729833462074154</v>
      </c>
      <c r="G70" s="13" t="s">
        <v>617</v>
      </c>
      <c r="H70" s="13" t="s">
        <v>617</v>
      </c>
      <c r="I70" s="13">
        <v>0.25372846776802366</v>
      </c>
      <c r="J70" s="13" t="s">
        <v>617</v>
      </c>
      <c r="K70" s="148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29"/>
      <c r="B71" s="3" t="s">
        <v>261</v>
      </c>
      <c r="C71" s="28"/>
      <c r="D71" s="13" t="s">
        <v>617</v>
      </c>
      <c r="E71" s="13">
        <v>-0.23654159869494384</v>
      </c>
      <c r="F71" s="13">
        <v>-0.60848287112561228</v>
      </c>
      <c r="G71" s="13" t="s">
        <v>617</v>
      </c>
      <c r="H71" s="13" t="s">
        <v>617</v>
      </c>
      <c r="I71" s="13">
        <v>0.84502446982055224</v>
      </c>
      <c r="J71" s="13" t="s">
        <v>617</v>
      </c>
      <c r="K71" s="148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29"/>
      <c r="B72" s="45" t="s">
        <v>262</v>
      </c>
      <c r="C72" s="46"/>
      <c r="D72" s="44" t="s">
        <v>263</v>
      </c>
      <c r="E72" s="44" t="s">
        <v>263</v>
      </c>
      <c r="F72" s="44" t="s">
        <v>263</v>
      </c>
      <c r="G72" s="44" t="s">
        <v>263</v>
      </c>
      <c r="H72" s="44" t="s">
        <v>263</v>
      </c>
      <c r="I72" s="44" t="s">
        <v>263</v>
      </c>
      <c r="J72" s="44" t="s">
        <v>263</v>
      </c>
      <c r="K72" s="148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0"/>
      <c r="C73" s="20"/>
      <c r="D73" s="20"/>
      <c r="E73" s="20"/>
      <c r="F73" s="20"/>
      <c r="G73" s="20"/>
      <c r="H73" s="20"/>
      <c r="I73" s="20"/>
      <c r="J73" s="20"/>
      <c r="BM73" s="55"/>
    </row>
    <row r="74" spans="1:65" ht="15">
      <c r="B74" s="8" t="s">
        <v>439</v>
      </c>
      <c r="BM74" s="27" t="s">
        <v>66</v>
      </c>
    </row>
    <row r="75" spans="1:65" ht="15">
      <c r="A75" s="24" t="s">
        <v>10</v>
      </c>
      <c r="B75" s="18" t="s">
        <v>111</v>
      </c>
      <c r="C75" s="15" t="s">
        <v>112</v>
      </c>
      <c r="D75" s="16" t="s">
        <v>223</v>
      </c>
      <c r="E75" s="17" t="s">
        <v>223</v>
      </c>
      <c r="F75" s="17" t="s">
        <v>223</v>
      </c>
      <c r="G75" s="17" t="s">
        <v>223</v>
      </c>
      <c r="H75" s="17" t="s">
        <v>223</v>
      </c>
      <c r="I75" s="17" t="s">
        <v>223</v>
      </c>
      <c r="J75" s="17" t="s">
        <v>223</v>
      </c>
      <c r="K75" s="17" t="s">
        <v>223</v>
      </c>
      <c r="L75" s="17" t="s">
        <v>223</v>
      </c>
      <c r="M75" s="17" t="s">
        <v>223</v>
      </c>
      <c r="N75" s="17" t="s">
        <v>223</v>
      </c>
      <c r="O75" s="17" t="s">
        <v>223</v>
      </c>
      <c r="P75" s="17" t="s">
        <v>223</v>
      </c>
      <c r="Q75" s="17" t="s">
        <v>223</v>
      </c>
      <c r="R75" s="148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1</v>
      </c>
    </row>
    <row r="76" spans="1:65">
      <c r="A76" s="29"/>
      <c r="B76" s="19" t="s">
        <v>224</v>
      </c>
      <c r="C76" s="9" t="s">
        <v>224</v>
      </c>
      <c r="D76" s="146" t="s">
        <v>226</v>
      </c>
      <c r="E76" s="147" t="s">
        <v>227</v>
      </c>
      <c r="F76" s="147" t="s">
        <v>228</v>
      </c>
      <c r="G76" s="147" t="s">
        <v>230</v>
      </c>
      <c r="H76" s="147" t="s">
        <v>231</v>
      </c>
      <c r="I76" s="147" t="s">
        <v>232</v>
      </c>
      <c r="J76" s="147" t="s">
        <v>234</v>
      </c>
      <c r="K76" s="147" t="s">
        <v>236</v>
      </c>
      <c r="L76" s="147" t="s">
        <v>238</v>
      </c>
      <c r="M76" s="147" t="s">
        <v>239</v>
      </c>
      <c r="N76" s="147" t="s">
        <v>241</v>
      </c>
      <c r="O76" s="147" t="s">
        <v>243</v>
      </c>
      <c r="P76" s="147" t="s">
        <v>244</v>
      </c>
      <c r="Q76" s="147" t="s">
        <v>245</v>
      </c>
      <c r="R76" s="148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 t="s">
        <v>3</v>
      </c>
    </row>
    <row r="77" spans="1:65">
      <c r="A77" s="29"/>
      <c r="B77" s="19"/>
      <c r="C77" s="9"/>
      <c r="D77" s="10" t="s">
        <v>269</v>
      </c>
      <c r="E77" s="11" t="s">
        <v>102</v>
      </c>
      <c r="F77" s="11" t="s">
        <v>103</v>
      </c>
      <c r="G77" s="11" t="s">
        <v>269</v>
      </c>
      <c r="H77" s="11" t="s">
        <v>103</v>
      </c>
      <c r="I77" s="11" t="s">
        <v>102</v>
      </c>
      <c r="J77" s="11" t="s">
        <v>99</v>
      </c>
      <c r="K77" s="11" t="s">
        <v>102</v>
      </c>
      <c r="L77" s="11" t="s">
        <v>102</v>
      </c>
      <c r="M77" s="11" t="s">
        <v>103</v>
      </c>
      <c r="N77" s="11" t="s">
        <v>100</v>
      </c>
      <c r="O77" s="11" t="s">
        <v>102</v>
      </c>
      <c r="P77" s="11" t="s">
        <v>102</v>
      </c>
      <c r="Q77" s="11" t="s">
        <v>103</v>
      </c>
      <c r="R77" s="148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0</v>
      </c>
    </row>
    <row r="78" spans="1:65">
      <c r="A78" s="29"/>
      <c r="B78" s="19"/>
      <c r="C78" s="9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148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0</v>
      </c>
    </row>
    <row r="79" spans="1:65">
      <c r="A79" s="29"/>
      <c r="B79" s="18">
        <v>1</v>
      </c>
      <c r="C79" s="14">
        <v>1</v>
      </c>
      <c r="D79" s="209">
        <v>1720</v>
      </c>
      <c r="E79" s="209">
        <v>1748</v>
      </c>
      <c r="F79" s="209">
        <v>1568.71</v>
      </c>
      <c r="G79" s="209">
        <v>1600</v>
      </c>
      <c r="H79" s="210">
        <v>1700.0000000000002</v>
      </c>
      <c r="I79" s="209">
        <v>1721</v>
      </c>
      <c r="J79" s="209">
        <v>1890</v>
      </c>
      <c r="K79" s="209">
        <v>1775</v>
      </c>
      <c r="L79" s="209">
        <v>1714</v>
      </c>
      <c r="M79" s="209">
        <v>1685</v>
      </c>
      <c r="N79" s="209">
        <v>1747.6589033110856</v>
      </c>
      <c r="O79" s="209">
        <v>1752.4635194870734</v>
      </c>
      <c r="P79" s="209">
        <v>1712</v>
      </c>
      <c r="Q79" s="209">
        <v>1650</v>
      </c>
      <c r="R79" s="211"/>
      <c r="S79" s="212"/>
      <c r="T79" s="212"/>
      <c r="U79" s="212"/>
      <c r="V79" s="212"/>
      <c r="W79" s="212"/>
      <c r="X79" s="212"/>
      <c r="Y79" s="212"/>
      <c r="Z79" s="212"/>
      <c r="AA79" s="212"/>
      <c r="AB79" s="212"/>
      <c r="AC79" s="212"/>
      <c r="AD79" s="212"/>
      <c r="AE79" s="212"/>
      <c r="AF79" s="212"/>
      <c r="AG79" s="212"/>
      <c r="AH79" s="212"/>
      <c r="AI79" s="212"/>
      <c r="AJ79" s="212"/>
      <c r="AK79" s="212"/>
      <c r="AL79" s="212"/>
      <c r="AM79" s="212"/>
      <c r="AN79" s="212"/>
      <c r="AO79" s="212"/>
      <c r="AP79" s="212"/>
      <c r="AQ79" s="212"/>
      <c r="AR79" s="212"/>
      <c r="AS79" s="212"/>
      <c r="AT79" s="212"/>
      <c r="AU79" s="212"/>
      <c r="AV79" s="212"/>
      <c r="AW79" s="212"/>
      <c r="AX79" s="212"/>
      <c r="AY79" s="212"/>
      <c r="AZ79" s="212"/>
      <c r="BA79" s="212"/>
      <c r="BB79" s="212"/>
      <c r="BC79" s="212"/>
      <c r="BD79" s="212"/>
      <c r="BE79" s="212"/>
      <c r="BF79" s="212"/>
      <c r="BG79" s="212"/>
      <c r="BH79" s="212"/>
      <c r="BI79" s="212"/>
      <c r="BJ79" s="212"/>
      <c r="BK79" s="212"/>
      <c r="BL79" s="212"/>
      <c r="BM79" s="213">
        <v>1</v>
      </c>
    </row>
    <row r="80" spans="1:65">
      <c r="A80" s="29"/>
      <c r="B80" s="19">
        <v>1</v>
      </c>
      <c r="C80" s="9">
        <v>2</v>
      </c>
      <c r="D80" s="214">
        <v>1720</v>
      </c>
      <c r="E80" s="214">
        <v>1855</v>
      </c>
      <c r="F80" s="214">
        <v>1603.72</v>
      </c>
      <c r="G80" s="214">
        <v>1590</v>
      </c>
      <c r="H80" s="215">
        <v>1800</v>
      </c>
      <c r="I80" s="214">
        <v>1737</v>
      </c>
      <c r="J80" s="214">
        <v>1870</v>
      </c>
      <c r="K80" s="214">
        <v>1740</v>
      </c>
      <c r="L80" s="214">
        <v>1706</v>
      </c>
      <c r="M80" s="214">
        <v>1679</v>
      </c>
      <c r="N80" s="214">
        <v>1767.1459123916945</v>
      </c>
      <c r="O80" s="214">
        <v>1833.9211139483714</v>
      </c>
      <c r="P80" s="214">
        <v>1690</v>
      </c>
      <c r="Q80" s="214">
        <v>1668</v>
      </c>
      <c r="R80" s="211"/>
      <c r="S80" s="212"/>
      <c r="T80" s="212"/>
      <c r="U80" s="212"/>
      <c r="V80" s="212"/>
      <c r="W80" s="212"/>
      <c r="X80" s="212"/>
      <c r="Y80" s="212"/>
      <c r="Z80" s="212"/>
      <c r="AA80" s="212"/>
      <c r="AB80" s="212"/>
      <c r="AC80" s="212"/>
      <c r="AD80" s="212"/>
      <c r="AE80" s="212"/>
      <c r="AF80" s="212"/>
      <c r="AG80" s="212"/>
      <c r="AH80" s="212"/>
      <c r="AI80" s="212"/>
      <c r="AJ80" s="212"/>
      <c r="AK80" s="212"/>
      <c r="AL80" s="212"/>
      <c r="AM80" s="212"/>
      <c r="AN80" s="212"/>
      <c r="AO80" s="212"/>
      <c r="AP80" s="212"/>
      <c r="AQ80" s="212"/>
      <c r="AR80" s="212"/>
      <c r="AS80" s="212"/>
      <c r="AT80" s="212"/>
      <c r="AU80" s="212"/>
      <c r="AV80" s="212"/>
      <c r="AW80" s="212"/>
      <c r="AX80" s="212"/>
      <c r="AY80" s="212"/>
      <c r="AZ80" s="212"/>
      <c r="BA80" s="212"/>
      <c r="BB80" s="212"/>
      <c r="BC80" s="212"/>
      <c r="BD80" s="212"/>
      <c r="BE80" s="212"/>
      <c r="BF80" s="212"/>
      <c r="BG80" s="212"/>
      <c r="BH80" s="212"/>
      <c r="BI80" s="212"/>
      <c r="BJ80" s="212"/>
      <c r="BK80" s="212"/>
      <c r="BL80" s="212"/>
      <c r="BM80" s="213">
        <v>5</v>
      </c>
    </row>
    <row r="81" spans="1:65">
      <c r="A81" s="29"/>
      <c r="B81" s="19">
        <v>1</v>
      </c>
      <c r="C81" s="9">
        <v>3</v>
      </c>
      <c r="D81" s="214">
        <v>1740</v>
      </c>
      <c r="E81" s="214">
        <v>1841</v>
      </c>
      <c r="F81" s="214">
        <v>1589.89</v>
      </c>
      <c r="G81" s="214">
        <v>1620</v>
      </c>
      <c r="H81" s="215">
        <v>1800</v>
      </c>
      <c r="I81" s="214">
        <v>1684</v>
      </c>
      <c r="J81" s="214">
        <v>1865</v>
      </c>
      <c r="K81" s="214">
        <v>1715</v>
      </c>
      <c r="L81" s="214">
        <v>1688</v>
      </c>
      <c r="M81" s="214">
        <v>1660</v>
      </c>
      <c r="N81" s="214">
        <v>1772.2212972782386</v>
      </c>
      <c r="O81" s="214">
        <v>1711.9198789009545</v>
      </c>
      <c r="P81" s="214">
        <v>1687</v>
      </c>
      <c r="Q81" s="214">
        <v>1640</v>
      </c>
      <c r="R81" s="211"/>
      <c r="S81" s="212"/>
      <c r="T81" s="212"/>
      <c r="U81" s="212"/>
      <c r="V81" s="212"/>
      <c r="W81" s="212"/>
      <c r="X81" s="212"/>
      <c r="Y81" s="212"/>
      <c r="Z81" s="212"/>
      <c r="AA81" s="212"/>
      <c r="AB81" s="212"/>
      <c r="AC81" s="212"/>
      <c r="AD81" s="212"/>
      <c r="AE81" s="212"/>
      <c r="AF81" s="212"/>
      <c r="AG81" s="212"/>
      <c r="AH81" s="212"/>
      <c r="AI81" s="212"/>
      <c r="AJ81" s="212"/>
      <c r="AK81" s="212"/>
      <c r="AL81" s="212"/>
      <c r="AM81" s="212"/>
      <c r="AN81" s="212"/>
      <c r="AO81" s="212"/>
      <c r="AP81" s="212"/>
      <c r="AQ81" s="212"/>
      <c r="AR81" s="212"/>
      <c r="AS81" s="212"/>
      <c r="AT81" s="212"/>
      <c r="AU81" s="212"/>
      <c r="AV81" s="212"/>
      <c r="AW81" s="212"/>
      <c r="AX81" s="212"/>
      <c r="AY81" s="212"/>
      <c r="AZ81" s="212"/>
      <c r="BA81" s="212"/>
      <c r="BB81" s="212"/>
      <c r="BC81" s="212"/>
      <c r="BD81" s="212"/>
      <c r="BE81" s="212"/>
      <c r="BF81" s="212"/>
      <c r="BG81" s="212"/>
      <c r="BH81" s="212"/>
      <c r="BI81" s="212"/>
      <c r="BJ81" s="212"/>
      <c r="BK81" s="212"/>
      <c r="BL81" s="212"/>
      <c r="BM81" s="213">
        <v>16</v>
      </c>
    </row>
    <row r="82" spans="1:65">
      <c r="A82" s="29"/>
      <c r="B82" s="19">
        <v>1</v>
      </c>
      <c r="C82" s="9">
        <v>4</v>
      </c>
      <c r="D82" s="214">
        <v>1750</v>
      </c>
      <c r="E82" s="214">
        <v>1874</v>
      </c>
      <c r="F82" s="214">
        <v>1597.27</v>
      </c>
      <c r="G82" s="214">
        <v>1580</v>
      </c>
      <c r="H82" s="215">
        <v>1800</v>
      </c>
      <c r="I82" s="214">
        <v>1698</v>
      </c>
      <c r="J82" s="214">
        <v>1870</v>
      </c>
      <c r="K82" s="214">
        <v>1755</v>
      </c>
      <c r="L82" s="214">
        <v>1703</v>
      </c>
      <c r="M82" s="214">
        <v>1702</v>
      </c>
      <c r="N82" s="214">
        <v>1779.5665001143057</v>
      </c>
      <c r="O82" s="214">
        <v>1672.3041551338954</v>
      </c>
      <c r="P82" s="214">
        <v>1643</v>
      </c>
      <c r="Q82" s="214">
        <v>1661</v>
      </c>
      <c r="R82" s="211"/>
      <c r="S82" s="212"/>
      <c r="T82" s="212"/>
      <c r="U82" s="212"/>
      <c r="V82" s="212"/>
      <c r="W82" s="212"/>
      <c r="X82" s="212"/>
      <c r="Y82" s="212"/>
      <c r="Z82" s="212"/>
      <c r="AA82" s="212"/>
      <c r="AB82" s="212"/>
      <c r="AC82" s="212"/>
      <c r="AD82" s="212"/>
      <c r="AE82" s="212"/>
      <c r="AF82" s="212"/>
      <c r="AG82" s="212"/>
      <c r="AH82" s="212"/>
      <c r="AI82" s="212"/>
      <c r="AJ82" s="212"/>
      <c r="AK82" s="212"/>
      <c r="AL82" s="212"/>
      <c r="AM82" s="212"/>
      <c r="AN82" s="212"/>
      <c r="AO82" s="212"/>
      <c r="AP82" s="212"/>
      <c r="AQ82" s="212"/>
      <c r="AR82" s="212"/>
      <c r="AS82" s="212"/>
      <c r="AT82" s="212"/>
      <c r="AU82" s="212"/>
      <c r="AV82" s="212"/>
      <c r="AW82" s="212"/>
      <c r="AX82" s="212"/>
      <c r="AY82" s="212"/>
      <c r="AZ82" s="212"/>
      <c r="BA82" s="212"/>
      <c r="BB82" s="212"/>
      <c r="BC82" s="212"/>
      <c r="BD82" s="212"/>
      <c r="BE82" s="212"/>
      <c r="BF82" s="212"/>
      <c r="BG82" s="212"/>
      <c r="BH82" s="212"/>
      <c r="BI82" s="212"/>
      <c r="BJ82" s="212"/>
      <c r="BK82" s="212"/>
      <c r="BL82" s="212"/>
      <c r="BM82" s="213">
        <v>1717.3684873121788</v>
      </c>
    </row>
    <row r="83" spans="1:65">
      <c r="A83" s="29"/>
      <c r="B83" s="19">
        <v>1</v>
      </c>
      <c r="C83" s="9">
        <v>5</v>
      </c>
      <c r="D83" s="214">
        <v>1750</v>
      </c>
      <c r="E83" s="214">
        <v>1847</v>
      </c>
      <c r="F83" s="214">
        <v>1605.06</v>
      </c>
      <c r="G83" s="214">
        <v>1570</v>
      </c>
      <c r="H83" s="215">
        <v>1800</v>
      </c>
      <c r="I83" s="214">
        <v>1726</v>
      </c>
      <c r="J83" s="214">
        <v>1865</v>
      </c>
      <c r="K83" s="214">
        <v>1750</v>
      </c>
      <c r="L83" s="214">
        <v>1723</v>
      </c>
      <c r="M83" s="216">
        <v>1842</v>
      </c>
      <c r="N83" s="214">
        <v>1784.0374046018414</v>
      </c>
      <c r="O83" s="214">
        <v>1818.2709525015832</v>
      </c>
      <c r="P83" s="214">
        <v>1715</v>
      </c>
      <c r="Q83" s="214">
        <v>1656</v>
      </c>
      <c r="R83" s="211"/>
      <c r="S83" s="212"/>
      <c r="T83" s="212"/>
      <c r="U83" s="212"/>
      <c r="V83" s="212"/>
      <c r="W83" s="212"/>
      <c r="X83" s="212"/>
      <c r="Y83" s="212"/>
      <c r="Z83" s="212"/>
      <c r="AA83" s="212"/>
      <c r="AB83" s="212"/>
      <c r="AC83" s="212"/>
      <c r="AD83" s="212"/>
      <c r="AE83" s="212"/>
      <c r="AF83" s="212"/>
      <c r="AG83" s="212"/>
      <c r="AH83" s="212"/>
      <c r="AI83" s="212"/>
      <c r="AJ83" s="212"/>
      <c r="AK83" s="212"/>
      <c r="AL83" s="212"/>
      <c r="AM83" s="212"/>
      <c r="AN83" s="212"/>
      <c r="AO83" s="212"/>
      <c r="AP83" s="212"/>
      <c r="AQ83" s="212"/>
      <c r="AR83" s="212"/>
      <c r="AS83" s="212"/>
      <c r="AT83" s="212"/>
      <c r="AU83" s="212"/>
      <c r="AV83" s="212"/>
      <c r="AW83" s="212"/>
      <c r="AX83" s="212"/>
      <c r="AY83" s="212"/>
      <c r="AZ83" s="212"/>
      <c r="BA83" s="212"/>
      <c r="BB83" s="212"/>
      <c r="BC83" s="212"/>
      <c r="BD83" s="212"/>
      <c r="BE83" s="212"/>
      <c r="BF83" s="212"/>
      <c r="BG83" s="212"/>
      <c r="BH83" s="212"/>
      <c r="BI83" s="212"/>
      <c r="BJ83" s="212"/>
      <c r="BK83" s="212"/>
      <c r="BL83" s="212"/>
      <c r="BM83" s="213">
        <v>15</v>
      </c>
    </row>
    <row r="84" spans="1:65">
      <c r="A84" s="29"/>
      <c r="B84" s="19">
        <v>1</v>
      </c>
      <c r="C84" s="9">
        <v>6</v>
      </c>
      <c r="D84" s="214">
        <v>1730</v>
      </c>
      <c r="E84" s="214">
        <v>1873</v>
      </c>
      <c r="F84" s="214">
        <v>1578.26</v>
      </c>
      <c r="G84" s="214">
        <v>1570</v>
      </c>
      <c r="H84" s="215">
        <v>1800</v>
      </c>
      <c r="I84" s="214">
        <v>1719</v>
      </c>
      <c r="J84" s="214">
        <v>1870</v>
      </c>
      <c r="K84" s="214">
        <v>1775</v>
      </c>
      <c r="L84" s="214">
        <v>1697</v>
      </c>
      <c r="M84" s="214">
        <v>1619</v>
      </c>
      <c r="N84" s="214">
        <v>1740.4904570709814</v>
      </c>
      <c r="O84" s="214">
        <v>1690.8319156099224</v>
      </c>
      <c r="P84" s="214">
        <v>1692</v>
      </c>
      <c r="Q84" s="214">
        <v>1679</v>
      </c>
      <c r="R84" s="211"/>
      <c r="S84" s="212"/>
      <c r="T84" s="212"/>
      <c r="U84" s="212"/>
      <c r="V84" s="212"/>
      <c r="W84" s="212"/>
      <c r="X84" s="212"/>
      <c r="Y84" s="212"/>
      <c r="Z84" s="212"/>
      <c r="AA84" s="212"/>
      <c r="AB84" s="212"/>
      <c r="AC84" s="212"/>
      <c r="AD84" s="212"/>
      <c r="AE84" s="212"/>
      <c r="AF84" s="212"/>
      <c r="AG84" s="212"/>
      <c r="AH84" s="212"/>
      <c r="AI84" s="212"/>
      <c r="AJ84" s="212"/>
      <c r="AK84" s="212"/>
      <c r="AL84" s="212"/>
      <c r="AM84" s="212"/>
      <c r="AN84" s="212"/>
      <c r="AO84" s="212"/>
      <c r="AP84" s="212"/>
      <c r="AQ84" s="212"/>
      <c r="AR84" s="212"/>
      <c r="AS84" s="212"/>
      <c r="AT84" s="212"/>
      <c r="AU84" s="212"/>
      <c r="AV84" s="212"/>
      <c r="AW84" s="212"/>
      <c r="AX84" s="212"/>
      <c r="AY84" s="212"/>
      <c r="AZ84" s="212"/>
      <c r="BA84" s="212"/>
      <c r="BB84" s="212"/>
      <c r="BC84" s="212"/>
      <c r="BD84" s="212"/>
      <c r="BE84" s="212"/>
      <c r="BF84" s="212"/>
      <c r="BG84" s="212"/>
      <c r="BH84" s="212"/>
      <c r="BI84" s="212"/>
      <c r="BJ84" s="212"/>
      <c r="BK84" s="212"/>
      <c r="BL84" s="212"/>
      <c r="BM84" s="217"/>
    </row>
    <row r="85" spans="1:65">
      <c r="A85" s="29"/>
      <c r="B85" s="20" t="s">
        <v>258</v>
      </c>
      <c r="C85" s="12"/>
      <c r="D85" s="218">
        <v>1735</v>
      </c>
      <c r="E85" s="218">
        <v>1839.6666666666667</v>
      </c>
      <c r="F85" s="218">
        <v>1590.4849999999999</v>
      </c>
      <c r="G85" s="218">
        <v>1588.3333333333333</v>
      </c>
      <c r="H85" s="218">
        <v>1783.3333333333333</v>
      </c>
      <c r="I85" s="218">
        <v>1714.1666666666667</v>
      </c>
      <c r="J85" s="218">
        <v>1871.6666666666667</v>
      </c>
      <c r="K85" s="218">
        <v>1751.6666666666667</v>
      </c>
      <c r="L85" s="218">
        <v>1705.1666666666667</v>
      </c>
      <c r="M85" s="218">
        <v>1697.8333333333333</v>
      </c>
      <c r="N85" s="218">
        <v>1765.1867457946912</v>
      </c>
      <c r="O85" s="218">
        <v>1746.6185892636333</v>
      </c>
      <c r="P85" s="218">
        <v>1689.8333333333333</v>
      </c>
      <c r="Q85" s="218">
        <v>1659</v>
      </c>
      <c r="R85" s="211"/>
      <c r="S85" s="212"/>
      <c r="T85" s="212"/>
      <c r="U85" s="212"/>
      <c r="V85" s="212"/>
      <c r="W85" s="212"/>
      <c r="X85" s="212"/>
      <c r="Y85" s="212"/>
      <c r="Z85" s="212"/>
      <c r="AA85" s="212"/>
      <c r="AB85" s="212"/>
      <c r="AC85" s="212"/>
      <c r="AD85" s="212"/>
      <c r="AE85" s="212"/>
      <c r="AF85" s="212"/>
      <c r="AG85" s="212"/>
      <c r="AH85" s="212"/>
      <c r="AI85" s="212"/>
      <c r="AJ85" s="212"/>
      <c r="AK85" s="212"/>
      <c r="AL85" s="212"/>
      <c r="AM85" s="212"/>
      <c r="AN85" s="212"/>
      <c r="AO85" s="212"/>
      <c r="AP85" s="212"/>
      <c r="AQ85" s="212"/>
      <c r="AR85" s="212"/>
      <c r="AS85" s="212"/>
      <c r="AT85" s="212"/>
      <c r="AU85" s="212"/>
      <c r="AV85" s="212"/>
      <c r="AW85" s="212"/>
      <c r="AX85" s="212"/>
      <c r="AY85" s="212"/>
      <c r="AZ85" s="212"/>
      <c r="BA85" s="212"/>
      <c r="BB85" s="212"/>
      <c r="BC85" s="212"/>
      <c r="BD85" s="212"/>
      <c r="BE85" s="212"/>
      <c r="BF85" s="212"/>
      <c r="BG85" s="212"/>
      <c r="BH85" s="212"/>
      <c r="BI85" s="212"/>
      <c r="BJ85" s="212"/>
      <c r="BK85" s="212"/>
      <c r="BL85" s="212"/>
      <c r="BM85" s="217"/>
    </row>
    <row r="86" spans="1:65">
      <c r="A86" s="29"/>
      <c r="B86" s="3" t="s">
        <v>259</v>
      </c>
      <c r="C86" s="28"/>
      <c r="D86" s="214">
        <v>1735</v>
      </c>
      <c r="E86" s="214">
        <v>1851</v>
      </c>
      <c r="F86" s="214">
        <v>1593.58</v>
      </c>
      <c r="G86" s="214">
        <v>1585</v>
      </c>
      <c r="H86" s="214">
        <v>1800</v>
      </c>
      <c r="I86" s="214">
        <v>1720</v>
      </c>
      <c r="J86" s="214">
        <v>1870</v>
      </c>
      <c r="K86" s="214">
        <v>1752.5</v>
      </c>
      <c r="L86" s="214">
        <v>1704.5</v>
      </c>
      <c r="M86" s="214">
        <v>1682</v>
      </c>
      <c r="N86" s="214">
        <v>1769.6836048349664</v>
      </c>
      <c r="O86" s="214">
        <v>1732.1916991940138</v>
      </c>
      <c r="P86" s="214">
        <v>1691</v>
      </c>
      <c r="Q86" s="214">
        <v>1658.5</v>
      </c>
      <c r="R86" s="211"/>
      <c r="S86" s="212"/>
      <c r="T86" s="212"/>
      <c r="U86" s="212"/>
      <c r="V86" s="212"/>
      <c r="W86" s="212"/>
      <c r="X86" s="212"/>
      <c r="Y86" s="212"/>
      <c r="Z86" s="212"/>
      <c r="AA86" s="212"/>
      <c r="AB86" s="212"/>
      <c r="AC86" s="212"/>
      <c r="AD86" s="212"/>
      <c r="AE86" s="212"/>
      <c r="AF86" s="212"/>
      <c r="AG86" s="212"/>
      <c r="AH86" s="212"/>
      <c r="AI86" s="212"/>
      <c r="AJ86" s="212"/>
      <c r="AK86" s="212"/>
      <c r="AL86" s="212"/>
      <c r="AM86" s="212"/>
      <c r="AN86" s="212"/>
      <c r="AO86" s="212"/>
      <c r="AP86" s="212"/>
      <c r="AQ86" s="212"/>
      <c r="AR86" s="212"/>
      <c r="AS86" s="212"/>
      <c r="AT86" s="212"/>
      <c r="AU86" s="212"/>
      <c r="AV86" s="212"/>
      <c r="AW86" s="212"/>
      <c r="AX86" s="212"/>
      <c r="AY86" s="212"/>
      <c r="AZ86" s="212"/>
      <c r="BA86" s="212"/>
      <c r="BB86" s="212"/>
      <c r="BC86" s="212"/>
      <c r="BD86" s="212"/>
      <c r="BE86" s="212"/>
      <c r="BF86" s="212"/>
      <c r="BG86" s="212"/>
      <c r="BH86" s="212"/>
      <c r="BI86" s="212"/>
      <c r="BJ86" s="212"/>
      <c r="BK86" s="212"/>
      <c r="BL86" s="212"/>
      <c r="BM86" s="217"/>
    </row>
    <row r="87" spans="1:65">
      <c r="A87" s="29"/>
      <c r="B87" s="3" t="s">
        <v>260</v>
      </c>
      <c r="C87" s="28"/>
      <c r="D87" s="214">
        <v>13.784048752090222</v>
      </c>
      <c r="E87" s="214">
        <v>46.868610675660818</v>
      </c>
      <c r="F87" s="214">
        <v>14.543640190818786</v>
      </c>
      <c r="G87" s="214">
        <v>19.407902170679517</v>
      </c>
      <c r="H87" s="214">
        <v>40.824829046386213</v>
      </c>
      <c r="I87" s="214">
        <v>19.508117968339917</v>
      </c>
      <c r="J87" s="214">
        <v>9.3094933625126295</v>
      </c>
      <c r="K87" s="214">
        <v>22.73030282830976</v>
      </c>
      <c r="L87" s="214">
        <v>12.351787994726379</v>
      </c>
      <c r="M87" s="214">
        <v>76.11416863282858</v>
      </c>
      <c r="N87" s="214">
        <v>17.507597544725996</v>
      </c>
      <c r="O87" s="214">
        <v>67.273685437072913</v>
      </c>
      <c r="P87" s="214">
        <v>25.810204700208534</v>
      </c>
      <c r="Q87" s="214">
        <v>13.682105101189656</v>
      </c>
      <c r="R87" s="211"/>
      <c r="S87" s="212"/>
      <c r="T87" s="212"/>
      <c r="U87" s="212"/>
      <c r="V87" s="212"/>
      <c r="W87" s="212"/>
      <c r="X87" s="212"/>
      <c r="Y87" s="212"/>
      <c r="Z87" s="212"/>
      <c r="AA87" s="212"/>
      <c r="AB87" s="212"/>
      <c r="AC87" s="212"/>
      <c r="AD87" s="212"/>
      <c r="AE87" s="212"/>
      <c r="AF87" s="212"/>
      <c r="AG87" s="212"/>
      <c r="AH87" s="212"/>
      <c r="AI87" s="212"/>
      <c r="AJ87" s="212"/>
      <c r="AK87" s="212"/>
      <c r="AL87" s="212"/>
      <c r="AM87" s="212"/>
      <c r="AN87" s="212"/>
      <c r="AO87" s="212"/>
      <c r="AP87" s="212"/>
      <c r="AQ87" s="212"/>
      <c r="AR87" s="212"/>
      <c r="AS87" s="212"/>
      <c r="AT87" s="212"/>
      <c r="AU87" s="212"/>
      <c r="AV87" s="212"/>
      <c r="AW87" s="212"/>
      <c r="AX87" s="212"/>
      <c r="AY87" s="212"/>
      <c r="AZ87" s="212"/>
      <c r="BA87" s="212"/>
      <c r="BB87" s="212"/>
      <c r="BC87" s="212"/>
      <c r="BD87" s="212"/>
      <c r="BE87" s="212"/>
      <c r="BF87" s="212"/>
      <c r="BG87" s="212"/>
      <c r="BH87" s="212"/>
      <c r="BI87" s="212"/>
      <c r="BJ87" s="212"/>
      <c r="BK87" s="212"/>
      <c r="BL87" s="212"/>
      <c r="BM87" s="217"/>
    </row>
    <row r="88" spans="1:65">
      <c r="A88" s="29"/>
      <c r="B88" s="3" t="s">
        <v>86</v>
      </c>
      <c r="C88" s="28"/>
      <c r="D88" s="13">
        <v>7.9446966870837018E-3</v>
      </c>
      <c r="E88" s="13">
        <v>2.5476686361112964E-2</v>
      </c>
      <c r="F88" s="13">
        <v>9.1441542616364103E-3</v>
      </c>
      <c r="G88" s="13">
        <v>1.221903599413191E-2</v>
      </c>
      <c r="H88" s="13">
        <v>2.2892427502646476E-2</v>
      </c>
      <c r="I88" s="13">
        <v>1.1380525795822995E-2</v>
      </c>
      <c r="J88" s="13">
        <v>4.9739056255632928E-3</v>
      </c>
      <c r="K88" s="13">
        <v>1.2976386010452765E-2</v>
      </c>
      <c r="L88" s="13">
        <v>7.2437423485835475E-3</v>
      </c>
      <c r="M88" s="13">
        <v>4.4830176872187245E-2</v>
      </c>
      <c r="N88" s="13">
        <v>9.9182693199092852E-3</v>
      </c>
      <c r="O88" s="13">
        <v>3.8516528938029454E-2</v>
      </c>
      <c r="P88" s="13">
        <v>1.5273816767062945E-2</v>
      </c>
      <c r="Q88" s="13">
        <v>8.2472001815489179E-3</v>
      </c>
      <c r="R88" s="148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29"/>
      <c r="B89" s="3" t="s">
        <v>261</v>
      </c>
      <c r="C89" s="28"/>
      <c r="D89" s="13">
        <v>1.0266586826346069E-2</v>
      </c>
      <c r="E89" s="13">
        <v>7.1212544225668584E-2</v>
      </c>
      <c r="F89" s="13">
        <v>-7.3882505851008085E-2</v>
      </c>
      <c r="G89" s="13">
        <v>-7.5135391694997278E-2</v>
      </c>
      <c r="H89" s="13">
        <v>3.8410420657243316E-2</v>
      </c>
      <c r="I89" s="13">
        <v>-1.8643760317992308E-3</v>
      </c>
      <c r="J89" s="13">
        <v>8.9845703175779779E-2</v>
      </c>
      <c r="K89" s="13">
        <v>1.9971357112862576E-2</v>
      </c>
      <c r="L89" s="13">
        <v>-7.1049519865179489E-3</v>
      </c>
      <c r="M89" s="13">
        <v>-1.1375050912585283E-2</v>
      </c>
      <c r="N89" s="13">
        <v>2.7843912844442542E-2</v>
      </c>
      <c r="O89" s="13">
        <v>1.7031931217762919E-2</v>
      </c>
      <c r="P89" s="13">
        <v>-1.6033340650113082E-2</v>
      </c>
      <c r="Q89" s="13">
        <v>-3.398716568016813E-2</v>
      </c>
      <c r="R89" s="148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29"/>
      <c r="B90" s="45" t="s">
        <v>262</v>
      </c>
      <c r="C90" s="46"/>
      <c r="D90" s="44">
        <v>0.37</v>
      </c>
      <c r="E90" s="44">
        <v>2.2599999999999998</v>
      </c>
      <c r="F90" s="44">
        <v>2.2200000000000002</v>
      </c>
      <c r="G90" s="44">
        <v>2.2599999999999998</v>
      </c>
      <c r="H90" s="44" t="s">
        <v>263</v>
      </c>
      <c r="I90" s="44">
        <v>0</v>
      </c>
      <c r="J90" s="44">
        <v>2.83</v>
      </c>
      <c r="K90" s="44">
        <v>0.67</v>
      </c>
      <c r="L90" s="44">
        <v>0.16</v>
      </c>
      <c r="M90" s="44">
        <v>0.28999999999999998</v>
      </c>
      <c r="N90" s="44">
        <v>0.92</v>
      </c>
      <c r="O90" s="44">
        <v>0.57999999999999996</v>
      </c>
      <c r="P90" s="44">
        <v>0.44</v>
      </c>
      <c r="Q90" s="44">
        <v>0.99</v>
      </c>
      <c r="R90" s="148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BM91" s="55"/>
    </row>
    <row r="92" spans="1:65" ht="15">
      <c r="B92" s="8" t="s">
        <v>440</v>
      </c>
      <c r="BM92" s="27" t="s">
        <v>66</v>
      </c>
    </row>
    <row r="93" spans="1:65" ht="15">
      <c r="A93" s="24" t="s">
        <v>13</v>
      </c>
      <c r="B93" s="18" t="s">
        <v>111</v>
      </c>
      <c r="C93" s="15" t="s">
        <v>112</v>
      </c>
      <c r="D93" s="16" t="s">
        <v>223</v>
      </c>
      <c r="E93" s="17" t="s">
        <v>223</v>
      </c>
      <c r="F93" s="17" t="s">
        <v>223</v>
      </c>
      <c r="G93" s="17" t="s">
        <v>223</v>
      </c>
      <c r="H93" s="17" t="s">
        <v>223</v>
      </c>
      <c r="I93" s="17" t="s">
        <v>223</v>
      </c>
      <c r="J93" s="17" t="s">
        <v>223</v>
      </c>
      <c r="K93" s="17" t="s">
        <v>223</v>
      </c>
      <c r="L93" s="17" t="s">
        <v>223</v>
      </c>
      <c r="M93" s="17" t="s">
        <v>223</v>
      </c>
      <c r="N93" s="17" t="s">
        <v>223</v>
      </c>
      <c r="O93" s="148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>
        <v>1</v>
      </c>
    </row>
    <row r="94" spans="1:65">
      <c r="A94" s="29"/>
      <c r="B94" s="19" t="s">
        <v>224</v>
      </c>
      <c r="C94" s="9" t="s">
        <v>224</v>
      </c>
      <c r="D94" s="146" t="s">
        <v>226</v>
      </c>
      <c r="E94" s="147" t="s">
        <v>227</v>
      </c>
      <c r="F94" s="147" t="s">
        <v>228</v>
      </c>
      <c r="G94" s="147" t="s">
        <v>230</v>
      </c>
      <c r="H94" s="147" t="s">
        <v>232</v>
      </c>
      <c r="I94" s="147" t="s">
        <v>236</v>
      </c>
      <c r="J94" s="147" t="s">
        <v>238</v>
      </c>
      <c r="K94" s="147" t="s">
        <v>239</v>
      </c>
      <c r="L94" s="147" t="s">
        <v>243</v>
      </c>
      <c r="M94" s="147" t="s">
        <v>244</v>
      </c>
      <c r="N94" s="147" t="s">
        <v>245</v>
      </c>
      <c r="O94" s="148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 t="s">
        <v>3</v>
      </c>
    </row>
    <row r="95" spans="1:65">
      <c r="A95" s="29"/>
      <c r="B95" s="19"/>
      <c r="C95" s="9"/>
      <c r="D95" s="10" t="s">
        <v>269</v>
      </c>
      <c r="E95" s="11" t="s">
        <v>102</v>
      </c>
      <c r="F95" s="11" t="s">
        <v>103</v>
      </c>
      <c r="G95" s="11" t="s">
        <v>269</v>
      </c>
      <c r="H95" s="11" t="s">
        <v>102</v>
      </c>
      <c r="I95" s="11" t="s">
        <v>102</v>
      </c>
      <c r="J95" s="11" t="s">
        <v>102</v>
      </c>
      <c r="K95" s="11" t="s">
        <v>103</v>
      </c>
      <c r="L95" s="11" t="s">
        <v>102</v>
      </c>
      <c r="M95" s="11" t="s">
        <v>102</v>
      </c>
      <c r="N95" s="11" t="s">
        <v>103</v>
      </c>
      <c r="O95" s="148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2</v>
      </c>
    </row>
    <row r="96" spans="1:65">
      <c r="A96" s="29"/>
      <c r="B96" s="19"/>
      <c r="C96" s="9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148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2</v>
      </c>
    </row>
    <row r="97" spans="1:65">
      <c r="A97" s="29"/>
      <c r="B97" s="18">
        <v>1</v>
      </c>
      <c r="C97" s="14">
        <v>1</v>
      </c>
      <c r="D97" s="21">
        <v>2</v>
      </c>
      <c r="E97" s="21">
        <v>1.82</v>
      </c>
      <c r="F97" s="143">
        <v>0.88063300970873792</v>
      </c>
      <c r="G97" s="143" t="s">
        <v>271</v>
      </c>
      <c r="H97" s="21">
        <v>2</v>
      </c>
      <c r="I97" s="21">
        <v>1.9</v>
      </c>
      <c r="J97" s="21">
        <v>2</v>
      </c>
      <c r="K97" s="143">
        <v>6.8</v>
      </c>
      <c r="L97" s="21">
        <v>2.3733559054107065</v>
      </c>
      <c r="M97" s="21">
        <v>1.5</v>
      </c>
      <c r="N97" s="143" t="s">
        <v>107</v>
      </c>
      <c r="O97" s="148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1</v>
      </c>
    </row>
    <row r="98" spans="1:65">
      <c r="A98" s="29"/>
      <c r="B98" s="19">
        <v>1</v>
      </c>
      <c r="C98" s="9">
        <v>2</v>
      </c>
      <c r="D98" s="11">
        <v>2</v>
      </c>
      <c r="E98" s="11">
        <v>1.77</v>
      </c>
      <c r="F98" s="144">
        <v>0.92248932038834952</v>
      </c>
      <c r="G98" s="144" t="s">
        <v>271</v>
      </c>
      <c r="H98" s="11">
        <v>2</v>
      </c>
      <c r="I98" s="11">
        <v>1.8</v>
      </c>
      <c r="J98" s="11">
        <v>2</v>
      </c>
      <c r="K98" s="144">
        <v>7.2</v>
      </c>
      <c r="L98" s="11">
        <v>2.3169539660076115</v>
      </c>
      <c r="M98" s="11">
        <v>1.43</v>
      </c>
      <c r="N98" s="144" t="s">
        <v>107</v>
      </c>
      <c r="O98" s="148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 t="e">
        <v>#N/A</v>
      </c>
    </row>
    <row r="99" spans="1:65">
      <c r="A99" s="29"/>
      <c r="B99" s="19">
        <v>1</v>
      </c>
      <c r="C99" s="9">
        <v>3</v>
      </c>
      <c r="D99" s="11">
        <v>2</v>
      </c>
      <c r="E99" s="11">
        <v>1.86</v>
      </c>
      <c r="F99" s="144">
        <v>0.9249980582524272</v>
      </c>
      <c r="G99" s="144" t="s">
        <v>271</v>
      </c>
      <c r="H99" s="11">
        <v>2</v>
      </c>
      <c r="I99" s="11">
        <v>2</v>
      </c>
      <c r="J99" s="11">
        <v>2</v>
      </c>
      <c r="K99" s="144">
        <v>6.6</v>
      </c>
      <c r="L99" s="11">
        <v>1.7312993200466003</v>
      </c>
      <c r="M99" s="11">
        <v>1.53</v>
      </c>
      <c r="N99" s="144" t="s">
        <v>107</v>
      </c>
      <c r="O99" s="148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16</v>
      </c>
    </row>
    <row r="100" spans="1:65">
      <c r="A100" s="29"/>
      <c r="B100" s="19">
        <v>1</v>
      </c>
      <c r="C100" s="9">
        <v>4</v>
      </c>
      <c r="D100" s="11">
        <v>2</v>
      </c>
      <c r="E100" s="11">
        <v>1.71</v>
      </c>
      <c r="F100" s="144">
        <v>0.94619029126213605</v>
      </c>
      <c r="G100" s="144" t="s">
        <v>271</v>
      </c>
      <c r="H100" s="11">
        <v>2</v>
      </c>
      <c r="I100" s="11">
        <v>1.8</v>
      </c>
      <c r="J100" s="11">
        <v>2</v>
      </c>
      <c r="K100" s="144">
        <v>7</v>
      </c>
      <c r="L100" s="11">
        <v>2.0878113405196261</v>
      </c>
      <c r="M100" s="11">
        <v>1.45</v>
      </c>
      <c r="N100" s="144" t="s">
        <v>107</v>
      </c>
      <c r="O100" s="148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1.9038523534975706</v>
      </c>
    </row>
    <row r="101" spans="1:65">
      <c r="A101" s="29"/>
      <c r="B101" s="19">
        <v>1</v>
      </c>
      <c r="C101" s="9">
        <v>5</v>
      </c>
      <c r="D101" s="11">
        <v>2</v>
      </c>
      <c r="E101" s="11">
        <v>1.73</v>
      </c>
      <c r="F101" s="144">
        <v>0.93093980582524272</v>
      </c>
      <c r="G101" s="144" t="s">
        <v>271</v>
      </c>
      <c r="H101" s="11">
        <v>2</v>
      </c>
      <c r="I101" s="11">
        <v>1.9</v>
      </c>
      <c r="J101" s="11">
        <v>2</v>
      </c>
      <c r="K101" s="150">
        <v>3.5</v>
      </c>
      <c r="L101" s="11">
        <v>2.4594828138006575</v>
      </c>
      <c r="M101" s="11">
        <v>1.62</v>
      </c>
      <c r="N101" s="144" t="s">
        <v>107</v>
      </c>
      <c r="O101" s="148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>
        <v>16</v>
      </c>
    </row>
    <row r="102" spans="1:65">
      <c r="A102" s="29"/>
      <c r="B102" s="19">
        <v>1</v>
      </c>
      <c r="C102" s="9">
        <v>6</v>
      </c>
      <c r="D102" s="11">
        <v>2</v>
      </c>
      <c r="E102" s="11">
        <v>1.91</v>
      </c>
      <c r="F102" s="144">
        <v>0.87297475728155349</v>
      </c>
      <c r="G102" s="144" t="s">
        <v>271</v>
      </c>
      <c r="H102" s="11">
        <v>2</v>
      </c>
      <c r="I102" s="11">
        <v>1.9</v>
      </c>
      <c r="J102" s="11">
        <v>2</v>
      </c>
      <c r="K102" s="144">
        <v>6.9</v>
      </c>
      <c r="L102" s="11">
        <v>1.8928955011127553</v>
      </c>
      <c r="M102" s="11">
        <v>1.47</v>
      </c>
      <c r="N102" s="144" t="s">
        <v>107</v>
      </c>
      <c r="O102" s="148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29"/>
      <c r="B103" s="20" t="s">
        <v>258</v>
      </c>
      <c r="C103" s="12"/>
      <c r="D103" s="22">
        <v>2</v>
      </c>
      <c r="E103" s="22">
        <v>1.8</v>
      </c>
      <c r="F103" s="22">
        <v>0.91303754045307439</v>
      </c>
      <c r="G103" s="22" t="s">
        <v>617</v>
      </c>
      <c r="H103" s="22">
        <v>2</v>
      </c>
      <c r="I103" s="22">
        <v>1.8833333333333335</v>
      </c>
      <c r="J103" s="22">
        <v>2</v>
      </c>
      <c r="K103" s="22">
        <v>6.333333333333333</v>
      </c>
      <c r="L103" s="22">
        <v>2.1436331411496599</v>
      </c>
      <c r="M103" s="22">
        <v>1.5</v>
      </c>
      <c r="N103" s="22" t="s">
        <v>617</v>
      </c>
      <c r="O103" s="148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29"/>
      <c r="B104" s="3" t="s">
        <v>259</v>
      </c>
      <c r="C104" s="28"/>
      <c r="D104" s="11">
        <v>2</v>
      </c>
      <c r="E104" s="11">
        <v>1.7949999999999999</v>
      </c>
      <c r="F104" s="11">
        <v>0.92374368932038831</v>
      </c>
      <c r="G104" s="11" t="s">
        <v>617</v>
      </c>
      <c r="H104" s="11">
        <v>2</v>
      </c>
      <c r="I104" s="11">
        <v>1.9</v>
      </c>
      <c r="J104" s="11">
        <v>2</v>
      </c>
      <c r="K104" s="11">
        <v>6.85</v>
      </c>
      <c r="L104" s="11">
        <v>2.2023826532636188</v>
      </c>
      <c r="M104" s="11">
        <v>1.4849999999999999</v>
      </c>
      <c r="N104" s="11" t="s">
        <v>617</v>
      </c>
      <c r="O104" s="148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29"/>
      <c r="B105" s="3" t="s">
        <v>260</v>
      </c>
      <c r="C105" s="28"/>
      <c r="D105" s="23">
        <v>0</v>
      </c>
      <c r="E105" s="23">
        <v>7.7459666924148338E-2</v>
      </c>
      <c r="F105" s="23">
        <v>2.9349842690705261E-2</v>
      </c>
      <c r="G105" s="23" t="s">
        <v>617</v>
      </c>
      <c r="H105" s="23">
        <v>0</v>
      </c>
      <c r="I105" s="23">
        <v>7.527726527090807E-2</v>
      </c>
      <c r="J105" s="23">
        <v>0</v>
      </c>
      <c r="K105" s="23">
        <v>1.4023789311975092</v>
      </c>
      <c r="L105" s="23">
        <v>0.28933658256266809</v>
      </c>
      <c r="M105" s="23">
        <v>6.8702256149270738E-2</v>
      </c>
      <c r="N105" s="23" t="s">
        <v>617</v>
      </c>
      <c r="O105" s="148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29"/>
      <c r="B106" s="3" t="s">
        <v>86</v>
      </c>
      <c r="C106" s="28"/>
      <c r="D106" s="13">
        <v>0</v>
      </c>
      <c r="E106" s="13">
        <v>4.3033148291193521E-2</v>
      </c>
      <c r="F106" s="13">
        <v>3.2145274854899243E-2</v>
      </c>
      <c r="G106" s="13" t="s">
        <v>617</v>
      </c>
      <c r="H106" s="13">
        <v>0</v>
      </c>
      <c r="I106" s="13">
        <v>3.9970229347384811E-2</v>
      </c>
      <c r="J106" s="13">
        <v>0</v>
      </c>
      <c r="K106" s="13">
        <v>0.22142825229434357</v>
      </c>
      <c r="L106" s="13">
        <v>0.13497485974092233</v>
      </c>
      <c r="M106" s="13">
        <v>4.5801504099513828E-2</v>
      </c>
      <c r="N106" s="13" t="s">
        <v>617</v>
      </c>
      <c r="O106" s="148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29"/>
      <c r="B107" s="3" t="s">
        <v>261</v>
      </c>
      <c r="C107" s="28"/>
      <c r="D107" s="13">
        <v>5.0501629669861936E-2</v>
      </c>
      <c r="E107" s="13">
        <v>-5.454853329712428E-2</v>
      </c>
      <c r="F107" s="13">
        <v>-0.52042628790214152</v>
      </c>
      <c r="G107" s="13" t="s">
        <v>617</v>
      </c>
      <c r="H107" s="13">
        <v>5.0501629669861936E-2</v>
      </c>
      <c r="I107" s="13">
        <v>-1.0777632060879894E-2</v>
      </c>
      <c r="J107" s="13">
        <v>5.0501629669861936E-2</v>
      </c>
      <c r="K107" s="13">
        <v>2.3265884939545627</v>
      </c>
      <c r="L107" s="13">
        <v>0.12594505409602141</v>
      </c>
      <c r="M107" s="13">
        <v>-0.2121237777476036</v>
      </c>
      <c r="N107" s="13" t="s">
        <v>617</v>
      </c>
      <c r="O107" s="148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29"/>
      <c r="B108" s="45" t="s">
        <v>262</v>
      </c>
      <c r="C108" s="46"/>
      <c r="D108" s="44">
        <v>0</v>
      </c>
      <c r="E108" s="44">
        <v>0.67</v>
      </c>
      <c r="F108" s="44">
        <v>3.66</v>
      </c>
      <c r="G108" s="44">
        <v>1.69</v>
      </c>
      <c r="H108" s="44">
        <v>0</v>
      </c>
      <c r="I108" s="44">
        <v>0.39</v>
      </c>
      <c r="J108" s="44">
        <v>0</v>
      </c>
      <c r="K108" s="44">
        <v>14.61</v>
      </c>
      <c r="L108" s="44">
        <v>0.48</v>
      </c>
      <c r="M108" s="44">
        <v>1.69</v>
      </c>
      <c r="N108" s="44">
        <v>1.69</v>
      </c>
      <c r="O108" s="148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3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BM109" s="55"/>
    </row>
    <row r="110" spans="1:65" ht="15">
      <c r="B110" s="8" t="s">
        <v>441</v>
      </c>
      <c r="BM110" s="27" t="s">
        <v>66</v>
      </c>
    </row>
    <row r="111" spans="1:65" ht="15">
      <c r="A111" s="24" t="s">
        <v>16</v>
      </c>
      <c r="B111" s="18" t="s">
        <v>111</v>
      </c>
      <c r="C111" s="15" t="s">
        <v>112</v>
      </c>
      <c r="D111" s="16" t="s">
        <v>223</v>
      </c>
      <c r="E111" s="17" t="s">
        <v>223</v>
      </c>
      <c r="F111" s="17" t="s">
        <v>223</v>
      </c>
      <c r="G111" s="17" t="s">
        <v>223</v>
      </c>
      <c r="H111" s="17" t="s">
        <v>223</v>
      </c>
      <c r="I111" s="17" t="s">
        <v>223</v>
      </c>
      <c r="J111" s="17" t="s">
        <v>223</v>
      </c>
      <c r="K111" s="17" t="s">
        <v>223</v>
      </c>
      <c r="L111" s="17" t="s">
        <v>223</v>
      </c>
      <c r="M111" s="17" t="s">
        <v>223</v>
      </c>
      <c r="N111" s="17" t="s">
        <v>223</v>
      </c>
      <c r="O111" s="148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7">
        <v>1</v>
      </c>
    </row>
    <row r="112" spans="1:65">
      <c r="A112" s="29"/>
      <c r="B112" s="19" t="s">
        <v>224</v>
      </c>
      <c r="C112" s="9" t="s">
        <v>224</v>
      </c>
      <c r="D112" s="146" t="s">
        <v>226</v>
      </c>
      <c r="E112" s="147" t="s">
        <v>227</v>
      </c>
      <c r="F112" s="147" t="s">
        <v>228</v>
      </c>
      <c r="G112" s="147" t="s">
        <v>229</v>
      </c>
      <c r="H112" s="147" t="s">
        <v>230</v>
      </c>
      <c r="I112" s="147" t="s">
        <v>232</v>
      </c>
      <c r="J112" s="147" t="s">
        <v>236</v>
      </c>
      <c r="K112" s="147" t="s">
        <v>238</v>
      </c>
      <c r="L112" s="147" t="s">
        <v>243</v>
      </c>
      <c r="M112" s="147" t="s">
        <v>244</v>
      </c>
      <c r="N112" s="147" t="s">
        <v>245</v>
      </c>
      <c r="O112" s="148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 t="s">
        <v>3</v>
      </c>
    </row>
    <row r="113" spans="1:65">
      <c r="A113" s="29"/>
      <c r="B113" s="19"/>
      <c r="C113" s="9"/>
      <c r="D113" s="10" t="s">
        <v>269</v>
      </c>
      <c r="E113" s="11" t="s">
        <v>102</v>
      </c>
      <c r="F113" s="11" t="s">
        <v>102</v>
      </c>
      <c r="G113" s="11" t="s">
        <v>102</v>
      </c>
      <c r="H113" s="11" t="s">
        <v>269</v>
      </c>
      <c r="I113" s="11" t="s">
        <v>102</v>
      </c>
      <c r="J113" s="11" t="s">
        <v>102</v>
      </c>
      <c r="K113" s="11" t="s">
        <v>102</v>
      </c>
      <c r="L113" s="11" t="s">
        <v>102</v>
      </c>
      <c r="M113" s="11" t="s">
        <v>102</v>
      </c>
      <c r="N113" s="11" t="s">
        <v>102</v>
      </c>
      <c r="O113" s="148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>
        <v>2</v>
      </c>
    </row>
    <row r="114" spans="1:65">
      <c r="A114" s="29"/>
      <c r="B114" s="19"/>
      <c r="C114" s="9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148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3</v>
      </c>
    </row>
    <row r="115" spans="1:65">
      <c r="A115" s="29"/>
      <c r="B115" s="18">
        <v>1</v>
      </c>
      <c r="C115" s="14">
        <v>1</v>
      </c>
      <c r="D115" s="21">
        <v>2.5</v>
      </c>
      <c r="E115" s="143">
        <v>5.87</v>
      </c>
      <c r="F115" s="21">
        <v>2.0362046479579701</v>
      </c>
      <c r="G115" s="143">
        <v>1.7216340944826001</v>
      </c>
      <c r="H115" s="143">
        <v>2</v>
      </c>
      <c r="I115" s="21">
        <v>2.5</v>
      </c>
      <c r="J115" s="21">
        <v>2.2000000000000002</v>
      </c>
      <c r="K115" s="21">
        <v>2.4</v>
      </c>
      <c r="L115" s="21">
        <v>2.4309465597190001</v>
      </c>
      <c r="M115" s="21">
        <v>2.5</v>
      </c>
      <c r="N115" s="21">
        <v>2.5</v>
      </c>
      <c r="O115" s="148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1</v>
      </c>
    </row>
    <row r="116" spans="1:65">
      <c r="A116" s="29"/>
      <c r="B116" s="19">
        <v>1</v>
      </c>
      <c r="C116" s="9">
        <v>2</v>
      </c>
      <c r="D116" s="11">
        <v>2.5</v>
      </c>
      <c r="E116" s="150">
        <v>5.3</v>
      </c>
      <c r="F116" s="11">
        <v>1.8543155968338698</v>
      </c>
      <c r="G116" s="144">
        <v>1.7602342279364001</v>
      </c>
      <c r="H116" s="144">
        <v>2</v>
      </c>
      <c r="I116" s="11">
        <v>2.4</v>
      </c>
      <c r="J116" s="11">
        <v>2</v>
      </c>
      <c r="K116" s="11">
        <v>2.4</v>
      </c>
      <c r="L116" s="11">
        <v>2.336041463726755</v>
      </c>
      <c r="M116" s="11">
        <v>2.4</v>
      </c>
      <c r="N116" s="11">
        <v>2.4</v>
      </c>
      <c r="O116" s="148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 t="e">
        <v>#N/A</v>
      </c>
    </row>
    <row r="117" spans="1:65">
      <c r="A117" s="29"/>
      <c r="B117" s="19">
        <v>1</v>
      </c>
      <c r="C117" s="9">
        <v>3</v>
      </c>
      <c r="D117" s="11">
        <v>2.4</v>
      </c>
      <c r="E117" s="144">
        <v>5.81</v>
      </c>
      <c r="F117" s="11">
        <v>1.8829627828596498</v>
      </c>
      <c r="G117" s="144">
        <v>1.73716896156647</v>
      </c>
      <c r="H117" s="144">
        <v>3</v>
      </c>
      <c r="I117" s="11">
        <v>2.4</v>
      </c>
      <c r="J117" s="11">
        <v>2.2000000000000002</v>
      </c>
      <c r="K117" s="11">
        <v>2.2999999999999998</v>
      </c>
      <c r="L117" s="11">
        <v>2.247598736475898</v>
      </c>
      <c r="M117" s="11">
        <v>2.2999999999999998</v>
      </c>
      <c r="N117" s="11">
        <v>2.5</v>
      </c>
      <c r="O117" s="148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16</v>
      </c>
    </row>
    <row r="118" spans="1:65">
      <c r="A118" s="29"/>
      <c r="B118" s="19">
        <v>1</v>
      </c>
      <c r="C118" s="9">
        <v>4</v>
      </c>
      <c r="D118" s="11">
        <v>2.4</v>
      </c>
      <c r="E118" s="144">
        <v>5.86</v>
      </c>
      <c r="F118" s="11">
        <v>1.8021053267446201</v>
      </c>
      <c r="G118" s="144">
        <v>1.6982538883046401</v>
      </c>
      <c r="H118" s="144">
        <v>3</v>
      </c>
      <c r="I118" s="11">
        <v>2.5</v>
      </c>
      <c r="J118" s="11">
        <v>2.2999999999999998</v>
      </c>
      <c r="K118" s="150">
        <v>2.7</v>
      </c>
      <c r="L118" s="11">
        <v>2.1985217290516736</v>
      </c>
      <c r="M118" s="11">
        <v>2.2999999999999998</v>
      </c>
      <c r="N118" s="11">
        <v>2.4</v>
      </c>
      <c r="O118" s="148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2.3088467026475459</v>
      </c>
    </row>
    <row r="119" spans="1:65">
      <c r="A119" s="29"/>
      <c r="B119" s="19">
        <v>1</v>
      </c>
      <c r="C119" s="9">
        <v>5</v>
      </c>
      <c r="D119" s="11">
        <v>2.5</v>
      </c>
      <c r="E119" s="144">
        <v>5.67</v>
      </c>
      <c r="F119" s="11">
        <v>1.78862890553636</v>
      </c>
      <c r="G119" s="144">
        <v>1.79483538085686</v>
      </c>
      <c r="H119" s="144">
        <v>3</v>
      </c>
      <c r="I119" s="11">
        <v>2.4</v>
      </c>
      <c r="J119" s="11">
        <v>2.2000000000000002</v>
      </c>
      <c r="K119" s="11">
        <v>2.5</v>
      </c>
      <c r="L119" s="11">
        <v>2.3525839085226568</v>
      </c>
      <c r="M119" s="11">
        <v>2.4</v>
      </c>
      <c r="N119" s="11">
        <v>2.2999999999999998</v>
      </c>
      <c r="O119" s="148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17</v>
      </c>
    </row>
    <row r="120" spans="1:65">
      <c r="A120" s="29"/>
      <c r="B120" s="19">
        <v>1</v>
      </c>
      <c r="C120" s="9">
        <v>6</v>
      </c>
      <c r="D120" s="11">
        <v>2.5</v>
      </c>
      <c r="E120" s="144">
        <v>5.92</v>
      </c>
      <c r="F120" s="11">
        <v>1.9138259172569001</v>
      </c>
      <c r="G120" s="144">
        <v>1.7941093482420001</v>
      </c>
      <c r="H120" s="144">
        <v>3</v>
      </c>
      <c r="I120" s="11">
        <v>2.5</v>
      </c>
      <c r="J120" s="11">
        <v>2.1</v>
      </c>
      <c r="K120" s="11">
        <v>2.4</v>
      </c>
      <c r="L120" s="11">
        <v>2.3809061523968502</v>
      </c>
      <c r="M120" s="11">
        <v>2.2999999999999998</v>
      </c>
      <c r="N120" s="11">
        <v>2.4</v>
      </c>
      <c r="O120" s="148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5"/>
    </row>
    <row r="121" spans="1:65">
      <c r="A121" s="29"/>
      <c r="B121" s="20" t="s">
        <v>258</v>
      </c>
      <c r="C121" s="12"/>
      <c r="D121" s="22">
        <v>2.4666666666666668</v>
      </c>
      <c r="E121" s="22">
        <v>5.7383333333333333</v>
      </c>
      <c r="F121" s="22">
        <v>1.8796738628648952</v>
      </c>
      <c r="G121" s="22">
        <v>1.7510393168981615</v>
      </c>
      <c r="H121" s="22">
        <v>2.6666666666666665</v>
      </c>
      <c r="I121" s="22">
        <v>2.4500000000000002</v>
      </c>
      <c r="J121" s="22">
        <v>2.1666666666666665</v>
      </c>
      <c r="K121" s="22">
        <v>2.4500000000000002</v>
      </c>
      <c r="L121" s="22">
        <v>2.3244330916488054</v>
      </c>
      <c r="M121" s="22">
        <v>2.3666666666666667</v>
      </c>
      <c r="N121" s="22">
        <v>2.416666666666667</v>
      </c>
      <c r="O121" s="148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29"/>
      <c r="B122" s="3" t="s">
        <v>259</v>
      </c>
      <c r="C122" s="28"/>
      <c r="D122" s="11">
        <v>2.5</v>
      </c>
      <c r="E122" s="11">
        <v>5.835</v>
      </c>
      <c r="F122" s="11">
        <v>1.8686391898467598</v>
      </c>
      <c r="G122" s="11">
        <v>1.7487015947514351</v>
      </c>
      <c r="H122" s="11">
        <v>3</v>
      </c>
      <c r="I122" s="11">
        <v>2.4500000000000002</v>
      </c>
      <c r="J122" s="11">
        <v>2.2000000000000002</v>
      </c>
      <c r="K122" s="11">
        <v>2.4</v>
      </c>
      <c r="L122" s="11">
        <v>2.3443126861247059</v>
      </c>
      <c r="M122" s="11">
        <v>2.3499999999999996</v>
      </c>
      <c r="N122" s="11">
        <v>2.4</v>
      </c>
      <c r="O122" s="148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29"/>
      <c r="B123" s="3" t="s">
        <v>260</v>
      </c>
      <c r="C123" s="28"/>
      <c r="D123" s="23">
        <v>5.1639777949432274E-2</v>
      </c>
      <c r="E123" s="23">
        <v>0.23112045921265106</v>
      </c>
      <c r="F123" s="23">
        <v>9.014229884208437E-2</v>
      </c>
      <c r="G123" s="23">
        <v>3.9245444427022443E-2</v>
      </c>
      <c r="H123" s="23">
        <v>0.51639777949432275</v>
      </c>
      <c r="I123" s="23">
        <v>5.4772255750516662E-2</v>
      </c>
      <c r="J123" s="23">
        <v>0.10327955589886442</v>
      </c>
      <c r="K123" s="23">
        <v>0.13784048752090236</v>
      </c>
      <c r="L123" s="23">
        <v>8.6277155295548358E-2</v>
      </c>
      <c r="M123" s="23">
        <v>8.1649658092772678E-2</v>
      </c>
      <c r="N123" s="23">
        <v>7.5277265270908153E-2</v>
      </c>
      <c r="O123" s="201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202"/>
      <c r="AV123" s="202"/>
      <c r="AW123" s="202"/>
      <c r="AX123" s="202"/>
      <c r="AY123" s="202"/>
      <c r="AZ123" s="202"/>
      <c r="BA123" s="202"/>
      <c r="BB123" s="202"/>
      <c r="BC123" s="202"/>
      <c r="BD123" s="202"/>
      <c r="BE123" s="202"/>
      <c r="BF123" s="202"/>
      <c r="BG123" s="202"/>
      <c r="BH123" s="202"/>
      <c r="BI123" s="202"/>
      <c r="BJ123" s="202"/>
      <c r="BK123" s="202"/>
      <c r="BL123" s="202"/>
      <c r="BM123" s="56"/>
    </row>
    <row r="124" spans="1:65">
      <c r="A124" s="29"/>
      <c r="B124" s="3" t="s">
        <v>86</v>
      </c>
      <c r="C124" s="28"/>
      <c r="D124" s="13">
        <v>2.0935045114634704E-2</v>
      </c>
      <c r="E124" s="13">
        <v>4.0276583075106197E-2</v>
      </c>
      <c r="F124" s="13">
        <v>4.7956350632388137E-2</v>
      </c>
      <c r="G124" s="13">
        <v>2.2412657470503226E-2</v>
      </c>
      <c r="H124" s="13">
        <v>0.19364916731037105</v>
      </c>
      <c r="I124" s="13">
        <v>2.2356022755312923E-2</v>
      </c>
      <c r="J124" s="13">
        <v>4.7667487337937429E-2</v>
      </c>
      <c r="K124" s="13">
        <v>5.6261423477919327E-2</v>
      </c>
      <c r="L124" s="13">
        <v>3.7117504309125464E-2</v>
      </c>
      <c r="M124" s="13">
        <v>3.4499855532157467E-2</v>
      </c>
      <c r="N124" s="13">
        <v>3.1149213215548196E-2</v>
      </c>
      <c r="O124" s="148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9"/>
      <c r="B125" s="3" t="s">
        <v>261</v>
      </c>
      <c r="C125" s="28"/>
      <c r="D125" s="13">
        <v>6.8354457590514395E-2</v>
      </c>
      <c r="E125" s="13">
        <v>1.4853678361379332</v>
      </c>
      <c r="F125" s="13">
        <v>-0.18588191207780047</v>
      </c>
      <c r="G125" s="13">
        <v>-0.24159567853064856</v>
      </c>
      <c r="H125" s="13">
        <v>0.15497779198974526</v>
      </c>
      <c r="I125" s="13">
        <v>6.1135846390578674E-2</v>
      </c>
      <c r="J125" s="13">
        <v>-6.1580544008332017E-2</v>
      </c>
      <c r="K125" s="13">
        <v>6.1135846390578674E-2</v>
      </c>
      <c r="L125" s="13">
        <v>6.7507249326630436E-3</v>
      </c>
      <c r="M125" s="13">
        <v>2.5042790390898961E-2</v>
      </c>
      <c r="N125" s="13">
        <v>4.6698623990706789E-2</v>
      </c>
      <c r="O125" s="148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29"/>
      <c r="B126" s="45" t="s">
        <v>262</v>
      </c>
      <c r="C126" s="46"/>
      <c r="D126" s="44">
        <v>0.71</v>
      </c>
      <c r="E126" s="44">
        <v>31.73</v>
      </c>
      <c r="F126" s="44">
        <v>4.8499999999999996</v>
      </c>
      <c r="G126" s="44">
        <v>6.07</v>
      </c>
      <c r="H126" s="44" t="s">
        <v>263</v>
      </c>
      <c r="I126" s="44">
        <v>0.55000000000000004</v>
      </c>
      <c r="J126" s="44">
        <v>2.13</v>
      </c>
      <c r="K126" s="44">
        <v>0.55000000000000004</v>
      </c>
      <c r="L126" s="44">
        <v>0.64</v>
      </c>
      <c r="M126" s="44">
        <v>0.24</v>
      </c>
      <c r="N126" s="44">
        <v>0.24</v>
      </c>
      <c r="O126" s="148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B127" s="3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BM127" s="55"/>
    </row>
    <row r="128" spans="1:65" ht="15">
      <c r="B128" s="8" t="s">
        <v>442</v>
      </c>
      <c r="BM128" s="27" t="s">
        <v>66</v>
      </c>
    </row>
    <row r="129" spans="1:65" ht="15">
      <c r="A129" s="24" t="s">
        <v>50</v>
      </c>
      <c r="B129" s="18" t="s">
        <v>111</v>
      </c>
      <c r="C129" s="15" t="s">
        <v>112</v>
      </c>
      <c r="D129" s="16" t="s">
        <v>223</v>
      </c>
      <c r="E129" s="17" t="s">
        <v>223</v>
      </c>
      <c r="F129" s="17" t="s">
        <v>223</v>
      </c>
      <c r="G129" s="17" t="s">
        <v>223</v>
      </c>
      <c r="H129" s="17" t="s">
        <v>223</v>
      </c>
      <c r="I129" s="17" t="s">
        <v>223</v>
      </c>
      <c r="J129" s="17" t="s">
        <v>223</v>
      </c>
      <c r="K129" s="17" t="s">
        <v>223</v>
      </c>
      <c r="L129" s="17" t="s">
        <v>223</v>
      </c>
      <c r="M129" s="17" t="s">
        <v>223</v>
      </c>
      <c r="N129" s="17" t="s">
        <v>223</v>
      </c>
      <c r="O129" s="17" t="s">
        <v>223</v>
      </c>
      <c r="P129" s="17" t="s">
        <v>223</v>
      </c>
      <c r="Q129" s="17" t="s">
        <v>223</v>
      </c>
      <c r="R129" s="17" t="s">
        <v>223</v>
      </c>
      <c r="S129" s="17" t="s">
        <v>223</v>
      </c>
      <c r="T129" s="148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>
        <v>1</v>
      </c>
    </row>
    <row r="130" spans="1:65">
      <c r="A130" s="29"/>
      <c r="B130" s="19" t="s">
        <v>224</v>
      </c>
      <c r="C130" s="9" t="s">
        <v>224</v>
      </c>
      <c r="D130" s="146" t="s">
        <v>226</v>
      </c>
      <c r="E130" s="147" t="s">
        <v>227</v>
      </c>
      <c r="F130" s="147" t="s">
        <v>228</v>
      </c>
      <c r="G130" s="147" t="s">
        <v>230</v>
      </c>
      <c r="H130" s="147" t="s">
        <v>231</v>
      </c>
      <c r="I130" s="147" t="s">
        <v>232</v>
      </c>
      <c r="J130" s="147" t="s">
        <v>235</v>
      </c>
      <c r="K130" s="147" t="s">
        <v>236</v>
      </c>
      <c r="L130" s="147" t="s">
        <v>237</v>
      </c>
      <c r="M130" s="147" t="s">
        <v>264</v>
      </c>
      <c r="N130" s="147" t="s">
        <v>238</v>
      </c>
      <c r="O130" s="147" t="s">
        <v>239</v>
      </c>
      <c r="P130" s="147" t="s">
        <v>241</v>
      </c>
      <c r="Q130" s="147" t="s">
        <v>243</v>
      </c>
      <c r="R130" s="147" t="s">
        <v>244</v>
      </c>
      <c r="S130" s="147" t="s">
        <v>245</v>
      </c>
      <c r="T130" s="148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 t="s">
        <v>1</v>
      </c>
    </row>
    <row r="131" spans="1:65">
      <c r="A131" s="29"/>
      <c r="B131" s="19"/>
      <c r="C131" s="9"/>
      <c r="D131" s="10" t="s">
        <v>269</v>
      </c>
      <c r="E131" s="11" t="s">
        <v>102</v>
      </c>
      <c r="F131" s="11" t="s">
        <v>103</v>
      </c>
      <c r="G131" s="11" t="s">
        <v>269</v>
      </c>
      <c r="H131" s="11" t="s">
        <v>103</v>
      </c>
      <c r="I131" s="11" t="s">
        <v>103</v>
      </c>
      <c r="J131" s="11" t="s">
        <v>103</v>
      </c>
      <c r="K131" s="11" t="s">
        <v>102</v>
      </c>
      <c r="L131" s="11" t="s">
        <v>103</v>
      </c>
      <c r="M131" s="11" t="s">
        <v>103</v>
      </c>
      <c r="N131" s="11" t="s">
        <v>103</v>
      </c>
      <c r="O131" s="11" t="s">
        <v>103</v>
      </c>
      <c r="P131" s="11" t="s">
        <v>100</v>
      </c>
      <c r="Q131" s="11" t="s">
        <v>103</v>
      </c>
      <c r="R131" s="11" t="s">
        <v>102</v>
      </c>
      <c r="S131" s="11" t="s">
        <v>103</v>
      </c>
      <c r="T131" s="148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2</v>
      </c>
    </row>
    <row r="132" spans="1:65">
      <c r="A132" s="29"/>
      <c r="B132" s="19"/>
      <c r="C132" s="9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148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3</v>
      </c>
    </row>
    <row r="133" spans="1:65">
      <c r="A133" s="29"/>
      <c r="B133" s="18">
        <v>1</v>
      </c>
      <c r="C133" s="14">
        <v>1</v>
      </c>
      <c r="D133" s="21">
        <v>1.2</v>
      </c>
      <c r="E133" s="21">
        <v>1.23</v>
      </c>
      <c r="F133" s="21">
        <v>1.2313530000000001</v>
      </c>
      <c r="G133" s="21">
        <v>1.33</v>
      </c>
      <c r="H133" s="21">
        <v>1.28</v>
      </c>
      <c r="I133" s="21">
        <v>1.4</v>
      </c>
      <c r="J133" s="21">
        <v>1.351</v>
      </c>
      <c r="K133" s="21">
        <v>1.3</v>
      </c>
      <c r="L133" s="143">
        <v>1.78</v>
      </c>
      <c r="M133" s="21">
        <v>1.244</v>
      </c>
      <c r="N133" s="21">
        <v>1.3</v>
      </c>
      <c r="O133" s="21">
        <v>1.2643</v>
      </c>
      <c r="P133" s="21">
        <v>1.2985671078359815</v>
      </c>
      <c r="Q133" s="21">
        <v>1.2470129028588945</v>
      </c>
      <c r="R133" s="21">
        <v>1.2505999999999999</v>
      </c>
      <c r="S133" s="21">
        <v>1.2</v>
      </c>
      <c r="T133" s="148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1</v>
      </c>
    </row>
    <row r="134" spans="1:65">
      <c r="A134" s="29"/>
      <c r="B134" s="19">
        <v>1</v>
      </c>
      <c r="C134" s="9">
        <v>2</v>
      </c>
      <c r="D134" s="11">
        <v>1.3</v>
      </c>
      <c r="E134" s="11">
        <v>1.24</v>
      </c>
      <c r="F134" s="11">
        <v>1.259363</v>
      </c>
      <c r="G134" s="11">
        <v>1.33</v>
      </c>
      <c r="H134" s="11">
        <v>1.31</v>
      </c>
      <c r="I134" s="11">
        <v>1.4</v>
      </c>
      <c r="J134" s="11">
        <v>1.3440000000000001</v>
      </c>
      <c r="K134" s="11">
        <v>1.2</v>
      </c>
      <c r="L134" s="144">
        <v>1.7150000000000001</v>
      </c>
      <c r="M134" s="11">
        <v>1.2010000000000001</v>
      </c>
      <c r="N134" s="11">
        <v>1.3</v>
      </c>
      <c r="O134" s="11">
        <v>1.2668999999999999</v>
      </c>
      <c r="P134" s="11">
        <v>1.3179509996815568</v>
      </c>
      <c r="Q134" s="11">
        <v>1.27781049917094</v>
      </c>
      <c r="R134" s="11">
        <v>1.2694000000000001</v>
      </c>
      <c r="S134" s="11">
        <v>1.2</v>
      </c>
      <c r="T134" s="148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 t="e">
        <v>#N/A</v>
      </c>
    </row>
    <row r="135" spans="1:65">
      <c r="A135" s="29"/>
      <c r="B135" s="19">
        <v>1</v>
      </c>
      <c r="C135" s="9">
        <v>3</v>
      </c>
      <c r="D135" s="11">
        <v>1.3</v>
      </c>
      <c r="E135" s="11">
        <v>1.29</v>
      </c>
      <c r="F135" s="11">
        <v>1.264408</v>
      </c>
      <c r="G135" s="11">
        <v>1.29</v>
      </c>
      <c r="H135" s="11">
        <v>1.29</v>
      </c>
      <c r="I135" s="11">
        <v>1.4</v>
      </c>
      <c r="J135" s="11">
        <v>1.3149999999999999</v>
      </c>
      <c r="K135" s="11">
        <v>1.3</v>
      </c>
      <c r="L135" s="144">
        <v>1.6719999999999999</v>
      </c>
      <c r="M135" s="11">
        <v>1.2010000000000001</v>
      </c>
      <c r="N135" s="11">
        <v>1.3</v>
      </c>
      <c r="O135" s="11">
        <v>1.2652000000000001</v>
      </c>
      <c r="P135" s="11">
        <v>1.3092631492389948</v>
      </c>
      <c r="Q135" s="11">
        <v>1.2987158235720442</v>
      </c>
      <c r="R135" s="11">
        <v>1.2486999999999999</v>
      </c>
      <c r="S135" s="11">
        <v>1.2</v>
      </c>
      <c r="T135" s="148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16</v>
      </c>
    </row>
    <row r="136" spans="1:65">
      <c r="A136" s="29"/>
      <c r="B136" s="19">
        <v>1</v>
      </c>
      <c r="C136" s="9">
        <v>4</v>
      </c>
      <c r="D136" s="11">
        <v>1.2</v>
      </c>
      <c r="E136" s="11">
        <v>1.23</v>
      </c>
      <c r="F136" s="11">
        <v>1.2308619999999999</v>
      </c>
      <c r="G136" s="11">
        <v>1.34</v>
      </c>
      <c r="H136" s="11">
        <v>1.28</v>
      </c>
      <c r="I136" s="11">
        <v>1.4</v>
      </c>
      <c r="J136" s="11">
        <v>1.3149999999999999</v>
      </c>
      <c r="K136" s="11">
        <v>1.3</v>
      </c>
      <c r="L136" s="144">
        <v>1.8220000000000001</v>
      </c>
      <c r="M136" s="11">
        <v>1.2010000000000001</v>
      </c>
      <c r="N136" s="11">
        <v>1.3</v>
      </c>
      <c r="O136" s="11">
        <v>1.2852999999999999</v>
      </c>
      <c r="P136" s="11">
        <v>1.3035302929885295</v>
      </c>
      <c r="Q136" s="11">
        <v>1.1903039137071285</v>
      </c>
      <c r="R136" s="11">
        <v>1.2004999999999999</v>
      </c>
      <c r="S136" s="11">
        <v>1.2</v>
      </c>
      <c r="T136" s="148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>
        <v>1.2736324195712967</v>
      </c>
    </row>
    <row r="137" spans="1:65">
      <c r="A137" s="29"/>
      <c r="B137" s="19">
        <v>1</v>
      </c>
      <c r="C137" s="9">
        <v>5</v>
      </c>
      <c r="D137" s="11">
        <v>1.2</v>
      </c>
      <c r="E137" s="11">
        <v>1.17</v>
      </c>
      <c r="F137" s="11">
        <v>1.2316580000000001</v>
      </c>
      <c r="G137" s="11">
        <v>1.3</v>
      </c>
      <c r="H137" s="11">
        <v>1.23</v>
      </c>
      <c r="I137" s="11">
        <v>1.4</v>
      </c>
      <c r="J137" s="11">
        <v>1.258</v>
      </c>
      <c r="K137" s="11">
        <v>1.2</v>
      </c>
      <c r="L137" s="144">
        <v>1.758</v>
      </c>
      <c r="M137" s="11">
        <v>1.2010000000000001</v>
      </c>
      <c r="N137" s="11">
        <v>1.3</v>
      </c>
      <c r="O137" s="11">
        <v>1.2721</v>
      </c>
      <c r="P137" s="11">
        <v>1.3234701051270343</v>
      </c>
      <c r="Q137" s="11">
        <v>1.2574942716437956</v>
      </c>
      <c r="R137" s="11">
        <v>1.2962</v>
      </c>
      <c r="S137" s="11">
        <v>1.2</v>
      </c>
      <c r="T137" s="148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7">
        <v>18</v>
      </c>
    </row>
    <row r="138" spans="1:65">
      <c r="A138" s="29"/>
      <c r="B138" s="19">
        <v>1</v>
      </c>
      <c r="C138" s="9">
        <v>6</v>
      </c>
      <c r="D138" s="11">
        <v>1.2</v>
      </c>
      <c r="E138" s="11">
        <v>1.25</v>
      </c>
      <c r="F138" s="11">
        <v>1.2635110000000001</v>
      </c>
      <c r="G138" s="11">
        <v>1.32</v>
      </c>
      <c r="H138" s="11">
        <v>1.31</v>
      </c>
      <c r="I138" s="11">
        <v>1.4</v>
      </c>
      <c r="J138" s="11">
        <v>1.379</v>
      </c>
      <c r="K138" s="11">
        <v>1.3</v>
      </c>
      <c r="L138" s="144">
        <v>1.7509999999999999</v>
      </c>
      <c r="M138" s="11">
        <v>1.2150000000000001</v>
      </c>
      <c r="N138" s="11">
        <v>1.3</v>
      </c>
      <c r="O138" s="11">
        <v>1.2968999999999999</v>
      </c>
      <c r="P138" s="11">
        <v>1.3111176207429609</v>
      </c>
      <c r="Q138" s="11">
        <v>1.2112415122416422</v>
      </c>
      <c r="R138" s="11">
        <v>1.2402</v>
      </c>
      <c r="S138" s="11">
        <v>1.2</v>
      </c>
      <c r="T138" s="148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29"/>
      <c r="B139" s="20" t="s">
        <v>258</v>
      </c>
      <c r="C139" s="12"/>
      <c r="D139" s="22">
        <v>1.2333333333333334</v>
      </c>
      <c r="E139" s="22">
        <v>1.2350000000000001</v>
      </c>
      <c r="F139" s="22">
        <v>1.2468591666666666</v>
      </c>
      <c r="G139" s="22">
        <v>1.3183333333333334</v>
      </c>
      <c r="H139" s="22">
        <v>1.2833333333333334</v>
      </c>
      <c r="I139" s="22">
        <v>1.4000000000000001</v>
      </c>
      <c r="J139" s="22">
        <v>1.327</v>
      </c>
      <c r="K139" s="22">
        <v>1.2666666666666666</v>
      </c>
      <c r="L139" s="22">
        <v>1.7496666666666665</v>
      </c>
      <c r="M139" s="22">
        <v>1.2104999999999999</v>
      </c>
      <c r="N139" s="22">
        <v>1.3</v>
      </c>
      <c r="O139" s="22">
        <v>1.2751166666666667</v>
      </c>
      <c r="P139" s="22">
        <v>1.3106498792691763</v>
      </c>
      <c r="Q139" s="22">
        <v>1.2470964871990742</v>
      </c>
      <c r="R139" s="22">
        <v>1.2509333333333332</v>
      </c>
      <c r="S139" s="22">
        <v>1.2</v>
      </c>
      <c r="T139" s="148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A140" s="29"/>
      <c r="B140" s="3" t="s">
        <v>259</v>
      </c>
      <c r="C140" s="28"/>
      <c r="D140" s="11">
        <v>1.2</v>
      </c>
      <c r="E140" s="11">
        <v>1.2349999999999999</v>
      </c>
      <c r="F140" s="11">
        <v>1.2455105</v>
      </c>
      <c r="G140" s="11">
        <v>1.3250000000000002</v>
      </c>
      <c r="H140" s="11">
        <v>1.2850000000000001</v>
      </c>
      <c r="I140" s="11">
        <v>1.4</v>
      </c>
      <c r="J140" s="11">
        <v>1.3294999999999999</v>
      </c>
      <c r="K140" s="11">
        <v>1.3</v>
      </c>
      <c r="L140" s="11">
        <v>1.7544999999999999</v>
      </c>
      <c r="M140" s="11">
        <v>1.2010000000000001</v>
      </c>
      <c r="N140" s="11">
        <v>1.3</v>
      </c>
      <c r="O140" s="11">
        <v>1.2694999999999999</v>
      </c>
      <c r="P140" s="11">
        <v>1.3101903849909777</v>
      </c>
      <c r="Q140" s="11">
        <v>1.2522535872513449</v>
      </c>
      <c r="R140" s="11">
        <v>1.2496499999999999</v>
      </c>
      <c r="S140" s="11">
        <v>1.2</v>
      </c>
      <c r="T140" s="148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29"/>
      <c r="B141" s="3" t="s">
        <v>260</v>
      </c>
      <c r="C141" s="28"/>
      <c r="D141" s="23">
        <v>5.1639777949432274E-2</v>
      </c>
      <c r="E141" s="23">
        <v>3.8858718455450927E-2</v>
      </c>
      <c r="F141" s="23">
        <v>1.7140694074822809E-2</v>
      </c>
      <c r="G141" s="23">
        <v>1.9407902170679534E-2</v>
      </c>
      <c r="H141" s="23">
        <v>2.9439202887759516E-2</v>
      </c>
      <c r="I141" s="23">
        <v>2.4323767777952469E-16</v>
      </c>
      <c r="J141" s="23">
        <v>4.151626187411387E-2</v>
      </c>
      <c r="K141" s="23">
        <v>5.1639777949432274E-2</v>
      </c>
      <c r="L141" s="23">
        <v>5.1879347207406827E-2</v>
      </c>
      <c r="M141" s="23">
        <v>1.7340703561274526E-2</v>
      </c>
      <c r="N141" s="23">
        <v>0</v>
      </c>
      <c r="O141" s="23">
        <v>1.3192182028256949E-2</v>
      </c>
      <c r="P141" s="23">
        <v>9.1267543727206642E-3</v>
      </c>
      <c r="Q141" s="23">
        <v>4.0563537714875607E-2</v>
      </c>
      <c r="R141" s="23">
        <v>3.1792808411127658E-2</v>
      </c>
      <c r="S141" s="23">
        <v>0</v>
      </c>
      <c r="T141" s="201"/>
      <c r="U141" s="202"/>
      <c r="V141" s="202"/>
      <c r="W141" s="202"/>
      <c r="X141" s="202"/>
      <c r="Y141" s="202"/>
      <c r="Z141" s="202"/>
      <c r="AA141" s="202"/>
      <c r="AB141" s="202"/>
      <c r="AC141" s="202"/>
      <c r="AD141" s="202"/>
      <c r="AE141" s="202"/>
      <c r="AF141" s="202"/>
      <c r="AG141" s="202"/>
      <c r="AH141" s="202"/>
      <c r="AI141" s="202"/>
      <c r="AJ141" s="202"/>
      <c r="AK141" s="202"/>
      <c r="AL141" s="202"/>
      <c r="AM141" s="202"/>
      <c r="AN141" s="202"/>
      <c r="AO141" s="202"/>
      <c r="AP141" s="202"/>
      <c r="AQ141" s="202"/>
      <c r="AR141" s="202"/>
      <c r="AS141" s="202"/>
      <c r="AT141" s="202"/>
      <c r="AU141" s="202"/>
      <c r="AV141" s="202"/>
      <c r="AW141" s="202"/>
      <c r="AX141" s="202"/>
      <c r="AY141" s="202"/>
      <c r="AZ141" s="202"/>
      <c r="BA141" s="202"/>
      <c r="BB141" s="202"/>
      <c r="BC141" s="202"/>
      <c r="BD141" s="202"/>
      <c r="BE141" s="202"/>
      <c r="BF141" s="202"/>
      <c r="BG141" s="202"/>
      <c r="BH141" s="202"/>
      <c r="BI141" s="202"/>
      <c r="BJ141" s="202"/>
      <c r="BK141" s="202"/>
      <c r="BL141" s="202"/>
      <c r="BM141" s="56"/>
    </row>
    <row r="142" spans="1:65">
      <c r="A142" s="29"/>
      <c r="B142" s="3" t="s">
        <v>86</v>
      </c>
      <c r="C142" s="28"/>
      <c r="D142" s="13">
        <v>4.1870090229269408E-2</v>
      </c>
      <c r="E142" s="13">
        <v>3.1464549356640427E-2</v>
      </c>
      <c r="F142" s="13">
        <v>1.3747097132586728E-2</v>
      </c>
      <c r="G142" s="13">
        <v>1.4721543997987004E-2</v>
      </c>
      <c r="H142" s="13">
        <v>2.2939638613838582E-2</v>
      </c>
      <c r="I142" s="13">
        <v>1.7374119841394619E-16</v>
      </c>
      <c r="J142" s="13">
        <v>3.1285803974464108E-2</v>
      </c>
      <c r="K142" s="13">
        <v>4.0768245749551797E-2</v>
      </c>
      <c r="L142" s="13">
        <v>2.9650989068817014E-2</v>
      </c>
      <c r="M142" s="13">
        <v>1.4325240447149548E-2</v>
      </c>
      <c r="N142" s="13">
        <v>0</v>
      </c>
      <c r="O142" s="13">
        <v>1.0345862753675049E-2</v>
      </c>
      <c r="P142" s="13">
        <v>6.9635335241550397E-3</v>
      </c>
      <c r="Q142" s="13">
        <v>3.252638278693222E-2</v>
      </c>
      <c r="R142" s="13">
        <v>2.5415269993973297E-2</v>
      </c>
      <c r="S142" s="13">
        <v>0</v>
      </c>
      <c r="T142" s="148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29"/>
      <c r="B143" s="3" t="s">
        <v>261</v>
      </c>
      <c r="C143" s="28"/>
      <c r="D143" s="13">
        <v>-3.1641065050407535E-2</v>
      </c>
      <c r="E143" s="13">
        <v>-3.0332471895070157E-2</v>
      </c>
      <c r="F143" s="13">
        <v>-2.1021177298267801E-2</v>
      </c>
      <c r="G143" s="13">
        <v>3.5097185871794112E-2</v>
      </c>
      <c r="H143" s="13">
        <v>7.6167296097111592E-3</v>
      </c>
      <c r="I143" s="13">
        <v>9.9218250483321224E-2</v>
      </c>
      <c r="J143" s="13">
        <v>4.1901870279547948E-2</v>
      </c>
      <c r="K143" s="13">
        <v>-5.46920194366185E-3</v>
      </c>
      <c r="L143" s="13">
        <v>0.37376109447308381</v>
      </c>
      <c r="M143" s="13">
        <v>-4.9568791278528423E-2</v>
      </c>
      <c r="N143" s="13">
        <v>2.0702661163084057E-2</v>
      </c>
      <c r="O143" s="13">
        <v>1.1653653538983288E-3</v>
      </c>
      <c r="P143" s="13">
        <v>2.9064476633171576E-2</v>
      </c>
      <c r="Q143" s="13">
        <v>-2.0834843683670168E-2</v>
      </c>
      <c r="R143" s="13">
        <v>-1.7822321330045909E-2</v>
      </c>
      <c r="S143" s="13">
        <v>-5.7812928157153332E-2</v>
      </c>
      <c r="T143" s="148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29"/>
      <c r="B144" s="45" t="s">
        <v>262</v>
      </c>
      <c r="C144" s="46"/>
      <c r="D144" s="44">
        <v>0.69</v>
      </c>
      <c r="E144" s="44">
        <v>0.66</v>
      </c>
      <c r="F144" s="44">
        <v>0.44</v>
      </c>
      <c r="G144" s="44">
        <v>0.87</v>
      </c>
      <c r="H144" s="44">
        <v>0.23</v>
      </c>
      <c r="I144" s="44">
        <v>2.37</v>
      </c>
      <c r="J144" s="44">
        <v>1.03</v>
      </c>
      <c r="K144" s="44">
        <v>0.08</v>
      </c>
      <c r="L144" s="44">
        <v>8.7899999999999991</v>
      </c>
      <c r="M144" s="44">
        <v>1.1100000000000001</v>
      </c>
      <c r="N144" s="44">
        <v>0.53</v>
      </c>
      <c r="O144" s="44">
        <v>0.08</v>
      </c>
      <c r="P144" s="44">
        <v>0.73</v>
      </c>
      <c r="Q144" s="44">
        <v>0.44</v>
      </c>
      <c r="R144" s="44">
        <v>0.37</v>
      </c>
      <c r="S144" s="44">
        <v>1.3</v>
      </c>
      <c r="T144" s="148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B145" s="3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BM145" s="55"/>
    </row>
    <row r="146" spans="1:65" ht="15">
      <c r="B146" s="8" t="s">
        <v>443</v>
      </c>
      <c r="BM146" s="27" t="s">
        <v>66</v>
      </c>
    </row>
    <row r="147" spans="1:65" ht="15">
      <c r="A147" s="24" t="s">
        <v>19</v>
      </c>
      <c r="B147" s="18" t="s">
        <v>111</v>
      </c>
      <c r="C147" s="15" t="s">
        <v>112</v>
      </c>
      <c r="D147" s="16" t="s">
        <v>223</v>
      </c>
      <c r="E147" s="17" t="s">
        <v>223</v>
      </c>
      <c r="F147" s="17" t="s">
        <v>223</v>
      </c>
      <c r="G147" s="17" t="s">
        <v>223</v>
      </c>
      <c r="H147" s="17" t="s">
        <v>223</v>
      </c>
      <c r="I147" s="17" t="s">
        <v>223</v>
      </c>
      <c r="J147" s="17" t="s">
        <v>223</v>
      </c>
      <c r="K147" s="17" t="s">
        <v>223</v>
      </c>
      <c r="L147" s="17" t="s">
        <v>223</v>
      </c>
      <c r="M147" s="17" t="s">
        <v>223</v>
      </c>
      <c r="N147" s="17" t="s">
        <v>223</v>
      </c>
      <c r="O147" s="148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7">
        <v>1</v>
      </c>
    </row>
    <row r="148" spans="1:65">
      <c r="A148" s="29"/>
      <c r="B148" s="19" t="s">
        <v>224</v>
      </c>
      <c r="C148" s="9" t="s">
        <v>224</v>
      </c>
      <c r="D148" s="146" t="s">
        <v>226</v>
      </c>
      <c r="E148" s="147" t="s">
        <v>227</v>
      </c>
      <c r="F148" s="147" t="s">
        <v>228</v>
      </c>
      <c r="G148" s="147" t="s">
        <v>230</v>
      </c>
      <c r="H148" s="147" t="s">
        <v>231</v>
      </c>
      <c r="I148" s="147" t="s">
        <v>232</v>
      </c>
      <c r="J148" s="147" t="s">
        <v>236</v>
      </c>
      <c r="K148" s="147" t="s">
        <v>238</v>
      </c>
      <c r="L148" s="147" t="s">
        <v>243</v>
      </c>
      <c r="M148" s="147" t="s">
        <v>244</v>
      </c>
      <c r="N148" s="147" t="s">
        <v>245</v>
      </c>
      <c r="O148" s="148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7" t="s">
        <v>3</v>
      </c>
    </row>
    <row r="149" spans="1:65">
      <c r="A149" s="29"/>
      <c r="B149" s="19"/>
      <c r="C149" s="9"/>
      <c r="D149" s="10" t="s">
        <v>269</v>
      </c>
      <c r="E149" s="11" t="s">
        <v>102</v>
      </c>
      <c r="F149" s="11" t="s">
        <v>103</v>
      </c>
      <c r="G149" s="11" t="s">
        <v>269</v>
      </c>
      <c r="H149" s="11" t="s">
        <v>103</v>
      </c>
      <c r="I149" s="11" t="s">
        <v>102</v>
      </c>
      <c r="J149" s="11" t="s">
        <v>102</v>
      </c>
      <c r="K149" s="11" t="s">
        <v>102</v>
      </c>
      <c r="L149" s="11" t="s">
        <v>102</v>
      </c>
      <c r="M149" s="11" t="s">
        <v>102</v>
      </c>
      <c r="N149" s="11" t="s">
        <v>102</v>
      </c>
      <c r="O149" s="148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1</v>
      </c>
    </row>
    <row r="150" spans="1:65">
      <c r="A150" s="29"/>
      <c r="B150" s="19"/>
      <c r="C150" s="9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148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>
        <v>2</v>
      </c>
    </row>
    <row r="151" spans="1:65">
      <c r="A151" s="29"/>
      <c r="B151" s="18">
        <v>1</v>
      </c>
      <c r="C151" s="14">
        <v>1</v>
      </c>
      <c r="D151" s="219">
        <v>20</v>
      </c>
      <c r="E151" s="220">
        <v>19.3</v>
      </c>
      <c r="F151" s="219">
        <v>13.480434782608693</v>
      </c>
      <c r="G151" s="220">
        <v>18</v>
      </c>
      <c r="H151" s="219" t="s">
        <v>104</v>
      </c>
      <c r="I151" s="220">
        <v>21</v>
      </c>
      <c r="J151" s="220">
        <v>20.3</v>
      </c>
      <c r="K151" s="220">
        <v>20</v>
      </c>
      <c r="L151" s="220">
        <v>18.222537386150965</v>
      </c>
      <c r="M151" s="220">
        <v>18</v>
      </c>
      <c r="N151" s="220">
        <v>21.8</v>
      </c>
      <c r="O151" s="221"/>
      <c r="P151" s="222"/>
      <c r="Q151" s="222"/>
      <c r="R151" s="222"/>
      <c r="S151" s="222"/>
      <c r="T151" s="222"/>
      <c r="U151" s="222"/>
      <c r="V151" s="222"/>
      <c r="W151" s="222"/>
      <c r="X151" s="222"/>
      <c r="Y151" s="222"/>
      <c r="Z151" s="222"/>
      <c r="AA151" s="222"/>
      <c r="AB151" s="222"/>
      <c r="AC151" s="222"/>
      <c r="AD151" s="222"/>
      <c r="AE151" s="222"/>
      <c r="AF151" s="222"/>
      <c r="AG151" s="222"/>
      <c r="AH151" s="222"/>
      <c r="AI151" s="222"/>
      <c r="AJ151" s="222"/>
      <c r="AK151" s="222"/>
      <c r="AL151" s="222"/>
      <c r="AM151" s="222"/>
      <c r="AN151" s="222"/>
      <c r="AO151" s="222"/>
      <c r="AP151" s="222"/>
      <c r="AQ151" s="222"/>
      <c r="AR151" s="222"/>
      <c r="AS151" s="222"/>
      <c r="AT151" s="222"/>
      <c r="AU151" s="222"/>
      <c r="AV151" s="222"/>
      <c r="AW151" s="222"/>
      <c r="AX151" s="222"/>
      <c r="AY151" s="222"/>
      <c r="AZ151" s="222"/>
      <c r="BA151" s="222"/>
      <c r="BB151" s="222"/>
      <c r="BC151" s="222"/>
      <c r="BD151" s="222"/>
      <c r="BE151" s="222"/>
      <c r="BF151" s="222"/>
      <c r="BG151" s="222"/>
      <c r="BH151" s="222"/>
      <c r="BI151" s="222"/>
      <c r="BJ151" s="222"/>
      <c r="BK151" s="222"/>
      <c r="BL151" s="222"/>
      <c r="BM151" s="223">
        <v>1</v>
      </c>
    </row>
    <row r="152" spans="1:65">
      <c r="A152" s="29"/>
      <c r="B152" s="19">
        <v>1</v>
      </c>
      <c r="C152" s="9">
        <v>2</v>
      </c>
      <c r="D152" s="224">
        <v>30</v>
      </c>
      <c r="E152" s="225">
        <v>19.5</v>
      </c>
      <c r="F152" s="224">
        <v>13.894927536231901</v>
      </c>
      <c r="G152" s="225">
        <v>19</v>
      </c>
      <c r="H152" s="224" t="s">
        <v>104</v>
      </c>
      <c r="I152" s="225">
        <v>21</v>
      </c>
      <c r="J152" s="225">
        <v>19</v>
      </c>
      <c r="K152" s="225">
        <v>21</v>
      </c>
      <c r="L152" s="225">
        <v>18.242596258544566</v>
      </c>
      <c r="M152" s="225">
        <v>18</v>
      </c>
      <c r="N152" s="225">
        <v>22</v>
      </c>
      <c r="O152" s="221"/>
      <c r="P152" s="222"/>
      <c r="Q152" s="222"/>
      <c r="R152" s="222"/>
      <c r="S152" s="222"/>
      <c r="T152" s="222"/>
      <c r="U152" s="222"/>
      <c r="V152" s="222"/>
      <c r="W152" s="222"/>
      <c r="X152" s="222"/>
      <c r="Y152" s="222"/>
      <c r="Z152" s="222"/>
      <c r="AA152" s="222"/>
      <c r="AB152" s="222"/>
      <c r="AC152" s="222"/>
      <c r="AD152" s="222"/>
      <c r="AE152" s="222"/>
      <c r="AF152" s="222"/>
      <c r="AG152" s="222"/>
      <c r="AH152" s="222"/>
      <c r="AI152" s="222"/>
      <c r="AJ152" s="222"/>
      <c r="AK152" s="222"/>
      <c r="AL152" s="222"/>
      <c r="AM152" s="222"/>
      <c r="AN152" s="222"/>
      <c r="AO152" s="222"/>
      <c r="AP152" s="222"/>
      <c r="AQ152" s="222"/>
      <c r="AR152" s="222"/>
      <c r="AS152" s="222"/>
      <c r="AT152" s="222"/>
      <c r="AU152" s="222"/>
      <c r="AV152" s="222"/>
      <c r="AW152" s="222"/>
      <c r="AX152" s="222"/>
      <c r="AY152" s="222"/>
      <c r="AZ152" s="222"/>
      <c r="BA152" s="222"/>
      <c r="BB152" s="222"/>
      <c r="BC152" s="222"/>
      <c r="BD152" s="222"/>
      <c r="BE152" s="222"/>
      <c r="BF152" s="222"/>
      <c r="BG152" s="222"/>
      <c r="BH152" s="222"/>
      <c r="BI152" s="222"/>
      <c r="BJ152" s="222"/>
      <c r="BK152" s="222"/>
      <c r="BL152" s="222"/>
      <c r="BM152" s="223" t="e">
        <v>#N/A</v>
      </c>
    </row>
    <row r="153" spans="1:65">
      <c r="A153" s="29"/>
      <c r="B153" s="19">
        <v>1</v>
      </c>
      <c r="C153" s="9">
        <v>3</v>
      </c>
      <c r="D153" s="224">
        <v>20</v>
      </c>
      <c r="E153" s="225">
        <v>19</v>
      </c>
      <c r="F153" s="224">
        <v>13.503478260869564</v>
      </c>
      <c r="G153" s="225">
        <v>19</v>
      </c>
      <c r="H153" s="224" t="s">
        <v>104</v>
      </c>
      <c r="I153" s="225">
        <v>21</v>
      </c>
      <c r="J153" s="225">
        <v>19.3</v>
      </c>
      <c r="K153" s="225">
        <v>21</v>
      </c>
      <c r="L153" s="225">
        <v>18.238383337532966</v>
      </c>
      <c r="M153" s="225">
        <v>18</v>
      </c>
      <c r="N153" s="225">
        <v>21.8</v>
      </c>
      <c r="O153" s="221"/>
      <c r="P153" s="222"/>
      <c r="Q153" s="222"/>
      <c r="R153" s="222"/>
      <c r="S153" s="222"/>
      <c r="T153" s="222"/>
      <c r="U153" s="222"/>
      <c r="V153" s="222"/>
      <c r="W153" s="222"/>
      <c r="X153" s="222"/>
      <c r="Y153" s="222"/>
      <c r="Z153" s="222"/>
      <c r="AA153" s="222"/>
      <c r="AB153" s="222"/>
      <c r="AC153" s="222"/>
      <c r="AD153" s="222"/>
      <c r="AE153" s="222"/>
      <c r="AF153" s="222"/>
      <c r="AG153" s="222"/>
      <c r="AH153" s="222"/>
      <c r="AI153" s="222"/>
      <c r="AJ153" s="222"/>
      <c r="AK153" s="222"/>
      <c r="AL153" s="222"/>
      <c r="AM153" s="222"/>
      <c r="AN153" s="222"/>
      <c r="AO153" s="222"/>
      <c r="AP153" s="222"/>
      <c r="AQ153" s="222"/>
      <c r="AR153" s="222"/>
      <c r="AS153" s="222"/>
      <c r="AT153" s="222"/>
      <c r="AU153" s="222"/>
      <c r="AV153" s="222"/>
      <c r="AW153" s="222"/>
      <c r="AX153" s="222"/>
      <c r="AY153" s="222"/>
      <c r="AZ153" s="222"/>
      <c r="BA153" s="222"/>
      <c r="BB153" s="222"/>
      <c r="BC153" s="222"/>
      <c r="BD153" s="222"/>
      <c r="BE153" s="222"/>
      <c r="BF153" s="222"/>
      <c r="BG153" s="222"/>
      <c r="BH153" s="222"/>
      <c r="BI153" s="222"/>
      <c r="BJ153" s="222"/>
      <c r="BK153" s="222"/>
      <c r="BL153" s="222"/>
      <c r="BM153" s="223">
        <v>16</v>
      </c>
    </row>
    <row r="154" spans="1:65">
      <c r="A154" s="29"/>
      <c r="B154" s="19">
        <v>1</v>
      </c>
      <c r="C154" s="9">
        <v>4</v>
      </c>
      <c r="D154" s="224">
        <v>30</v>
      </c>
      <c r="E154" s="225">
        <v>19.2</v>
      </c>
      <c r="F154" s="224">
        <v>13.357536231884055</v>
      </c>
      <c r="G154" s="225">
        <v>20</v>
      </c>
      <c r="H154" s="224" t="s">
        <v>104</v>
      </c>
      <c r="I154" s="225">
        <v>21</v>
      </c>
      <c r="J154" s="225">
        <v>19.100000000000001</v>
      </c>
      <c r="K154" s="225">
        <v>20</v>
      </c>
      <c r="L154" s="225">
        <v>18.270112881301358</v>
      </c>
      <c r="M154" s="225">
        <v>17</v>
      </c>
      <c r="N154" s="225">
        <v>21.8</v>
      </c>
      <c r="O154" s="221"/>
      <c r="P154" s="222"/>
      <c r="Q154" s="222"/>
      <c r="R154" s="222"/>
      <c r="S154" s="222"/>
      <c r="T154" s="222"/>
      <c r="U154" s="222"/>
      <c r="V154" s="222"/>
      <c r="W154" s="222"/>
      <c r="X154" s="222"/>
      <c r="Y154" s="222"/>
      <c r="Z154" s="222"/>
      <c r="AA154" s="222"/>
      <c r="AB154" s="222"/>
      <c r="AC154" s="222"/>
      <c r="AD154" s="222"/>
      <c r="AE154" s="222"/>
      <c r="AF154" s="222"/>
      <c r="AG154" s="222"/>
      <c r="AH154" s="222"/>
      <c r="AI154" s="222"/>
      <c r="AJ154" s="222"/>
      <c r="AK154" s="222"/>
      <c r="AL154" s="222"/>
      <c r="AM154" s="222"/>
      <c r="AN154" s="222"/>
      <c r="AO154" s="222"/>
      <c r="AP154" s="222"/>
      <c r="AQ154" s="222"/>
      <c r="AR154" s="222"/>
      <c r="AS154" s="222"/>
      <c r="AT154" s="222"/>
      <c r="AU154" s="222"/>
      <c r="AV154" s="222"/>
      <c r="AW154" s="222"/>
      <c r="AX154" s="222"/>
      <c r="AY154" s="222"/>
      <c r="AZ154" s="222"/>
      <c r="BA154" s="222"/>
      <c r="BB154" s="222"/>
      <c r="BC154" s="222"/>
      <c r="BD154" s="222"/>
      <c r="BE154" s="222"/>
      <c r="BF154" s="222"/>
      <c r="BG154" s="222"/>
      <c r="BH154" s="222"/>
      <c r="BI154" s="222"/>
      <c r="BJ154" s="222"/>
      <c r="BK154" s="222"/>
      <c r="BL154" s="222"/>
      <c r="BM154" s="223">
        <v>19.668723565731913</v>
      </c>
    </row>
    <row r="155" spans="1:65">
      <c r="A155" s="29"/>
      <c r="B155" s="19">
        <v>1</v>
      </c>
      <c r="C155" s="9">
        <v>5</v>
      </c>
      <c r="D155" s="224">
        <v>20</v>
      </c>
      <c r="E155" s="225">
        <v>19.7</v>
      </c>
      <c r="F155" s="224">
        <v>13.372898550724637</v>
      </c>
      <c r="G155" s="225">
        <v>21</v>
      </c>
      <c r="H155" s="224" t="s">
        <v>104</v>
      </c>
      <c r="I155" s="225">
        <v>22</v>
      </c>
      <c r="J155" s="225">
        <v>19.399999999999999</v>
      </c>
      <c r="K155" s="225">
        <v>21</v>
      </c>
      <c r="L155" s="225">
        <v>17.453401429490864</v>
      </c>
      <c r="M155" s="225">
        <v>18</v>
      </c>
      <c r="N155" s="225">
        <v>21.2</v>
      </c>
      <c r="O155" s="221"/>
      <c r="P155" s="222"/>
      <c r="Q155" s="222"/>
      <c r="R155" s="222"/>
      <c r="S155" s="222"/>
      <c r="T155" s="222"/>
      <c r="U155" s="222"/>
      <c r="V155" s="222"/>
      <c r="W155" s="222"/>
      <c r="X155" s="222"/>
      <c r="Y155" s="222"/>
      <c r="Z155" s="222"/>
      <c r="AA155" s="222"/>
      <c r="AB155" s="222"/>
      <c r="AC155" s="222"/>
      <c r="AD155" s="222"/>
      <c r="AE155" s="222"/>
      <c r="AF155" s="222"/>
      <c r="AG155" s="222"/>
      <c r="AH155" s="222"/>
      <c r="AI155" s="222"/>
      <c r="AJ155" s="222"/>
      <c r="AK155" s="222"/>
      <c r="AL155" s="222"/>
      <c r="AM155" s="222"/>
      <c r="AN155" s="222"/>
      <c r="AO155" s="222"/>
      <c r="AP155" s="222"/>
      <c r="AQ155" s="222"/>
      <c r="AR155" s="222"/>
      <c r="AS155" s="222"/>
      <c r="AT155" s="222"/>
      <c r="AU155" s="222"/>
      <c r="AV155" s="222"/>
      <c r="AW155" s="222"/>
      <c r="AX155" s="222"/>
      <c r="AY155" s="222"/>
      <c r="AZ155" s="222"/>
      <c r="BA155" s="222"/>
      <c r="BB155" s="222"/>
      <c r="BC155" s="222"/>
      <c r="BD155" s="222"/>
      <c r="BE155" s="222"/>
      <c r="BF155" s="222"/>
      <c r="BG155" s="222"/>
      <c r="BH155" s="222"/>
      <c r="BI155" s="222"/>
      <c r="BJ155" s="222"/>
      <c r="BK155" s="222"/>
      <c r="BL155" s="222"/>
      <c r="BM155" s="223">
        <v>19</v>
      </c>
    </row>
    <row r="156" spans="1:65">
      <c r="A156" s="29"/>
      <c r="B156" s="19">
        <v>1</v>
      </c>
      <c r="C156" s="9">
        <v>6</v>
      </c>
      <c r="D156" s="224">
        <v>30</v>
      </c>
      <c r="E156" s="225">
        <v>19.100000000000001</v>
      </c>
      <c r="F156" s="224">
        <v>13.818405797101448</v>
      </c>
      <c r="G156" s="225">
        <v>19</v>
      </c>
      <c r="H156" s="224" t="s">
        <v>104</v>
      </c>
      <c r="I156" s="225">
        <v>21</v>
      </c>
      <c r="J156" s="225">
        <v>19.600000000000001</v>
      </c>
      <c r="K156" s="225">
        <v>21</v>
      </c>
      <c r="L156" s="225">
        <v>17.271699862111063</v>
      </c>
      <c r="M156" s="225">
        <v>18</v>
      </c>
      <c r="N156" s="225">
        <v>21.3</v>
      </c>
      <c r="O156" s="221"/>
      <c r="P156" s="222"/>
      <c r="Q156" s="222"/>
      <c r="R156" s="222"/>
      <c r="S156" s="222"/>
      <c r="T156" s="222"/>
      <c r="U156" s="222"/>
      <c r="V156" s="222"/>
      <c r="W156" s="222"/>
      <c r="X156" s="222"/>
      <c r="Y156" s="222"/>
      <c r="Z156" s="222"/>
      <c r="AA156" s="222"/>
      <c r="AB156" s="222"/>
      <c r="AC156" s="222"/>
      <c r="AD156" s="222"/>
      <c r="AE156" s="222"/>
      <c r="AF156" s="222"/>
      <c r="AG156" s="222"/>
      <c r="AH156" s="222"/>
      <c r="AI156" s="222"/>
      <c r="AJ156" s="222"/>
      <c r="AK156" s="222"/>
      <c r="AL156" s="222"/>
      <c r="AM156" s="222"/>
      <c r="AN156" s="222"/>
      <c r="AO156" s="222"/>
      <c r="AP156" s="222"/>
      <c r="AQ156" s="222"/>
      <c r="AR156" s="222"/>
      <c r="AS156" s="222"/>
      <c r="AT156" s="222"/>
      <c r="AU156" s="222"/>
      <c r="AV156" s="222"/>
      <c r="AW156" s="222"/>
      <c r="AX156" s="222"/>
      <c r="AY156" s="222"/>
      <c r="AZ156" s="222"/>
      <c r="BA156" s="222"/>
      <c r="BB156" s="222"/>
      <c r="BC156" s="222"/>
      <c r="BD156" s="222"/>
      <c r="BE156" s="222"/>
      <c r="BF156" s="222"/>
      <c r="BG156" s="222"/>
      <c r="BH156" s="222"/>
      <c r="BI156" s="222"/>
      <c r="BJ156" s="222"/>
      <c r="BK156" s="222"/>
      <c r="BL156" s="222"/>
      <c r="BM156" s="226"/>
    </row>
    <row r="157" spans="1:65">
      <c r="A157" s="29"/>
      <c r="B157" s="20" t="s">
        <v>258</v>
      </c>
      <c r="C157" s="12"/>
      <c r="D157" s="227">
        <v>25</v>
      </c>
      <c r="E157" s="227">
        <v>19.3</v>
      </c>
      <c r="F157" s="227">
        <v>13.571280193236717</v>
      </c>
      <c r="G157" s="227">
        <v>19.333333333333332</v>
      </c>
      <c r="H157" s="227" t="s">
        <v>617</v>
      </c>
      <c r="I157" s="227">
        <v>21.166666666666668</v>
      </c>
      <c r="J157" s="227">
        <v>19.45</v>
      </c>
      <c r="K157" s="227">
        <v>20.666666666666668</v>
      </c>
      <c r="L157" s="227">
        <v>17.949788525855297</v>
      </c>
      <c r="M157" s="227">
        <v>17.833333333333332</v>
      </c>
      <c r="N157" s="227">
        <v>21.650000000000002</v>
      </c>
      <c r="O157" s="221"/>
      <c r="P157" s="222"/>
      <c r="Q157" s="222"/>
      <c r="R157" s="222"/>
      <c r="S157" s="222"/>
      <c r="T157" s="222"/>
      <c r="U157" s="222"/>
      <c r="V157" s="222"/>
      <c r="W157" s="222"/>
      <c r="X157" s="222"/>
      <c r="Y157" s="222"/>
      <c r="Z157" s="222"/>
      <c r="AA157" s="222"/>
      <c r="AB157" s="222"/>
      <c r="AC157" s="222"/>
      <c r="AD157" s="222"/>
      <c r="AE157" s="222"/>
      <c r="AF157" s="222"/>
      <c r="AG157" s="222"/>
      <c r="AH157" s="222"/>
      <c r="AI157" s="222"/>
      <c r="AJ157" s="222"/>
      <c r="AK157" s="222"/>
      <c r="AL157" s="222"/>
      <c r="AM157" s="222"/>
      <c r="AN157" s="222"/>
      <c r="AO157" s="222"/>
      <c r="AP157" s="222"/>
      <c r="AQ157" s="222"/>
      <c r="AR157" s="222"/>
      <c r="AS157" s="222"/>
      <c r="AT157" s="222"/>
      <c r="AU157" s="222"/>
      <c r="AV157" s="222"/>
      <c r="AW157" s="222"/>
      <c r="AX157" s="222"/>
      <c r="AY157" s="222"/>
      <c r="AZ157" s="222"/>
      <c r="BA157" s="222"/>
      <c r="BB157" s="222"/>
      <c r="BC157" s="222"/>
      <c r="BD157" s="222"/>
      <c r="BE157" s="222"/>
      <c r="BF157" s="222"/>
      <c r="BG157" s="222"/>
      <c r="BH157" s="222"/>
      <c r="BI157" s="222"/>
      <c r="BJ157" s="222"/>
      <c r="BK157" s="222"/>
      <c r="BL157" s="222"/>
      <c r="BM157" s="226"/>
    </row>
    <row r="158" spans="1:65">
      <c r="A158" s="29"/>
      <c r="B158" s="3" t="s">
        <v>259</v>
      </c>
      <c r="C158" s="28"/>
      <c r="D158" s="225">
        <v>25</v>
      </c>
      <c r="E158" s="225">
        <v>19.25</v>
      </c>
      <c r="F158" s="225">
        <v>13.491956521739128</v>
      </c>
      <c r="G158" s="225">
        <v>19</v>
      </c>
      <c r="H158" s="225" t="s">
        <v>617</v>
      </c>
      <c r="I158" s="225">
        <v>21</v>
      </c>
      <c r="J158" s="225">
        <v>19.350000000000001</v>
      </c>
      <c r="K158" s="225">
        <v>21</v>
      </c>
      <c r="L158" s="225">
        <v>18.230460361841963</v>
      </c>
      <c r="M158" s="225">
        <v>18</v>
      </c>
      <c r="N158" s="225">
        <v>21.8</v>
      </c>
      <c r="O158" s="221"/>
      <c r="P158" s="222"/>
      <c r="Q158" s="222"/>
      <c r="R158" s="222"/>
      <c r="S158" s="222"/>
      <c r="T158" s="222"/>
      <c r="U158" s="222"/>
      <c r="V158" s="222"/>
      <c r="W158" s="222"/>
      <c r="X158" s="222"/>
      <c r="Y158" s="222"/>
      <c r="Z158" s="222"/>
      <c r="AA158" s="222"/>
      <c r="AB158" s="222"/>
      <c r="AC158" s="222"/>
      <c r="AD158" s="222"/>
      <c r="AE158" s="222"/>
      <c r="AF158" s="222"/>
      <c r="AG158" s="222"/>
      <c r="AH158" s="222"/>
      <c r="AI158" s="222"/>
      <c r="AJ158" s="222"/>
      <c r="AK158" s="222"/>
      <c r="AL158" s="222"/>
      <c r="AM158" s="222"/>
      <c r="AN158" s="222"/>
      <c r="AO158" s="222"/>
      <c r="AP158" s="222"/>
      <c r="AQ158" s="222"/>
      <c r="AR158" s="222"/>
      <c r="AS158" s="222"/>
      <c r="AT158" s="222"/>
      <c r="AU158" s="222"/>
      <c r="AV158" s="222"/>
      <c r="AW158" s="222"/>
      <c r="AX158" s="222"/>
      <c r="AY158" s="222"/>
      <c r="AZ158" s="222"/>
      <c r="BA158" s="222"/>
      <c r="BB158" s="222"/>
      <c r="BC158" s="222"/>
      <c r="BD158" s="222"/>
      <c r="BE158" s="222"/>
      <c r="BF158" s="222"/>
      <c r="BG158" s="222"/>
      <c r="BH158" s="222"/>
      <c r="BI158" s="222"/>
      <c r="BJ158" s="222"/>
      <c r="BK158" s="222"/>
      <c r="BL158" s="222"/>
      <c r="BM158" s="226"/>
    </row>
    <row r="159" spans="1:65">
      <c r="A159" s="29"/>
      <c r="B159" s="3" t="s">
        <v>260</v>
      </c>
      <c r="C159" s="28"/>
      <c r="D159" s="23">
        <v>5.4772255750516612</v>
      </c>
      <c r="E159" s="23">
        <v>0.26076809620810554</v>
      </c>
      <c r="F159" s="23">
        <v>0.22965644536078827</v>
      </c>
      <c r="G159" s="23">
        <v>1.0327955589886446</v>
      </c>
      <c r="H159" s="23" t="s">
        <v>617</v>
      </c>
      <c r="I159" s="23">
        <v>0.40824829046386302</v>
      </c>
      <c r="J159" s="23">
        <v>0.46797435827190376</v>
      </c>
      <c r="K159" s="23">
        <v>0.5163977794943222</v>
      </c>
      <c r="L159" s="23">
        <v>0.45874336016338668</v>
      </c>
      <c r="M159" s="23">
        <v>0.40824829046386296</v>
      </c>
      <c r="N159" s="23">
        <v>0.3209361307176245</v>
      </c>
      <c r="O159" s="148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29"/>
      <c r="B160" s="3" t="s">
        <v>86</v>
      </c>
      <c r="C160" s="28"/>
      <c r="D160" s="13">
        <v>0.21908902300206645</v>
      </c>
      <c r="E160" s="13">
        <v>1.3511300321663498E-2</v>
      </c>
      <c r="F160" s="13">
        <v>1.6922238881725997E-2</v>
      </c>
      <c r="G160" s="13">
        <v>5.3420459947688514E-2</v>
      </c>
      <c r="H160" s="13" t="s">
        <v>617</v>
      </c>
      <c r="I160" s="13">
        <v>1.9287320809316361E-2</v>
      </c>
      <c r="J160" s="13">
        <v>2.406037831732153E-2</v>
      </c>
      <c r="K160" s="13">
        <v>2.4986989330370427E-2</v>
      </c>
      <c r="L160" s="13">
        <v>2.5557034251551317E-2</v>
      </c>
      <c r="M160" s="13">
        <v>2.2892427502646522E-2</v>
      </c>
      <c r="N160" s="13">
        <v>1.4823839756010367E-2</v>
      </c>
      <c r="O160" s="148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29"/>
      <c r="B161" s="3" t="s">
        <v>261</v>
      </c>
      <c r="C161" s="28"/>
      <c r="D161" s="13">
        <v>0.27105350362219593</v>
      </c>
      <c r="E161" s="13">
        <v>-1.8746695203664676E-2</v>
      </c>
      <c r="F161" s="13">
        <v>-0.31000707046991827</v>
      </c>
      <c r="G161" s="13">
        <v>-1.7051957198835122E-2</v>
      </c>
      <c r="H161" s="13" t="s">
        <v>617</v>
      </c>
      <c r="I161" s="13">
        <v>7.6158633066792714E-2</v>
      </c>
      <c r="J161" s="13">
        <v>-1.1120374181931569E-2</v>
      </c>
      <c r="K161" s="13">
        <v>5.0737562994348728E-2</v>
      </c>
      <c r="L161" s="13">
        <v>-8.7394336197365252E-2</v>
      </c>
      <c r="M161" s="13">
        <v>-9.3315167416166855E-2</v>
      </c>
      <c r="N161" s="13">
        <v>0.10073233413682181</v>
      </c>
      <c r="O161" s="148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29"/>
      <c r="B162" s="45" t="s">
        <v>262</v>
      </c>
      <c r="C162" s="46"/>
      <c r="D162" s="44" t="s">
        <v>263</v>
      </c>
      <c r="E162" s="44">
        <v>0.04</v>
      </c>
      <c r="F162" s="44">
        <v>2.62</v>
      </c>
      <c r="G162" s="44">
        <v>0.03</v>
      </c>
      <c r="H162" s="44">
        <v>2.52</v>
      </c>
      <c r="I162" s="44">
        <v>0.8</v>
      </c>
      <c r="J162" s="44">
        <v>0.03</v>
      </c>
      <c r="K162" s="44">
        <v>0.56999999999999995</v>
      </c>
      <c r="L162" s="44">
        <v>0.65</v>
      </c>
      <c r="M162" s="44">
        <v>0.7</v>
      </c>
      <c r="N162" s="44">
        <v>1.02</v>
      </c>
      <c r="O162" s="148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B163" s="30" t="s">
        <v>272</v>
      </c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BM163" s="55"/>
    </row>
    <row r="164" spans="1:65">
      <c r="BM164" s="55"/>
    </row>
    <row r="165" spans="1:65" ht="15">
      <c r="B165" s="8" t="s">
        <v>444</v>
      </c>
      <c r="BM165" s="27" t="s">
        <v>66</v>
      </c>
    </row>
    <row r="166" spans="1:65" ht="15">
      <c r="A166" s="24" t="s">
        <v>22</v>
      </c>
      <c r="B166" s="18" t="s">
        <v>111</v>
      </c>
      <c r="C166" s="15" t="s">
        <v>112</v>
      </c>
      <c r="D166" s="16" t="s">
        <v>223</v>
      </c>
      <c r="E166" s="17" t="s">
        <v>223</v>
      </c>
      <c r="F166" s="17" t="s">
        <v>223</v>
      </c>
      <c r="G166" s="17" t="s">
        <v>223</v>
      </c>
      <c r="H166" s="17" t="s">
        <v>223</v>
      </c>
      <c r="I166" s="17" t="s">
        <v>223</v>
      </c>
      <c r="J166" s="17" t="s">
        <v>223</v>
      </c>
      <c r="K166" s="17" t="s">
        <v>223</v>
      </c>
      <c r="L166" s="17" t="s">
        <v>223</v>
      </c>
      <c r="M166" s="17" t="s">
        <v>223</v>
      </c>
      <c r="N166" s="17" t="s">
        <v>223</v>
      </c>
      <c r="O166" s="17" t="s">
        <v>223</v>
      </c>
      <c r="P166" s="148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7">
        <v>1</v>
      </c>
    </row>
    <row r="167" spans="1:65">
      <c r="A167" s="29"/>
      <c r="B167" s="19" t="s">
        <v>224</v>
      </c>
      <c r="C167" s="9" t="s">
        <v>224</v>
      </c>
      <c r="D167" s="146" t="s">
        <v>226</v>
      </c>
      <c r="E167" s="147" t="s">
        <v>227</v>
      </c>
      <c r="F167" s="147" t="s">
        <v>228</v>
      </c>
      <c r="G167" s="147" t="s">
        <v>229</v>
      </c>
      <c r="H167" s="147" t="s">
        <v>230</v>
      </c>
      <c r="I167" s="147" t="s">
        <v>232</v>
      </c>
      <c r="J167" s="147" t="s">
        <v>234</v>
      </c>
      <c r="K167" s="147" t="s">
        <v>236</v>
      </c>
      <c r="L167" s="147" t="s">
        <v>239</v>
      </c>
      <c r="M167" s="147" t="s">
        <v>241</v>
      </c>
      <c r="N167" s="147" t="s">
        <v>244</v>
      </c>
      <c r="O167" s="147" t="s">
        <v>245</v>
      </c>
      <c r="P167" s="148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 t="s">
        <v>3</v>
      </c>
    </row>
    <row r="168" spans="1:65">
      <c r="A168" s="29"/>
      <c r="B168" s="19"/>
      <c r="C168" s="9"/>
      <c r="D168" s="10" t="s">
        <v>269</v>
      </c>
      <c r="E168" s="11" t="s">
        <v>102</v>
      </c>
      <c r="F168" s="11" t="s">
        <v>102</v>
      </c>
      <c r="G168" s="11" t="s">
        <v>102</v>
      </c>
      <c r="H168" s="11" t="s">
        <v>269</v>
      </c>
      <c r="I168" s="11" t="s">
        <v>102</v>
      </c>
      <c r="J168" s="11" t="s">
        <v>99</v>
      </c>
      <c r="K168" s="11" t="s">
        <v>102</v>
      </c>
      <c r="L168" s="11" t="s">
        <v>103</v>
      </c>
      <c r="M168" s="11" t="s">
        <v>100</v>
      </c>
      <c r="N168" s="11" t="s">
        <v>102</v>
      </c>
      <c r="O168" s="11" t="s">
        <v>102</v>
      </c>
      <c r="P168" s="148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>
        <v>0</v>
      </c>
    </row>
    <row r="169" spans="1:65">
      <c r="A169" s="29"/>
      <c r="B169" s="19"/>
      <c r="C169" s="9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148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>
        <v>1</v>
      </c>
    </row>
    <row r="170" spans="1:65">
      <c r="A170" s="29"/>
      <c r="B170" s="18">
        <v>1</v>
      </c>
      <c r="C170" s="14">
        <v>1</v>
      </c>
      <c r="D170" s="209">
        <v>56</v>
      </c>
      <c r="E170" s="209">
        <v>59</v>
      </c>
      <c r="F170" s="209">
        <v>59.737282431704301</v>
      </c>
      <c r="G170" s="209">
        <v>52.023325289170998</v>
      </c>
      <c r="H170" s="209">
        <v>53.6</v>
      </c>
      <c r="I170" s="209">
        <v>56.3</v>
      </c>
      <c r="J170" s="209">
        <v>55.1</v>
      </c>
      <c r="K170" s="209">
        <v>53.9</v>
      </c>
      <c r="L170" s="209">
        <v>51</v>
      </c>
      <c r="M170" s="209">
        <v>57.017539873916554</v>
      </c>
      <c r="N170" s="209">
        <v>54.6</v>
      </c>
      <c r="O170" s="209">
        <v>58.2</v>
      </c>
      <c r="P170" s="211"/>
      <c r="Q170" s="212"/>
      <c r="R170" s="212"/>
      <c r="S170" s="212"/>
      <c r="T170" s="212"/>
      <c r="U170" s="212"/>
      <c r="V170" s="212"/>
      <c r="W170" s="212"/>
      <c r="X170" s="212"/>
      <c r="Y170" s="212"/>
      <c r="Z170" s="212"/>
      <c r="AA170" s="212"/>
      <c r="AB170" s="212"/>
      <c r="AC170" s="212"/>
      <c r="AD170" s="212"/>
      <c r="AE170" s="212"/>
      <c r="AF170" s="212"/>
      <c r="AG170" s="212"/>
      <c r="AH170" s="212"/>
      <c r="AI170" s="212"/>
      <c r="AJ170" s="212"/>
      <c r="AK170" s="212"/>
      <c r="AL170" s="212"/>
      <c r="AM170" s="212"/>
      <c r="AN170" s="212"/>
      <c r="AO170" s="212"/>
      <c r="AP170" s="212"/>
      <c r="AQ170" s="212"/>
      <c r="AR170" s="212"/>
      <c r="AS170" s="212"/>
      <c r="AT170" s="212"/>
      <c r="AU170" s="212"/>
      <c r="AV170" s="212"/>
      <c r="AW170" s="212"/>
      <c r="AX170" s="212"/>
      <c r="AY170" s="212"/>
      <c r="AZ170" s="212"/>
      <c r="BA170" s="212"/>
      <c r="BB170" s="212"/>
      <c r="BC170" s="212"/>
      <c r="BD170" s="212"/>
      <c r="BE170" s="212"/>
      <c r="BF170" s="212"/>
      <c r="BG170" s="212"/>
      <c r="BH170" s="212"/>
      <c r="BI170" s="212"/>
      <c r="BJ170" s="212"/>
      <c r="BK170" s="212"/>
      <c r="BL170" s="212"/>
      <c r="BM170" s="213">
        <v>1</v>
      </c>
    </row>
    <row r="171" spans="1:65">
      <c r="A171" s="29"/>
      <c r="B171" s="19">
        <v>1</v>
      </c>
      <c r="C171" s="9">
        <v>2</v>
      </c>
      <c r="D171" s="214">
        <v>58.3</v>
      </c>
      <c r="E171" s="214">
        <v>60</v>
      </c>
      <c r="F171" s="214">
        <v>58.486487565084786</v>
      </c>
      <c r="G171" s="214">
        <v>52.0873132959061</v>
      </c>
      <c r="H171" s="214">
        <v>54</v>
      </c>
      <c r="I171" s="214">
        <v>57.2</v>
      </c>
      <c r="J171" s="214">
        <v>56.5</v>
      </c>
      <c r="K171" s="214">
        <v>53.1</v>
      </c>
      <c r="L171" s="216">
        <v>74</v>
      </c>
      <c r="M171" s="214">
        <v>57.404647263631297</v>
      </c>
      <c r="N171" s="214">
        <v>55.3</v>
      </c>
      <c r="O171" s="214">
        <v>58.5</v>
      </c>
      <c r="P171" s="211"/>
      <c r="Q171" s="212"/>
      <c r="R171" s="212"/>
      <c r="S171" s="212"/>
      <c r="T171" s="212"/>
      <c r="U171" s="212"/>
      <c r="V171" s="212"/>
      <c r="W171" s="212"/>
      <c r="X171" s="212"/>
      <c r="Y171" s="212"/>
      <c r="Z171" s="212"/>
      <c r="AA171" s="212"/>
      <c r="AB171" s="212"/>
      <c r="AC171" s="212"/>
      <c r="AD171" s="212"/>
      <c r="AE171" s="212"/>
      <c r="AF171" s="212"/>
      <c r="AG171" s="212"/>
      <c r="AH171" s="212"/>
      <c r="AI171" s="212"/>
      <c r="AJ171" s="212"/>
      <c r="AK171" s="212"/>
      <c r="AL171" s="212"/>
      <c r="AM171" s="212"/>
      <c r="AN171" s="212"/>
      <c r="AO171" s="212"/>
      <c r="AP171" s="212"/>
      <c r="AQ171" s="212"/>
      <c r="AR171" s="212"/>
      <c r="AS171" s="212"/>
      <c r="AT171" s="212"/>
      <c r="AU171" s="212"/>
      <c r="AV171" s="212"/>
      <c r="AW171" s="212"/>
      <c r="AX171" s="212"/>
      <c r="AY171" s="212"/>
      <c r="AZ171" s="212"/>
      <c r="BA171" s="212"/>
      <c r="BB171" s="212"/>
      <c r="BC171" s="212"/>
      <c r="BD171" s="212"/>
      <c r="BE171" s="212"/>
      <c r="BF171" s="212"/>
      <c r="BG171" s="212"/>
      <c r="BH171" s="212"/>
      <c r="BI171" s="212"/>
      <c r="BJ171" s="212"/>
      <c r="BK171" s="212"/>
      <c r="BL171" s="212"/>
      <c r="BM171" s="213" t="e">
        <v>#N/A</v>
      </c>
    </row>
    <row r="172" spans="1:65">
      <c r="A172" s="29"/>
      <c r="B172" s="19">
        <v>1</v>
      </c>
      <c r="C172" s="9">
        <v>3</v>
      </c>
      <c r="D172" s="214">
        <v>56.1</v>
      </c>
      <c r="E172" s="214">
        <v>61</v>
      </c>
      <c r="F172" s="214">
        <v>57.408038624856388</v>
      </c>
      <c r="G172" s="214">
        <v>52.013651916678903</v>
      </c>
      <c r="H172" s="214">
        <v>54.5</v>
      </c>
      <c r="I172" s="214">
        <v>56.6</v>
      </c>
      <c r="J172" s="214">
        <v>55.6</v>
      </c>
      <c r="K172" s="214">
        <v>51.9</v>
      </c>
      <c r="L172" s="216">
        <v>77</v>
      </c>
      <c r="M172" s="214">
        <v>55.069519137041759</v>
      </c>
      <c r="N172" s="214">
        <v>53.1</v>
      </c>
      <c r="O172" s="214">
        <v>59.6</v>
      </c>
      <c r="P172" s="211"/>
      <c r="Q172" s="212"/>
      <c r="R172" s="212"/>
      <c r="S172" s="212"/>
      <c r="T172" s="212"/>
      <c r="U172" s="212"/>
      <c r="V172" s="212"/>
      <c r="W172" s="212"/>
      <c r="X172" s="212"/>
      <c r="Y172" s="212"/>
      <c r="Z172" s="212"/>
      <c r="AA172" s="212"/>
      <c r="AB172" s="212"/>
      <c r="AC172" s="212"/>
      <c r="AD172" s="212"/>
      <c r="AE172" s="212"/>
      <c r="AF172" s="212"/>
      <c r="AG172" s="212"/>
      <c r="AH172" s="212"/>
      <c r="AI172" s="212"/>
      <c r="AJ172" s="212"/>
      <c r="AK172" s="212"/>
      <c r="AL172" s="212"/>
      <c r="AM172" s="212"/>
      <c r="AN172" s="212"/>
      <c r="AO172" s="212"/>
      <c r="AP172" s="212"/>
      <c r="AQ172" s="212"/>
      <c r="AR172" s="212"/>
      <c r="AS172" s="212"/>
      <c r="AT172" s="212"/>
      <c r="AU172" s="212"/>
      <c r="AV172" s="212"/>
      <c r="AW172" s="212"/>
      <c r="AX172" s="212"/>
      <c r="AY172" s="212"/>
      <c r="AZ172" s="212"/>
      <c r="BA172" s="212"/>
      <c r="BB172" s="212"/>
      <c r="BC172" s="212"/>
      <c r="BD172" s="212"/>
      <c r="BE172" s="212"/>
      <c r="BF172" s="212"/>
      <c r="BG172" s="212"/>
      <c r="BH172" s="212"/>
      <c r="BI172" s="212"/>
      <c r="BJ172" s="212"/>
      <c r="BK172" s="212"/>
      <c r="BL172" s="212"/>
      <c r="BM172" s="213">
        <v>16</v>
      </c>
    </row>
    <row r="173" spans="1:65">
      <c r="A173" s="29"/>
      <c r="B173" s="19">
        <v>1</v>
      </c>
      <c r="C173" s="9">
        <v>4</v>
      </c>
      <c r="D173" s="214">
        <v>57.1</v>
      </c>
      <c r="E173" s="214">
        <v>59</v>
      </c>
      <c r="F173" s="214">
        <v>58.971399493081087</v>
      </c>
      <c r="G173" s="214">
        <v>52.076307767450501</v>
      </c>
      <c r="H173" s="214">
        <v>52.5</v>
      </c>
      <c r="I173" s="214">
        <v>57</v>
      </c>
      <c r="J173" s="214">
        <v>55.7</v>
      </c>
      <c r="K173" s="214">
        <v>53.7</v>
      </c>
      <c r="L173" s="216">
        <v>43</v>
      </c>
      <c r="M173" s="214">
        <v>57.43174339599112</v>
      </c>
      <c r="N173" s="214">
        <v>51.3</v>
      </c>
      <c r="O173" s="214">
        <v>59</v>
      </c>
      <c r="P173" s="211"/>
      <c r="Q173" s="212"/>
      <c r="R173" s="212"/>
      <c r="S173" s="212"/>
      <c r="T173" s="212"/>
      <c r="U173" s="212"/>
      <c r="V173" s="212"/>
      <c r="W173" s="212"/>
      <c r="X173" s="212"/>
      <c r="Y173" s="212"/>
      <c r="Z173" s="212"/>
      <c r="AA173" s="212"/>
      <c r="AB173" s="212"/>
      <c r="AC173" s="212"/>
      <c r="AD173" s="212"/>
      <c r="AE173" s="212"/>
      <c r="AF173" s="212"/>
      <c r="AG173" s="212"/>
      <c r="AH173" s="212"/>
      <c r="AI173" s="212"/>
      <c r="AJ173" s="212"/>
      <c r="AK173" s="212"/>
      <c r="AL173" s="212"/>
      <c r="AM173" s="212"/>
      <c r="AN173" s="212"/>
      <c r="AO173" s="212"/>
      <c r="AP173" s="212"/>
      <c r="AQ173" s="212"/>
      <c r="AR173" s="212"/>
      <c r="AS173" s="212"/>
      <c r="AT173" s="212"/>
      <c r="AU173" s="212"/>
      <c r="AV173" s="212"/>
      <c r="AW173" s="212"/>
      <c r="AX173" s="212"/>
      <c r="AY173" s="212"/>
      <c r="AZ173" s="212"/>
      <c r="BA173" s="212"/>
      <c r="BB173" s="212"/>
      <c r="BC173" s="212"/>
      <c r="BD173" s="212"/>
      <c r="BE173" s="212"/>
      <c r="BF173" s="212"/>
      <c r="BG173" s="212"/>
      <c r="BH173" s="212"/>
      <c r="BI173" s="212"/>
      <c r="BJ173" s="212"/>
      <c r="BK173" s="212"/>
      <c r="BL173" s="212"/>
      <c r="BM173" s="213">
        <v>55.882590921502555</v>
      </c>
    </row>
    <row r="174" spans="1:65">
      <c r="A174" s="29"/>
      <c r="B174" s="19">
        <v>1</v>
      </c>
      <c r="C174" s="9">
        <v>5</v>
      </c>
      <c r="D174" s="214">
        <v>58.6</v>
      </c>
      <c r="E174" s="214">
        <v>60</v>
      </c>
      <c r="F174" s="214">
        <v>55.979380454768091</v>
      </c>
      <c r="G174" s="214">
        <v>52.003225707468097</v>
      </c>
      <c r="H174" s="214">
        <v>54.4</v>
      </c>
      <c r="I174" s="214">
        <v>58.6</v>
      </c>
      <c r="J174" s="214">
        <v>54.9</v>
      </c>
      <c r="K174" s="214">
        <v>53.7</v>
      </c>
      <c r="L174" s="216">
        <v>227</v>
      </c>
      <c r="M174" s="214">
        <v>56.603158421054772</v>
      </c>
      <c r="N174" s="214">
        <v>54.1</v>
      </c>
      <c r="O174" s="214">
        <v>59.5</v>
      </c>
      <c r="P174" s="211"/>
      <c r="Q174" s="212"/>
      <c r="R174" s="212"/>
      <c r="S174" s="212"/>
      <c r="T174" s="212"/>
      <c r="U174" s="212"/>
      <c r="V174" s="212"/>
      <c r="W174" s="212"/>
      <c r="X174" s="212"/>
      <c r="Y174" s="212"/>
      <c r="Z174" s="212"/>
      <c r="AA174" s="212"/>
      <c r="AB174" s="212"/>
      <c r="AC174" s="212"/>
      <c r="AD174" s="212"/>
      <c r="AE174" s="212"/>
      <c r="AF174" s="212"/>
      <c r="AG174" s="212"/>
      <c r="AH174" s="212"/>
      <c r="AI174" s="212"/>
      <c r="AJ174" s="212"/>
      <c r="AK174" s="212"/>
      <c r="AL174" s="212"/>
      <c r="AM174" s="212"/>
      <c r="AN174" s="212"/>
      <c r="AO174" s="212"/>
      <c r="AP174" s="212"/>
      <c r="AQ174" s="212"/>
      <c r="AR174" s="212"/>
      <c r="AS174" s="212"/>
      <c r="AT174" s="212"/>
      <c r="AU174" s="212"/>
      <c r="AV174" s="212"/>
      <c r="AW174" s="212"/>
      <c r="AX174" s="212"/>
      <c r="AY174" s="212"/>
      <c r="AZ174" s="212"/>
      <c r="BA174" s="212"/>
      <c r="BB174" s="212"/>
      <c r="BC174" s="212"/>
      <c r="BD174" s="212"/>
      <c r="BE174" s="212"/>
      <c r="BF174" s="212"/>
      <c r="BG174" s="212"/>
      <c r="BH174" s="212"/>
      <c r="BI174" s="212"/>
      <c r="BJ174" s="212"/>
      <c r="BK174" s="212"/>
      <c r="BL174" s="212"/>
      <c r="BM174" s="213">
        <v>20</v>
      </c>
    </row>
    <row r="175" spans="1:65">
      <c r="A175" s="29"/>
      <c r="B175" s="19">
        <v>1</v>
      </c>
      <c r="C175" s="9">
        <v>6</v>
      </c>
      <c r="D175" s="214">
        <v>57.1</v>
      </c>
      <c r="E175" s="216">
        <v>64</v>
      </c>
      <c r="F175" s="214">
        <v>59.831420137568188</v>
      </c>
      <c r="G175" s="214">
        <v>52.066386011738203</v>
      </c>
      <c r="H175" s="214">
        <v>53.1</v>
      </c>
      <c r="I175" s="214">
        <v>57</v>
      </c>
      <c r="J175" s="214">
        <v>56.4</v>
      </c>
      <c r="K175" s="214">
        <v>55.4</v>
      </c>
      <c r="L175" s="214">
        <v>57</v>
      </c>
      <c r="M175" s="214">
        <v>56.135719561072321</v>
      </c>
      <c r="N175" s="214">
        <v>52.7</v>
      </c>
      <c r="O175" s="214">
        <v>58.6</v>
      </c>
      <c r="P175" s="211"/>
      <c r="Q175" s="212"/>
      <c r="R175" s="212"/>
      <c r="S175" s="212"/>
      <c r="T175" s="212"/>
      <c r="U175" s="212"/>
      <c r="V175" s="212"/>
      <c r="W175" s="212"/>
      <c r="X175" s="212"/>
      <c r="Y175" s="212"/>
      <c r="Z175" s="212"/>
      <c r="AA175" s="212"/>
      <c r="AB175" s="212"/>
      <c r="AC175" s="212"/>
      <c r="AD175" s="212"/>
      <c r="AE175" s="212"/>
      <c r="AF175" s="212"/>
      <c r="AG175" s="212"/>
      <c r="AH175" s="212"/>
      <c r="AI175" s="212"/>
      <c r="AJ175" s="212"/>
      <c r="AK175" s="212"/>
      <c r="AL175" s="212"/>
      <c r="AM175" s="212"/>
      <c r="AN175" s="212"/>
      <c r="AO175" s="212"/>
      <c r="AP175" s="212"/>
      <c r="AQ175" s="212"/>
      <c r="AR175" s="212"/>
      <c r="AS175" s="212"/>
      <c r="AT175" s="212"/>
      <c r="AU175" s="212"/>
      <c r="AV175" s="212"/>
      <c r="AW175" s="212"/>
      <c r="AX175" s="212"/>
      <c r="AY175" s="212"/>
      <c r="AZ175" s="212"/>
      <c r="BA175" s="212"/>
      <c r="BB175" s="212"/>
      <c r="BC175" s="212"/>
      <c r="BD175" s="212"/>
      <c r="BE175" s="212"/>
      <c r="BF175" s="212"/>
      <c r="BG175" s="212"/>
      <c r="BH175" s="212"/>
      <c r="BI175" s="212"/>
      <c r="BJ175" s="212"/>
      <c r="BK175" s="212"/>
      <c r="BL175" s="212"/>
      <c r="BM175" s="217"/>
    </row>
    <row r="176" spans="1:65">
      <c r="A176" s="29"/>
      <c r="B176" s="20" t="s">
        <v>258</v>
      </c>
      <c r="C176" s="12"/>
      <c r="D176" s="218">
        <v>57.20000000000001</v>
      </c>
      <c r="E176" s="218">
        <v>60.5</v>
      </c>
      <c r="F176" s="218">
        <v>58.402334784510479</v>
      </c>
      <c r="G176" s="218">
        <v>52.045034998068807</v>
      </c>
      <c r="H176" s="218">
        <v>53.683333333333337</v>
      </c>
      <c r="I176" s="218">
        <v>57.116666666666667</v>
      </c>
      <c r="J176" s="218">
        <v>55.699999999999989</v>
      </c>
      <c r="K176" s="218">
        <v>53.616666666666667</v>
      </c>
      <c r="L176" s="218">
        <v>88.166666666666671</v>
      </c>
      <c r="M176" s="218">
        <v>56.610387942117974</v>
      </c>
      <c r="N176" s="218">
        <v>53.516666666666673</v>
      </c>
      <c r="O176" s="218">
        <v>58.900000000000006</v>
      </c>
      <c r="P176" s="211"/>
      <c r="Q176" s="212"/>
      <c r="R176" s="212"/>
      <c r="S176" s="212"/>
      <c r="T176" s="212"/>
      <c r="U176" s="212"/>
      <c r="V176" s="212"/>
      <c r="W176" s="212"/>
      <c r="X176" s="212"/>
      <c r="Y176" s="212"/>
      <c r="Z176" s="212"/>
      <c r="AA176" s="212"/>
      <c r="AB176" s="212"/>
      <c r="AC176" s="212"/>
      <c r="AD176" s="212"/>
      <c r="AE176" s="212"/>
      <c r="AF176" s="212"/>
      <c r="AG176" s="212"/>
      <c r="AH176" s="212"/>
      <c r="AI176" s="212"/>
      <c r="AJ176" s="212"/>
      <c r="AK176" s="212"/>
      <c r="AL176" s="212"/>
      <c r="AM176" s="212"/>
      <c r="AN176" s="212"/>
      <c r="AO176" s="212"/>
      <c r="AP176" s="212"/>
      <c r="AQ176" s="212"/>
      <c r="AR176" s="212"/>
      <c r="AS176" s="212"/>
      <c r="AT176" s="212"/>
      <c r="AU176" s="212"/>
      <c r="AV176" s="212"/>
      <c r="AW176" s="212"/>
      <c r="AX176" s="212"/>
      <c r="AY176" s="212"/>
      <c r="AZ176" s="212"/>
      <c r="BA176" s="212"/>
      <c r="BB176" s="212"/>
      <c r="BC176" s="212"/>
      <c r="BD176" s="212"/>
      <c r="BE176" s="212"/>
      <c r="BF176" s="212"/>
      <c r="BG176" s="212"/>
      <c r="BH176" s="212"/>
      <c r="BI176" s="212"/>
      <c r="BJ176" s="212"/>
      <c r="BK176" s="212"/>
      <c r="BL176" s="212"/>
      <c r="BM176" s="217"/>
    </row>
    <row r="177" spans="1:65">
      <c r="A177" s="29"/>
      <c r="B177" s="3" t="s">
        <v>259</v>
      </c>
      <c r="C177" s="28"/>
      <c r="D177" s="214">
        <v>57.1</v>
      </c>
      <c r="E177" s="214">
        <v>60</v>
      </c>
      <c r="F177" s="214">
        <v>58.72894352908294</v>
      </c>
      <c r="G177" s="214">
        <v>52.0448556504546</v>
      </c>
      <c r="H177" s="214">
        <v>53.8</v>
      </c>
      <c r="I177" s="214">
        <v>57</v>
      </c>
      <c r="J177" s="214">
        <v>55.650000000000006</v>
      </c>
      <c r="K177" s="214">
        <v>53.7</v>
      </c>
      <c r="L177" s="214">
        <v>65.5</v>
      </c>
      <c r="M177" s="214">
        <v>56.810349147485667</v>
      </c>
      <c r="N177" s="214">
        <v>53.6</v>
      </c>
      <c r="O177" s="214">
        <v>58.8</v>
      </c>
      <c r="P177" s="211"/>
      <c r="Q177" s="212"/>
      <c r="R177" s="212"/>
      <c r="S177" s="212"/>
      <c r="T177" s="212"/>
      <c r="U177" s="212"/>
      <c r="V177" s="212"/>
      <c r="W177" s="212"/>
      <c r="X177" s="212"/>
      <c r="Y177" s="212"/>
      <c r="Z177" s="212"/>
      <c r="AA177" s="212"/>
      <c r="AB177" s="212"/>
      <c r="AC177" s="212"/>
      <c r="AD177" s="212"/>
      <c r="AE177" s="212"/>
      <c r="AF177" s="212"/>
      <c r="AG177" s="212"/>
      <c r="AH177" s="212"/>
      <c r="AI177" s="212"/>
      <c r="AJ177" s="212"/>
      <c r="AK177" s="212"/>
      <c r="AL177" s="212"/>
      <c r="AM177" s="212"/>
      <c r="AN177" s="212"/>
      <c r="AO177" s="212"/>
      <c r="AP177" s="212"/>
      <c r="AQ177" s="212"/>
      <c r="AR177" s="212"/>
      <c r="AS177" s="212"/>
      <c r="AT177" s="212"/>
      <c r="AU177" s="212"/>
      <c r="AV177" s="212"/>
      <c r="AW177" s="212"/>
      <c r="AX177" s="212"/>
      <c r="AY177" s="212"/>
      <c r="AZ177" s="212"/>
      <c r="BA177" s="212"/>
      <c r="BB177" s="212"/>
      <c r="BC177" s="212"/>
      <c r="BD177" s="212"/>
      <c r="BE177" s="212"/>
      <c r="BF177" s="212"/>
      <c r="BG177" s="212"/>
      <c r="BH177" s="212"/>
      <c r="BI177" s="212"/>
      <c r="BJ177" s="212"/>
      <c r="BK177" s="212"/>
      <c r="BL177" s="212"/>
      <c r="BM177" s="217"/>
    </row>
    <row r="178" spans="1:65">
      <c r="A178" s="29"/>
      <c r="B178" s="3" t="s">
        <v>260</v>
      </c>
      <c r="C178" s="28"/>
      <c r="D178" s="225">
        <v>1.0807404868885031</v>
      </c>
      <c r="E178" s="225">
        <v>1.8708286933869707</v>
      </c>
      <c r="F178" s="225">
        <v>1.4842249854527847</v>
      </c>
      <c r="G178" s="225">
        <v>3.5848381821269849E-2</v>
      </c>
      <c r="H178" s="225">
        <v>0.77824589087682683</v>
      </c>
      <c r="I178" s="225">
        <v>0.79603182515943938</v>
      </c>
      <c r="J178" s="225">
        <v>0.65421708935184475</v>
      </c>
      <c r="K178" s="225">
        <v>1.1391517311871435</v>
      </c>
      <c r="L178" s="225">
        <v>69.271687338094111</v>
      </c>
      <c r="M178" s="225">
        <v>0.90231750059295524</v>
      </c>
      <c r="N178" s="225">
        <v>1.4455679391390317</v>
      </c>
      <c r="O178" s="225">
        <v>0.56568542494923757</v>
      </c>
      <c r="P178" s="221"/>
      <c r="Q178" s="222"/>
      <c r="R178" s="222"/>
      <c r="S178" s="222"/>
      <c r="T178" s="222"/>
      <c r="U178" s="222"/>
      <c r="V178" s="222"/>
      <c r="W178" s="222"/>
      <c r="X178" s="222"/>
      <c r="Y178" s="222"/>
      <c r="Z178" s="222"/>
      <c r="AA178" s="222"/>
      <c r="AB178" s="222"/>
      <c r="AC178" s="222"/>
      <c r="AD178" s="222"/>
      <c r="AE178" s="222"/>
      <c r="AF178" s="222"/>
      <c r="AG178" s="222"/>
      <c r="AH178" s="222"/>
      <c r="AI178" s="222"/>
      <c r="AJ178" s="222"/>
      <c r="AK178" s="222"/>
      <c r="AL178" s="222"/>
      <c r="AM178" s="222"/>
      <c r="AN178" s="222"/>
      <c r="AO178" s="222"/>
      <c r="AP178" s="222"/>
      <c r="AQ178" s="222"/>
      <c r="AR178" s="222"/>
      <c r="AS178" s="222"/>
      <c r="AT178" s="222"/>
      <c r="AU178" s="222"/>
      <c r="AV178" s="222"/>
      <c r="AW178" s="222"/>
      <c r="AX178" s="222"/>
      <c r="AY178" s="222"/>
      <c r="AZ178" s="222"/>
      <c r="BA178" s="222"/>
      <c r="BB178" s="222"/>
      <c r="BC178" s="222"/>
      <c r="BD178" s="222"/>
      <c r="BE178" s="222"/>
      <c r="BF178" s="222"/>
      <c r="BG178" s="222"/>
      <c r="BH178" s="222"/>
      <c r="BI178" s="222"/>
      <c r="BJ178" s="222"/>
      <c r="BK178" s="222"/>
      <c r="BL178" s="222"/>
      <c r="BM178" s="226"/>
    </row>
    <row r="179" spans="1:65">
      <c r="A179" s="29"/>
      <c r="B179" s="3" t="s">
        <v>86</v>
      </c>
      <c r="C179" s="28"/>
      <c r="D179" s="13">
        <v>1.8894064456092707E-2</v>
      </c>
      <c r="E179" s="13">
        <v>3.0922788320445795E-2</v>
      </c>
      <c r="F179" s="13">
        <v>2.5413795371866405E-2</v>
      </c>
      <c r="G179" s="13">
        <v>6.8879542155366109E-4</v>
      </c>
      <c r="H179" s="13">
        <v>1.4496974061660853E-2</v>
      </c>
      <c r="I179" s="13">
        <v>1.3936944706614053E-2</v>
      </c>
      <c r="J179" s="13">
        <v>1.1745369647250358E-2</v>
      </c>
      <c r="K179" s="13">
        <v>2.1246224392672867E-2</v>
      </c>
      <c r="L179" s="13">
        <v>0.78569021555494256</v>
      </c>
      <c r="M179" s="13">
        <v>1.5939079970897593E-2</v>
      </c>
      <c r="N179" s="13">
        <v>2.7011546667188382E-2</v>
      </c>
      <c r="O179" s="13">
        <v>9.604166807287564E-3</v>
      </c>
      <c r="P179" s="148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29"/>
      <c r="B180" s="3" t="s">
        <v>261</v>
      </c>
      <c r="C180" s="28"/>
      <c r="D180" s="13">
        <v>2.357458837848081E-2</v>
      </c>
      <c r="E180" s="13">
        <v>8.262696847723916E-2</v>
      </c>
      <c r="F180" s="13">
        <v>4.5089961318138805E-2</v>
      </c>
      <c r="G180" s="13">
        <v>-6.8671760921470204E-2</v>
      </c>
      <c r="H180" s="13">
        <v>-3.9354968191408379E-2</v>
      </c>
      <c r="I180" s="13">
        <v>2.2083366658815162E-2</v>
      </c>
      <c r="J180" s="13">
        <v>-3.267402575500622E-3</v>
      </c>
      <c r="K180" s="13">
        <v>-4.0547945567140919E-2</v>
      </c>
      <c r="L180" s="13">
        <v>0.57771257940622478</v>
      </c>
      <c r="M180" s="13">
        <v>1.3023680695795736E-2</v>
      </c>
      <c r="N180" s="13">
        <v>-4.2337411630739563E-2</v>
      </c>
      <c r="O180" s="13">
        <v>5.3995511459659529E-2</v>
      </c>
      <c r="P180" s="148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29"/>
      <c r="B181" s="45" t="s">
        <v>262</v>
      </c>
      <c r="C181" s="46"/>
      <c r="D181" s="44">
        <v>0.09</v>
      </c>
      <c r="E181" s="44">
        <v>0.94</v>
      </c>
      <c r="F181" s="44">
        <v>0.4</v>
      </c>
      <c r="G181" s="44">
        <v>1.25</v>
      </c>
      <c r="H181" s="44">
        <v>0.82</v>
      </c>
      <c r="I181" s="44">
        <v>7.0000000000000007E-2</v>
      </c>
      <c r="J181" s="44">
        <v>0.3</v>
      </c>
      <c r="K181" s="44">
        <v>0.84</v>
      </c>
      <c r="L181" s="44">
        <v>8.09</v>
      </c>
      <c r="M181" s="44">
        <v>7.0000000000000007E-2</v>
      </c>
      <c r="N181" s="44">
        <v>0.87</v>
      </c>
      <c r="O181" s="44">
        <v>0.53</v>
      </c>
      <c r="P181" s="148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BM182" s="55"/>
    </row>
    <row r="183" spans="1:65" ht="15">
      <c r="B183" s="8" t="s">
        <v>445</v>
      </c>
      <c r="BM183" s="27" t="s">
        <v>66</v>
      </c>
    </row>
    <row r="184" spans="1:65" ht="15">
      <c r="A184" s="24" t="s">
        <v>25</v>
      </c>
      <c r="B184" s="18" t="s">
        <v>111</v>
      </c>
      <c r="C184" s="15" t="s">
        <v>112</v>
      </c>
      <c r="D184" s="16" t="s">
        <v>223</v>
      </c>
      <c r="E184" s="17" t="s">
        <v>223</v>
      </c>
      <c r="F184" s="17" t="s">
        <v>223</v>
      </c>
      <c r="G184" s="17" t="s">
        <v>223</v>
      </c>
      <c r="H184" s="17" t="s">
        <v>223</v>
      </c>
      <c r="I184" s="17" t="s">
        <v>223</v>
      </c>
      <c r="J184" s="17" t="s">
        <v>223</v>
      </c>
      <c r="K184" s="17" t="s">
        <v>223</v>
      </c>
      <c r="L184" s="17" t="s">
        <v>223</v>
      </c>
      <c r="M184" s="17" t="s">
        <v>223</v>
      </c>
      <c r="N184" s="17" t="s">
        <v>223</v>
      </c>
      <c r="O184" s="17" t="s">
        <v>223</v>
      </c>
      <c r="P184" s="17" t="s">
        <v>223</v>
      </c>
      <c r="Q184" s="148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1</v>
      </c>
    </row>
    <row r="185" spans="1:65">
      <c r="A185" s="29"/>
      <c r="B185" s="19" t="s">
        <v>224</v>
      </c>
      <c r="C185" s="9" t="s">
        <v>224</v>
      </c>
      <c r="D185" s="146" t="s">
        <v>226</v>
      </c>
      <c r="E185" s="147" t="s">
        <v>227</v>
      </c>
      <c r="F185" s="147" t="s">
        <v>228</v>
      </c>
      <c r="G185" s="147" t="s">
        <v>230</v>
      </c>
      <c r="H185" s="147" t="s">
        <v>231</v>
      </c>
      <c r="I185" s="147" t="s">
        <v>235</v>
      </c>
      <c r="J185" s="147" t="s">
        <v>236</v>
      </c>
      <c r="K185" s="147" t="s">
        <v>237</v>
      </c>
      <c r="L185" s="147" t="s">
        <v>264</v>
      </c>
      <c r="M185" s="147" t="s">
        <v>238</v>
      </c>
      <c r="N185" s="147" t="s">
        <v>243</v>
      </c>
      <c r="O185" s="147" t="s">
        <v>244</v>
      </c>
      <c r="P185" s="147" t="s">
        <v>245</v>
      </c>
      <c r="Q185" s="148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 t="s">
        <v>3</v>
      </c>
    </row>
    <row r="186" spans="1:65">
      <c r="A186" s="29"/>
      <c r="B186" s="19"/>
      <c r="C186" s="9"/>
      <c r="D186" s="10" t="s">
        <v>269</v>
      </c>
      <c r="E186" s="11" t="s">
        <v>102</v>
      </c>
      <c r="F186" s="11" t="s">
        <v>103</v>
      </c>
      <c r="G186" s="11" t="s">
        <v>269</v>
      </c>
      <c r="H186" s="11" t="s">
        <v>103</v>
      </c>
      <c r="I186" s="11" t="s">
        <v>103</v>
      </c>
      <c r="J186" s="11" t="s">
        <v>102</v>
      </c>
      <c r="K186" s="11" t="s">
        <v>103</v>
      </c>
      <c r="L186" s="11" t="s">
        <v>103</v>
      </c>
      <c r="M186" s="11" t="s">
        <v>102</v>
      </c>
      <c r="N186" s="11" t="s">
        <v>102</v>
      </c>
      <c r="O186" s="11" t="s">
        <v>102</v>
      </c>
      <c r="P186" s="11" t="s">
        <v>102</v>
      </c>
      <c r="Q186" s="148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1</v>
      </c>
    </row>
    <row r="187" spans="1:65">
      <c r="A187" s="29"/>
      <c r="B187" s="19"/>
      <c r="C187" s="9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148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2</v>
      </c>
    </row>
    <row r="188" spans="1:65">
      <c r="A188" s="29"/>
      <c r="B188" s="18">
        <v>1</v>
      </c>
      <c r="C188" s="14">
        <v>1</v>
      </c>
      <c r="D188" s="220">
        <v>38</v>
      </c>
      <c r="E188" s="220">
        <v>34.299999999999997</v>
      </c>
      <c r="F188" s="220">
        <v>30.753333333333295</v>
      </c>
      <c r="G188" s="220">
        <v>34.700000000000003</v>
      </c>
      <c r="H188" s="219">
        <v>40</v>
      </c>
      <c r="I188" s="219">
        <v>50</v>
      </c>
      <c r="J188" s="220">
        <v>36.6</v>
      </c>
      <c r="K188" s="219">
        <v>50</v>
      </c>
      <c r="L188" s="219">
        <v>50</v>
      </c>
      <c r="M188" s="220">
        <v>37</v>
      </c>
      <c r="N188" s="219">
        <v>42.797187975952006</v>
      </c>
      <c r="O188" s="219">
        <v>31</v>
      </c>
      <c r="P188" s="220">
        <v>36.700000000000003</v>
      </c>
      <c r="Q188" s="221"/>
      <c r="R188" s="222"/>
      <c r="S188" s="222"/>
      <c r="T188" s="222"/>
      <c r="U188" s="222"/>
      <c r="V188" s="222"/>
      <c r="W188" s="222"/>
      <c r="X188" s="222"/>
      <c r="Y188" s="222"/>
      <c r="Z188" s="222"/>
      <c r="AA188" s="222"/>
      <c r="AB188" s="222"/>
      <c r="AC188" s="222"/>
      <c r="AD188" s="222"/>
      <c r="AE188" s="222"/>
      <c r="AF188" s="222"/>
      <c r="AG188" s="222"/>
      <c r="AH188" s="222"/>
      <c r="AI188" s="222"/>
      <c r="AJ188" s="222"/>
      <c r="AK188" s="222"/>
      <c r="AL188" s="222"/>
      <c r="AM188" s="222"/>
      <c r="AN188" s="222"/>
      <c r="AO188" s="222"/>
      <c r="AP188" s="222"/>
      <c r="AQ188" s="222"/>
      <c r="AR188" s="222"/>
      <c r="AS188" s="222"/>
      <c r="AT188" s="222"/>
      <c r="AU188" s="222"/>
      <c r="AV188" s="222"/>
      <c r="AW188" s="222"/>
      <c r="AX188" s="222"/>
      <c r="AY188" s="222"/>
      <c r="AZ188" s="222"/>
      <c r="BA188" s="222"/>
      <c r="BB188" s="222"/>
      <c r="BC188" s="222"/>
      <c r="BD188" s="222"/>
      <c r="BE188" s="222"/>
      <c r="BF188" s="222"/>
      <c r="BG188" s="222"/>
      <c r="BH188" s="222"/>
      <c r="BI188" s="222"/>
      <c r="BJ188" s="222"/>
      <c r="BK188" s="222"/>
      <c r="BL188" s="222"/>
      <c r="BM188" s="223">
        <v>1</v>
      </c>
    </row>
    <row r="189" spans="1:65">
      <c r="A189" s="29"/>
      <c r="B189" s="19">
        <v>1</v>
      </c>
      <c r="C189" s="9">
        <v>2</v>
      </c>
      <c r="D189" s="225">
        <v>39</v>
      </c>
      <c r="E189" s="225">
        <v>35.1</v>
      </c>
      <c r="F189" s="225">
        <v>32.543333333333329</v>
      </c>
      <c r="G189" s="225">
        <v>36.4</v>
      </c>
      <c r="H189" s="224">
        <v>40</v>
      </c>
      <c r="I189" s="224">
        <v>50</v>
      </c>
      <c r="J189" s="225">
        <v>36.4</v>
      </c>
      <c r="K189" s="224">
        <v>40</v>
      </c>
      <c r="L189" s="224">
        <v>40</v>
      </c>
      <c r="M189" s="225">
        <v>38</v>
      </c>
      <c r="N189" s="224">
        <v>44.371768499776486</v>
      </c>
      <c r="O189" s="224">
        <v>30</v>
      </c>
      <c r="P189" s="225">
        <v>37.200000000000003</v>
      </c>
      <c r="Q189" s="221"/>
      <c r="R189" s="222"/>
      <c r="S189" s="222"/>
      <c r="T189" s="222"/>
      <c r="U189" s="222"/>
      <c r="V189" s="222"/>
      <c r="W189" s="222"/>
      <c r="X189" s="222"/>
      <c r="Y189" s="222"/>
      <c r="Z189" s="222"/>
      <c r="AA189" s="222"/>
      <c r="AB189" s="222"/>
      <c r="AC189" s="222"/>
      <c r="AD189" s="222"/>
      <c r="AE189" s="222"/>
      <c r="AF189" s="222"/>
      <c r="AG189" s="222"/>
      <c r="AH189" s="222"/>
      <c r="AI189" s="222"/>
      <c r="AJ189" s="222"/>
      <c r="AK189" s="222"/>
      <c r="AL189" s="222"/>
      <c r="AM189" s="222"/>
      <c r="AN189" s="222"/>
      <c r="AO189" s="222"/>
      <c r="AP189" s="222"/>
      <c r="AQ189" s="222"/>
      <c r="AR189" s="222"/>
      <c r="AS189" s="222"/>
      <c r="AT189" s="222"/>
      <c r="AU189" s="222"/>
      <c r="AV189" s="222"/>
      <c r="AW189" s="222"/>
      <c r="AX189" s="222"/>
      <c r="AY189" s="222"/>
      <c r="AZ189" s="222"/>
      <c r="BA189" s="222"/>
      <c r="BB189" s="222"/>
      <c r="BC189" s="222"/>
      <c r="BD189" s="222"/>
      <c r="BE189" s="222"/>
      <c r="BF189" s="222"/>
      <c r="BG189" s="222"/>
      <c r="BH189" s="222"/>
      <c r="BI189" s="222"/>
      <c r="BJ189" s="222"/>
      <c r="BK189" s="222"/>
      <c r="BL189" s="222"/>
      <c r="BM189" s="223" t="e">
        <v>#N/A</v>
      </c>
    </row>
    <row r="190" spans="1:65">
      <c r="A190" s="29"/>
      <c r="B190" s="19">
        <v>1</v>
      </c>
      <c r="C190" s="9">
        <v>3</v>
      </c>
      <c r="D190" s="225">
        <v>38</v>
      </c>
      <c r="E190" s="225">
        <v>37.200000000000003</v>
      </c>
      <c r="F190" s="225">
        <v>31.603333333333328</v>
      </c>
      <c r="G190" s="225">
        <v>34.4</v>
      </c>
      <c r="H190" s="224">
        <v>30</v>
      </c>
      <c r="I190" s="224">
        <v>40</v>
      </c>
      <c r="J190" s="225">
        <v>35.6</v>
      </c>
      <c r="K190" s="224">
        <v>50</v>
      </c>
      <c r="L190" s="224">
        <v>50</v>
      </c>
      <c r="M190" s="225">
        <v>37</v>
      </c>
      <c r="N190" s="224">
        <v>43.358798126465686</v>
      </c>
      <c r="O190" s="224">
        <v>30</v>
      </c>
      <c r="P190" s="225">
        <v>36.9</v>
      </c>
      <c r="Q190" s="221"/>
      <c r="R190" s="222"/>
      <c r="S190" s="222"/>
      <c r="T190" s="222"/>
      <c r="U190" s="222"/>
      <c r="V190" s="222"/>
      <c r="W190" s="222"/>
      <c r="X190" s="222"/>
      <c r="Y190" s="222"/>
      <c r="Z190" s="222"/>
      <c r="AA190" s="222"/>
      <c r="AB190" s="222"/>
      <c r="AC190" s="222"/>
      <c r="AD190" s="222"/>
      <c r="AE190" s="222"/>
      <c r="AF190" s="222"/>
      <c r="AG190" s="222"/>
      <c r="AH190" s="222"/>
      <c r="AI190" s="222"/>
      <c r="AJ190" s="222"/>
      <c r="AK190" s="222"/>
      <c r="AL190" s="222"/>
      <c r="AM190" s="222"/>
      <c r="AN190" s="222"/>
      <c r="AO190" s="222"/>
      <c r="AP190" s="222"/>
      <c r="AQ190" s="222"/>
      <c r="AR190" s="222"/>
      <c r="AS190" s="222"/>
      <c r="AT190" s="222"/>
      <c r="AU190" s="222"/>
      <c r="AV190" s="222"/>
      <c r="AW190" s="222"/>
      <c r="AX190" s="222"/>
      <c r="AY190" s="222"/>
      <c r="AZ190" s="222"/>
      <c r="BA190" s="222"/>
      <c r="BB190" s="222"/>
      <c r="BC190" s="222"/>
      <c r="BD190" s="222"/>
      <c r="BE190" s="222"/>
      <c r="BF190" s="222"/>
      <c r="BG190" s="222"/>
      <c r="BH190" s="222"/>
      <c r="BI190" s="222"/>
      <c r="BJ190" s="222"/>
      <c r="BK190" s="222"/>
      <c r="BL190" s="222"/>
      <c r="BM190" s="223">
        <v>16</v>
      </c>
    </row>
    <row r="191" spans="1:65">
      <c r="A191" s="29"/>
      <c r="B191" s="19">
        <v>1</v>
      </c>
      <c r="C191" s="9">
        <v>4</v>
      </c>
      <c r="D191" s="225">
        <v>38</v>
      </c>
      <c r="E191" s="225">
        <v>34.4</v>
      </c>
      <c r="F191" s="225">
        <v>32.103333333333303</v>
      </c>
      <c r="G191" s="225">
        <v>34</v>
      </c>
      <c r="H191" s="224">
        <v>30</v>
      </c>
      <c r="I191" s="224">
        <v>40</v>
      </c>
      <c r="J191" s="225">
        <v>36.1</v>
      </c>
      <c r="K191" s="224">
        <v>50</v>
      </c>
      <c r="L191" s="224">
        <v>50</v>
      </c>
      <c r="M191" s="225">
        <v>37</v>
      </c>
      <c r="N191" s="224">
        <v>39.69366868317185</v>
      </c>
      <c r="O191" s="224">
        <v>29</v>
      </c>
      <c r="P191" s="225">
        <v>37.5</v>
      </c>
      <c r="Q191" s="221"/>
      <c r="R191" s="222"/>
      <c r="S191" s="222"/>
      <c r="T191" s="222"/>
      <c r="U191" s="222"/>
      <c r="V191" s="222"/>
      <c r="W191" s="222"/>
      <c r="X191" s="222"/>
      <c r="Y191" s="222"/>
      <c r="Z191" s="222"/>
      <c r="AA191" s="222"/>
      <c r="AB191" s="222"/>
      <c r="AC191" s="222"/>
      <c r="AD191" s="222"/>
      <c r="AE191" s="222"/>
      <c r="AF191" s="222"/>
      <c r="AG191" s="222"/>
      <c r="AH191" s="222"/>
      <c r="AI191" s="222"/>
      <c r="AJ191" s="222"/>
      <c r="AK191" s="222"/>
      <c r="AL191" s="222"/>
      <c r="AM191" s="222"/>
      <c r="AN191" s="222"/>
      <c r="AO191" s="222"/>
      <c r="AP191" s="222"/>
      <c r="AQ191" s="222"/>
      <c r="AR191" s="222"/>
      <c r="AS191" s="222"/>
      <c r="AT191" s="222"/>
      <c r="AU191" s="222"/>
      <c r="AV191" s="222"/>
      <c r="AW191" s="222"/>
      <c r="AX191" s="222"/>
      <c r="AY191" s="222"/>
      <c r="AZ191" s="222"/>
      <c r="BA191" s="222"/>
      <c r="BB191" s="222"/>
      <c r="BC191" s="222"/>
      <c r="BD191" s="222"/>
      <c r="BE191" s="222"/>
      <c r="BF191" s="222"/>
      <c r="BG191" s="222"/>
      <c r="BH191" s="222"/>
      <c r="BI191" s="222"/>
      <c r="BJ191" s="222"/>
      <c r="BK191" s="222"/>
      <c r="BL191" s="222"/>
      <c r="BM191" s="223">
        <v>35.815952380952382</v>
      </c>
    </row>
    <row r="192" spans="1:65">
      <c r="A192" s="29"/>
      <c r="B192" s="19">
        <v>1</v>
      </c>
      <c r="C192" s="9">
        <v>5</v>
      </c>
      <c r="D192" s="225">
        <v>37</v>
      </c>
      <c r="E192" s="225">
        <v>34.5</v>
      </c>
      <c r="F192" s="225">
        <v>32.283333333333331</v>
      </c>
      <c r="G192" s="225">
        <v>39.799999999999997</v>
      </c>
      <c r="H192" s="224">
        <v>30</v>
      </c>
      <c r="I192" s="224">
        <v>40</v>
      </c>
      <c r="J192" s="225">
        <v>35.799999999999997</v>
      </c>
      <c r="K192" s="224">
        <v>40</v>
      </c>
      <c r="L192" s="224">
        <v>30</v>
      </c>
      <c r="M192" s="225">
        <v>37</v>
      </c>
      <c r="N192" s="224">
        <v>43.569771034279007</v>
      </c>
      <c r="O192" s="224">
        <v>31</v>
      </c>
      <c r="P192" s="225">
        <v>36.5</v>
      </c>
      <c r="Q192" s="221"/>
      <c r="R192" s="222"/>
      <c r="S192" s="222"/>
      <c r="T192" s="222"/>
      <c r="U192" s="222"/>
      <c r="V192" s="222"/>
      <c r="W192" s="222"/>
      <c r="X192" s="222"/>
      <c r="Y192" s="222"/>
      <c r="Z192" s="222"/>
      <c r="AA192" s="222"/>
      <c r="AB192" s="222"/>
      <c r="AC192" s="222"/>
      <c r="AD192" s="222"/>
      <c r="AE192" s="222"/>
      <c r="AF192" s="222"/>
      <c r="AG192" s="222"/>
      <c r="AH192" s="222"/>
      <c r="AI192" s="222"/>
      <c r="AJ192" s="222"/>
      <c r="AK192" s="222"/>
      <c r="AL192" s="222"/>
      <c r="AM192" s="222"/>
      <c r="AN192" s="222"/>
      <c r="AO192" s="222"/>
      <c r="AP192" s="222"/>
      <c r="AQ192" s="222"/>
      <c r="AR192" s="222"/>
      <c r="AS192" s="222"/>
      <c r="AT192" s="222"/>
      <c r="AU192" s="222"/>
      <c r="AV192" s="222"/>
      <c r="AW192" s="222"/>
      <c r="AX192" s="222"/>
      <c r="AY192" s="222"/>
      <c r="AZ192" s="222"/>
      <c r="BA192" s="222"/>
      <c r="BB192" s="222"/>
      <c r="BC192" s="222"/>
      <c r="BD192" s="222"/>
      <c r="BE192" s="222"/>
      <c r="BF192" s="222"/>
      <c r="BG192" s="222"/>
      <c r="BH192" s="222"/>
      <c r="BI192" s="222"/>
      <c r="BJ192" s="222"/>
      <c r="BK192" s="222"/>
      <c r="BL192" s="222"/>
      <c r="BM192" s="223">
        <v>21</v>
      </c>
    </row>
    <row r="193" spans="1:65">
      <c r="A193" s="29"/>
      <c r="B193" s="19">
        <v>1</v>
      </c>
      <c r="C193" s="9">
        <v>6</v>
      </c>
      <c r="D193" s="225">
        <v>38</v>
      </c>
      <c r="E193" s="225">
        <v>35</v>
      </c>
      <c r="F193" s="225">
        <v>31.983333333333334</v>
      </c>
      <c r="G193" s="225">
        <v>33.299999999999997</v>
      </c>
      <c r="H193" s="224">
        <v>40</v>
      </c>
      <c r="I193" s="224">
        <v>50</v>
      </c>
      <c r="J193" s="225">
        <v>35.6</v>
      </c>
      <c r="K193" s="224">
        <v>60</v>
      </c>
      <c r="L193" s="224">
        <v>50</v>
      </c>
      <c r="M193" s="225">
        <v>38</v>
      </c>
      <c r="N193" s="224">
        <v>40.441076360279439</v>
      </c>
      <c r="O193" s="224">
        <v>30</v>
      </c>
      <c r="P193" s="225">
        <v>37</v>
      </c>
      <c r="Q193" s="221"/>
      <c r="R193" s="222"/>
      <c r="S193" s="222"/>
      <c r="T193" s="222"/>
      <c r="U193" s="222"/>
      <c r="V193" s="222"/>
      <c r="W193" s="222"/>
      <c r="X193" s="222"/>
      <c r="Y193" s="222"/>
      <c r="Z193" s="222"/>
      <c r="AA193" s="222"/>
      <c r="AB193" s="222"/>
      <c r="AC193" s="222"/>
      <c r="AD193" s="222"/>
      <c r="AE193" s="222"/>
      <c r="AF193" s="222"/>
      <c r="AG193" s="222"/>
      <c r="AH193" s="222"/>
      <c r="AI193" s="222"/>
      <c r="AJ193" s="222"/>
      <c r="AK193" s="222"/>
      <c r="AL193" s="222"/>
      <c r="AM193" s="222"/>
      <c r="AN193" s="222"/>
      <c r="AO193" s="222"/>
      <c r="AP193" s="222"/>
      <c r="AQ193" s="222"/>
      <c r="AR193" s="222"/>
      <c r="AS193" s="222"/>
      <c r="AT193" s="222"/>
      <c r="AU193" s="222"/>
      <c r="AV193" s="222"/>
      <c r="AW193" s="222"/>
      <c r="AX193" s="222"/>
      <c r="AY193" s="222"/>
      <c r="AZ193" s="222"/>
      <c r="BA193" s="222"/>
      <c r="BB193" s="222"/>
      <c r="BC193" s="222"/>
      <c r="BD193" s="222"/>
      <c r="BE193" s="222"/>
      <c r="BF193" s="222"/>
      <c r="BG193" s="222"/>
      <c r="BH193" s="222"/>
      <c r="BI193" s="222"/>
      <c r="BJ193" s="222"/>
      <c r="BK193" s="222"/>
      <c r="BL193" s="222"/>
      <c r="BM193" s="226"/>
    </row>
    <row r="194" spans="1:65">
      <c r="A194" s="29"/>
      <c r="B194" s="20" t="s">
        <v>258</v>
      </c>
      <c r="C194" s="12"/>
      <c r="D194" s="227">
        <v>38</v>
      </c>
      <c r="E194" s="227">
        <v>35.083333333333336</v>
      </c>
      <c r="F194" s="227">
        <v>31.87833333333332</v>
      </c>
      <c r="G194" s="227">
        <v>35.433333333333337</v>
      </c>
      <c r="H194" s="227">
        <v>35</v>
      </c>
      <c r="I194" s="227">
        <v>45</v>
      </c>
      <c r="J194" s="227">
        <v>36.016666666666666</v>
      </c>
      <c r="K194" s="227">
        <v>48.333333333333336</v>
      </c>
      <c r="L194" s="227">
        <v>45</v>
      </c>
      <c r="M194" s="227">
        <v>37.333333333333336</v>
      </c>
      <c r="N194" s="227">
        <v>42.372045113320745</v>
      </c>
      <c r="O194" s="227">
        <v>30.166666666666668</v>
      </c>
      <c r="P194" s="227">
        <v>36.966666666666669</v>
      </c>
      <c r="Q194" s="221"/>
      <c r="R194" s="222"/>
      <c r="S194" s="222"/>
      <c r="T194" s="222"/>
      <c r="U194" s="222"/>
      <c r="V194" s="222"/>
      <c r="W194" s="222"/>
      <c r="X194" s="222"/>
      <c r="Y194" s="222"/>
      <c r="Z194" s="222"/>
      <c r="AA194" s="222"/>
      <c r="AB194" s="222"/>
      <c r="AC194" s="222"/>
      <c r="AD194" s="222"/>
      <c r="AE194" s="222"/>
      <c r="AF194" s="222"/>
      <c r="AG194" s="222"/>
      <c r="AH194" s="222"/>
      <c r="AI194" s="222"/>
      <c r="AJ194" s="222"/>
      <c r="AK194" s="222"/>
      <c r="AL194" s="222"/>
      <c r="AM194" s="222"/>
      <c r="AN194" s="222"/>
      <c r="AO194" s="222"/>
      <c r="AP194" s="222"/>
      <c r="AQ194" s="222"/>
      <c r="AR194" s="222"/>
      <c r="AS194" s="222"/>
      <c r="AT194" s="222"/>
      <c r="AU194" s="222"/>
      <c r="AV194" s="222"/>
      <c r="AW194" s="222"/>
      <c r="AX194" s="222"/>
      <c r="AY194" s="222"/>
      <c r="AZ194" s="222"/>
      <c r="BA194" s="222"/>
      <c r="BB194" s="222"/>
      <c r="BC194" s="222"/>
      <c r="BD194" s="222"/>
      <c r="BE194" s="222"/>
      <c r="BF194" s="222"/>
      <c r="BG194" s="222"/>
      <c r="BH194" s="222"/>
      <c r="BI194" s="222"/>
      <c r="BJ194" s="222"/>
      <c r="BK194" s="222"/>
      <c r="BL194" s="222"/>
      <c r="BM194" s="226"/>
    </row>
    <row r="195" spans="1:65">
      <c r="A195" s="29"/>
      <c r="B195" s="3" t="s">
        <v>259</v>
      </c>
      <c r="C195" s="28"/>
      <c r="D195" s="225">
        <v>38</v>
      </c>
      <c r="E195" s="225">
        <v>34.75</v>
      </c>
      <c r="F195" s="225">
        <v>32.043333333333322</v>
      </c>
      <c r="G195" s="225">
        <v>34.549999999999997</v>
      </c>
      <c r="H195" s="225">
        <v>35</v>
      </c>
      <c r="I195" s="225">
        <v>45</v>
      </c>
      <c r="J195" s="225">
        <v>35.950000000000003</v>
      </c>
      <c r="K195" s="225">
        <v>50</v>
      </c>
      <c r="L195" s="225">
        <v>50</v>
      </c>
      <c r="M195" s="225">
        <v>37</v>
      </c>
      <c r="N195" s="225">
        <v>43.07799305120885</v>
      </c>
      <c r="O195" s="225">
        <v>30</v>
      </c>
      <c r="P195" s="225">
        <v>36.950000000000003</v>
      </c>
      <c r="Q195" s="221"/>
      <c r="R195" s="222"/>
      <c r="S195" s="222"/>
      <c r="T195" s="222"/>
      <c r="U195" s="222"/>
      <c r="V195" s="222"/>
      <c r="W195" s="222"/>
      <c r="X195" s="222"/>
      <c r="Y195" s="222"/>
      <c r="Z195" s="222"/>
      <c r="AA195" s="222"/>
      <c r="AB195" s="222"/>
      <c r="AC195" s="222"/>
      <c r="AD195" s="222"/>
      <c r="AE195" s="222"/>
      <c r="AF195" s="222"/>
      <c r="AG195" s="222"/>
      <c r="AH195" s="222"/>
      <c r="AI195" s="222"/>
      <c r="AJ195" s="222"/>
      <c r="AK195" s="222"/>
      <c r="AL195" s="222"/>
      <c r="AM195" s="222"/>
      <c r="AN195" s="222"/>
      <c r="AO195" s="222"/>
      <c r="AP195" s="222"/>
      <c r="AQ195" s="222"/>
      <c r="AR195" s="222"/>
      <c r="AS195" s="222"/>
      <c r="AT195" s="222"/>
      <c r="AU195" s="222"/>
      <c r="AV195" s="222"/>
      <c r="AW195" s="222"/>
      <c r="AX195" s="222"/>
      <c r="AY195" s="222"/>
      <c r="AZ195" s="222"/>
      <c r="BA195" s="222"/>
      <c r="BB195" s="222"/>
      <c r="BC195" s="222"/>
      <c r="BD195" s="222"/>
      <c r="BE195" s="222"/>
      <c r="BF195" s="222"/>
      <c r="BG195" s="222"/>
      <c r="BH195" s="222"/>
      <c r="BI195" s="222"/>
      <c r="BJ195" s="222"/>
      <c r="BK195" s="222"/>
      <c r="BL195" s="222"/>
      <c r="BM195" s="226"/>
    </row>
    <row r="196" spans="1:65">
      <c r="A196" s="29"/>
      <c r="B196" s="3" t="s">
        <v>260</v>
      </c>
      <c r="C196" s="28"/>
      <c r="D196" s="23">
        <v>0.63245553203367588</v>
      </c>
      <c r="E196" s="23">
        <v>1.0870449239413569</v>
      </c>
      <c r="F196" s="23">
        <v>0.63390062312638085</v>
      </c>
      <c r="G196" s="23">
        <v>2.3754297856738815</v>
      </c>
      <c r="H196" s="23">
        <v>5.4772255750516612</v>
      </c>
      <c r="I196" s="23">
        <v>5.4772255750516612</v>
      </c>
      <c r="J196" s="23">
        <v>0.42150523919242877</v>
      </c>
      <c r="K196" s="23">
        <v>7.5277265270908176</v>
      </c>
      <c r="L196" s="23">
        <v>8.3666002653407556</v>
      </c>
      <c r="M196" s="23">
        <v>0.51639777949432231</v>
      </c>
      <c r="N196" s="23">
        <v>1.8703053009318715</v>
      </c>
      <c r="O196" s="23">
        <v>0.752772652709081</v>
      </c>
      <c r="P196" s="23">
        <v>0.35590260840104371</v>
      </c>
      <c r="Q196" s="148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5"/>
    </row>
    <row r="197" spans="1:65">
      <c r="A197" s="29"/>
      <c r="B197" s="3" t="s">
        <v>86</v>
      </c>
      <c r="C197" s="28"/>
      <c r="D197" s="13">
        <v>1.6643566632465155E-2</v>
      </c>
      <c r="E197" s="13">
        <v>3.0984653414005421E-2</v>
      </c>
      <c r="F197" s="13">
        <v>1.988499889558366E-2</v>
      </c>
      <c r="G197" s="13">
        <v>6.7039410696346599E-2</v>
      </c>
      <c r="H197" s="13">
        <v>0.15649215928719032</v>
      </c>
      <c r="I197" s="13">
        <v>0.12171612389003691</v>
      </c>
      <c r="J197" s="13">
        <v>1.1703060782760632E-2</v>
      </c>
      <c r="K197" s="13">
        <v>0.15574606607774105</v>
      </c>
      <c r="L197" s="13">
        <v>0.18592445034090568</v>
      </c>
      <c r="M197" s="13">
        <v>1.3832083379312203E-2</v>
      </c>
      <c r="N197" s="13">
        <v>4.4140076220769736E-2</v>
      </c>
      <c r="O197" s="13">
        <v>2.4953789592566219E-2</v>
      </c>
      <c r="P197" s="13">
        <v>9.6276629865025345E-3</v>
      </c>
      <c r="Q197" s="148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29"/>
      <c r="B198" s="3" t="s">
        <v>261</v>
      </c>
      <c r="C198" s="28"/>
      <c r="D198" s="13">
        <v>6.0979744327813501E-2</v>
      </c>
      <c r="E198" s="13">
        <v>-2.0455104469277452E-2</v>
      </c>
      <c r="F198" s="13">
        <v>-0.10994036974745269</v>
      </c>
      <c r="G198" s="13">
        <v>-1.0682922613626467E-2</v>
      </c>
      <c r="H198" s="13">
        <v>-2.2781814434908676E-2</v>
      </c>
      <c r="I198" s="13">
        <v>0.25642338144083165</v>
      </c>
      <c r="J198" s="13">
        <v>5.6040471457916574E-3</v>
      </c>
      <c r="K198" s="13">
        <v>0.34949178006607862</v>
      </c>
      <c r="L198" s="13">
        <v>0.25642338144083165</v>
      </c>
      <c r="M198" s="13">
        <v>4.2366064602764153E-2</v>
      </c>
      <c r="N198" s="13">
        <v>0.18304951555204263</v>
      </c>
      <c r="O198" s="13">
        <v>-0.15773099244151645</v>
      </c>
      <c r="P198" s="13">
        <v>3.2128540753987078E-2</v>
      </c>
      <c r="Q198" s="148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29"/>
      <c r="B199" s="45" t="s">
        <v>262</v>
      </c>
      <c r="C199" s="46"/>
      <c r="D199" s="44">
        <v>1.02</v>
      </c>
      <c r="E199" s="44">
        <v>0.48</v>
      </c>
      <c r="F199" s="44">
        <v>2.12</v>
      </c>
      <c r="G199" s="44">
        <v>0.3</v>
      </c>
      <c r="H199" s="44" t="s">
        <v>263</v>
      </c>
      <c r="I199" s="44" t="s">
        <v>263</v>
      </c>
      <c r="J199" s="44">
        <v>0</v>
      </c>
      <c r="K199" s="44" t="s">
        <v>263</v>
      </c>
      <c r="L199" s="44" t="s">
        <v>263</v>
      </c>
      <c r="M199" s="44">
        <v>0.67</v>
      </c>
      <c r="N199" s="44">
        <v>3.25</v>
      </c>
      <c r="O199" s="44">
        <v>3</v>
      </c>
      <c r="P199" s="44">
        <v>0.49</v>
      </c>
      <c r="Q199" s="148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B200" s="30" t="s">
        <v>273</v>
      </c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BM200" s="55"/>
    </row>
    <row r="201" spans="1:65">
      <c r="BM201" s="55"/>
    </row>
    <row r="202" spans="1:65" ht="15">
      <c r="B202" s="8" t="s">
        <v>446</v>
      </c>
      <c r="BM202" s="27" t="s">
        <v>66</v>
      </c>
    </row>
    <row r="203" spans="1:65" ht="15">
      <c r="A203" s="24" t="s">
        <v>51</v>
      </c>
      <c r="B203" s="18" t="s">
        <v>111</v>
      </c>
      <c r="C203" s="15" t="s">
        <v>112</v>
      </c>
      <c r="D203" s="16" t="s">
        <v>223</v>
      </c>
      <c r="E203" s="17" t="s">
        <v>223</v>
      </c>
      <c r="F203" s="17" t="s">
        <v>223</v>
      </c>
      <c r="G203" s="17" t="s">
        <v>223</v>
      </c>
      <c r="H203" s="17" t="s">
        <v>223</v>
      </c>
      <c r="I203" s="17" t="s">
        <v>223</v>
      </c>
      <c r="J203" s="17" t="s">
        <v>223</v>
      </c>
      <c r="K203" s="17" t="s">
        <v>223</v>
      </c>
      <c r="L203" s="17" t="s">
        <v>223</v>
      </c>
      <c r="M203" s="17" t="s">
        <v>223</v>
      </c>
      <c r="N203" s="17" t="s">
        <v>223</v>
      </c>
      <c r="O203" s="17" t="s">
        <v>223</v>
      </c>
      <c r="P203" s="17" t="s">
        <v>223</v>
      </c>
      <c r="Q203" s="17" t="s">
        <v>223</v>
      </c>
      <c r="R203" s="17" t="s">
        <v>223</v>
      </c>
      <c r="S203" s="17" t="s">
        <v>223</v>
      </c>
      <c r="T203" s="148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7">
        <v>1</v>
      </c>
    </row>
    <row r="204" spans="1:65">
      <c r="A204" s="29"/>
      <c r="B204" s="19" t="s">
        <v>224</v>
      </c>
      <c r="C204" s="9" t="s">
        <v>224</v>
      </c>
      <c r="D204" s="146" t="s">
        <v>226</v>
      </c>
      <c r="E204" s="147" t="s">
        <v>227</v>
      </c>
      <c r="F204" s="147" t="s">
        <v>228</v>
      </c>
      <c r="G204" s="147" t="s">
        <v>230</v>
      </c>
      <c r="H204" s="147" t="s">
        <v>231</v>
      </c>
      <c r="I204" s="147" t="s">
        <v>232</v>
      </c>
      <c r="J204" s="147" t="s">
        <v>234</v>
      </c>
      <c r="K204" s="147" t="s">
        <v>235</v>
      </c>
      <c r="L204" s="147" t="s">
        <v>237</v>
      </c>
      <c r="M204" s="147" t="s">
        <v>264</v>
      </c>
      <c r="N204" s="147" t="s">
        <v>238</v>
      </c>
      <c r="O204" s="147" t="s">
        <v>239</v>
      </c>
      <c r="P204" s="147" t="s">
        <v>241</v>
      </c>
      <c r="Q204" s="147" t="s">
        <v>243</v>
      </c>
      <c r="R204" s="147" t="s">
        <v>244</v>
      </c>
      <c r="S204" s="147" t="s">
        <v>245</v>
      </c>
      <c r="T204" s="148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7" t="s">
        <v>3</v>
      </c>
    </row>
    <row r="205" spans="1:65">
      <c r="A205" s="29"/>
      <c r="B205" s="19"/>
      <c r="C205" s="9"/>
      <c r="D205" s="10" t="s">
        <v>269</v>
      </c>
      <c r="E205" s="11" t="s">
        <v>102</v>
      </c>
      <c r="F205" s="11" t="s">
        <v>103</v>
      </c>
      <c r="G205" s="11" t="s">
        <v>269</v>
      </c>
      <c r="H205" s="11" t="s">
        <v>103</v>
      </c>
      <c r="I205" s="11" t="s">
        <v>103</v>
      </c>
      <c r="J205" s="11" t="s">
        <v>99</v>
      </c>
      <c r="K205" s="11" t="s">
        <v>103</v>
      </c>
      <c r="L205" s="11" t="s">
        <v>103</v>
      </c>
      <c r="M205" s="11" t="s">
        <v>103</v>
      </c>
      <c r="N205" s="11" t="s">
        <v>103</v>
      </c>
      <c r="O205" s="11" t="s">
        <v>103</v>
      </c>
      <c r="P205" s="11" t="s">
        <v>100</v>
      </c>
      <c r="Q205" s="11" t="s">
        <v>103</v>
      </c>
      <c r="R205" s="11" t="s">
        <v>102</v>
      </c>
      <c r="S205" s="11" t="s">
        <v>103</v>
      </c>
      <c r="T205" s="148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>
        <v>0</v>
      </c>
    </row>
    <row r="206" spans="1:65">
      <c r="A206" s="29"/>
      <c r="B206" s="19"/>
      <c r="C206" s="9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148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7">
        <v>0</v>
      </c>
    </row>
    <row r="207" spans="1:65">
      <c r="A207" s="29"/>
      <c r="B207" s="18">
        <v>1</v>
      </c>
      <c r="C207" s="14">
        <v>1</v>
      </c>
      <c r="D207" s="210" t="s">
        <v>104</v>
      </c>
      <c r="E207" s="209">
        <v>54</v>
      </c>
      <c r="F207" s="210">
        <v>28.373333333333328</v>
      </c>
      <c r="G207" s="209">
        <v>60</v>
      </c>
      <c r="H207" s="210" t="s">
        <v>95</v>
      </c>
      <c r="I207" s="210" t="s">
        <v>274</v>
      </c>
      <c r="J207" s="209">
        <v>55</v>
      </c>
      <c r="K207" s="209">
        <v>70</v>
      </c>
      <c r="L207" s="210">
        <v>140</v>
      </c>
      <c r="M207" s="210" t="s">
        <v>275</v>
      </c>
      <c r="N207" s="209">
        <v>54</v>
      </c>
      <c r="O207" s="209">
        <v>64</v>
      </c>
      <c r="P207" s="209">
        <v>59.810312812439491</v>
      </c>
      <c r="Q207" s="209">
        <v>62.538810571071302</v>
      </c>
      <c r="R207" s="209">
        <v>40</v>
      </c>
      <c r="S207" s="209">
        <v>50</v>
      </c>
      <c r="T207" s="211"/>
      <c r="U207" s="212"/>
      <c r="V207" s="212"/>
      <c r="W207" s="212"/>
      <c r="X207" s="212"/>
      <c r="Y207" s="212"/>
      <c r="Z207" s="212"/>
      <c r="AA207" s="212"/>
      <c r="AB207" s="212"/>
      <c r="AC207" s="212"/>
      <c r="AD207" s="212"/>
      <c r="AE207" s="212"/>
      <c r="AF207" s="212"/>
      <c r="AG207" s="212"/>
      <c r="AH207" s="212"/>
      <c r="AI207" s="212"/>
      <c r="AJ207" s="212"/>
      <c r="AK207" s="212"/>
      <c r="AL207" s="212"/>
      <c r="AM207" s="212"/>
      <c r="AN207" s="212"/>
      <c r="AO207" s="212"/>
      <c r="AP207" s="212"/>
      <c r="AQ207" s="212"/>
      <c r="AR207" s="212"/>
      <c r="AS207" s="212"/>
      <c r="AT207" s="212"/>
      <c r="AU207" s="212"/>
      <c r="AV207" s="212"/>
      <c r="AW207" s="212"/>
      <c r="AX207" s="212"/>
      <c r="AY207" s="212"/>
      <c r="AZ207" s="212"/>
      <c r="BA207" s="212"/>
      <c r="BB207" s="212"/>
      <c r="BC207" s="212"/>
      <c r="BD207" s="212"/>
      <c r="BE207" s="212"/>
      <c r="BF207" s="212"/>
      <c r="BG207" s="212"/>
      <c r="BH207" s="212"/>
      <c r="BI207" s="212"/>
      <c r="BJ207" s="212"/>
      <c r="BK207" s="212"/>
      <c r="BL207" s="212"/>
      <c r="BM207" s="213">
        <v>1</v>
      </c>
    </row>
    <row r="208" spans="1:65">
      <c r="A208" s="29"/>
      <c r="B208" s="19">
        <v>1</v>
      </c>
      <c r="C208" s="9">
        <v>2</v>
      </c>
      <c r="D208" s="215" t="s">
        <v>104</v>
      </c>
      <c r="E208" s="214">
        <v>56</v>
      </c>
      <c r="F208" s="215">
        <v>33.183333333333302</v>
      </c>
      <c r="G208" s="214">
        <v>70</v>
      </c>
      <c r="H208" s="215" t="s">
        <v>95</v>
      </c>
      <c r="I208" s="215" t="s">
        <v>274</v>
      </c>
      <c r="J208" s="214">
        <v>54</v>
      </c>
      <c r="K208" s="214">
        <v>70</v>
      </c>
      <c r="L208" s="215">
        <v>210</v>
      </c>
      <c r="M208" s="215" t="s">
        <v>275</v>
      </c>
      <c r="N208" s="214">
        <v>53</v>
      </c>
      <c r="O208" s="214">
        <v>62</v>
      </c>
      <c r="P208" s="214">
        <v>59.929199397010933</v>
      </c>
      <c r="Q208" s="214">
        <v>51.553740932677805</v>
      </c>
      <c r="R208" s="214">
        <v>41</v>
      </c>
      <c r="S208" s="214">
        <v>57</v>
      </c>
      <c r="T208" s="211"/>
      <c r="U208" s="212"/>
      <c r="V208" s="212"/>
      <c r="W208" s="212"/>
      <c r="X208" s="212"/>
      <c r="Y208" s="212"/>
      <c r="Z208" s="212"/>
      <c r="AA208" s="212"/>
      <c r="AB208" s="212"/>
      <c r="AC208" s="212"/>
      <c r="AD208" s="212"/>
      <c r="AE208" s="212"/>
      <c r="AF208" s="212"/>
      <c r="AG208" s="212"/>
      <c r="AH208" s="212"/>
      <c r="AI208" s="212"/>
      <c r="AJ208" s="212"/>
      <c r="AK208" s="212"/>
      <c r="AL208" s="212"/>
      <c r="AM208" s="212"/>
      <c r="AN208" s="212"/>
      <c r="AO208" s="212"/>
      <c r="AP208" s="212"/>
      <c r="AQ208" s="212"/>
      <c r="AR208" s="212"/>
      <c r="AS208" s="212"/>
      <c r="AT208" s="212"/>
      <c r="AU208" s="212"/>
      <c r="AV208" s="212"/>
      <c r="AW208" s="212"/>
      <c r="AX208" s="212"/>
      <c r="AY208" s="212"/>
      <c r="AZ208" s="212"/>
      <c r="BA208" s="212"/>
      <c r="BB208" s="212"/>
      <c r="BC208" s="212"/>
      <c r="BD208" s="212"/>
      <c r="BE208" s="212"/>
      <c r="BF208" s="212"/>
      <c r="BG208" s="212"/>
      <c r="BH208" s="212"/>
      <c r="BI208" s="212"/>
      <c r="BJ208" s="212"/>
      <c r="BK208" s="212"/>
      <c r="BL208" s="212"/>
      <c r="BM208" s="213" t="e">
        <v>#N/A</v>
      </c>
    </row>
    <row r="209" spans="1:65">
      <c r="A209" s="29"/>
      <c r="B209" s="19">
        <v>1</v>
      </c>
      <c r="C209" s="9">
        <v>3</v>
      </c>
      <c r="D209" s="215" t="s">
        <v>104</v>
      </c>
      <c r="E209" s="214">
        <v>55</v>
      </c>
      <c r="F209" s="215">
        <v>31.283333333333339</v>
      </c>
      <c r="G209" s="214">
        <v>60</v>
      </c>
      <c r="H209" s="215" t="s">
        <v>95</v>
      </c>
      <c r="I209" s="215" t="s">
        <v>274</v>
      </c>
      <c r="J209" s="214">
        <v>52</v>
      </c>
      <c r="K209" s="214">
        <v>70</v>
      </c>
      <c r="L209" s="215">
        <v>140</v>
      </c>
      <c r="M209" s="215" t="s">
        <v>275</v>
      </c>
      <c r="N209" s="214">
        <v>54</v>
      </c>
      <c r="O209" s="214">
        <v>60</v>
      </c>
      <c r="P209" s="214">
        <v>61.301411685071386</v>
      </c>
      <c r="Q209" s="214">
        <v>54.169164449577202</v>
      </c>
      <c r="R209" s="214">
        <v>37</v>
      </c>
      <c r="S209" s="214">
        <v>53</v>
      </c>
      <c r="T209" s="211"/>
      <c r="U209" s="212"/>
      <c r="V209" s="212"/>
      <c r="W209" s="212"/>
      <c r="X209" s="212"/>
      <c r="Y209" s="212"/>
      <c r="Z209" s="212"/>
      <c r="AA209" s="212"/>
      <c r="AB209" s="212"/>
      <c r="AC209" s="212"/>
      <c r="AD209" s="212"/>
      <c r="AE209" s="212"/>
      <c r="AF209" s="212"/>
      <c r="AG209" s="212"/>
      <c r="AH209" s="212"/>
      <c r="AI209" s="212"/>
      <c r="AJ209" s="212"/>
      <c r="AK209" s="212"/>
      <c r="AL209" s="212"/>
      <c r="AM209" s="212"/>
      <c r="AN209" s="212"/>
      <c r="AO209" s="212"/>
      <c r="AP209" s="212"/>
      <c r="AQ209" s="212"/>
      <c r="AR209" s="212"/>
      <c r="AS209" s="212"/>
      <c r="AT209" s="212"/>
      <c r="AU209" s="212"/>
      <c r="AV209" s="212"/>
      <c r="AW209" s="212"/>
      <c r="AX209" s="212"/>
      <c r="AY209" s="212"/>
      <c r="AZ209" s="212"/>
      <c r="BA209" s="212"/>
      <c r="BB209" s="212"/>
      <c r="BC209" s="212"/>
      <c r="BD209" s="212"/>
      <c r="BE209" s="212"/>
      <c r="BF209" s="212"/>
      <c r="BG209" s="212"/>
      <c r="BH209" s="212"/>
      <c r="BI209" s="212"/>
      <c r="BJ209" s="212"/>
      <c r="BK209" s="212"/>
      <c r="BL209" s="212"/>
      <c r="BM209" s="213">
        <v>16</v>
      </c>
    </row>
    <row r="210" spans="1:65">
      <c r="A210" s="29"/>
      <c r="B210" s="19">
        <v>1</v>
      </c>
      <c r="C210" s="9">
        <v>4</v>
      </c>
      <c r="D210" s="215" t="s">
        <v>104</v>
      </c>
      <c r="E210" s="214">
        <v>53</v>
      </c>
      <c r="F210" s="215">
        <v>29.93333333333333</v>
      </c>
      <c r="G210" s="214">
        <v>70</v>
      </c>
      <c r="H210" s="215" t="s">
        <v>95</v>
      </c>
      <c r="I210" s="215" t="s">
        <v>274</v>
      </c>
      <c r="J210" s="214">
        <v>53</v>
      </c>
      <c r="K210" s="214">
        <v>70</v>
      </c>
      <c r="L210" s="215">
        <v>140</v>
      </c>
      <c r="M210" s="215" t="s">
        <v>275</v>
      </c>
      <c r="N210" s="215" t="s">
        <v>104</v>
      </c>
      <c r="O210" s="216">
        <v>77</v>
      </c>
      <c r="P210" s="214">
        <v>62.060317990522556</v>
      </c>
      <c r="Q210" s="215" t="s">
        <v>104</v>
      </c>
      <c r="R210" s="214">
        <v>47</v>
      </c>
      <c r="S210" s="214">
        <v>49</v>
      </c>
      <c r="T210" s="211"/>
      <c r="U210" s="212"/>
      <c r="V210" s="212"/>
      <c r="W210" s="212"/>
      <c r="X210" s="212"/>
      <c r="Y210" s="212"/>
      <c r="Z210" s="212"/>
      <c r="AA210" s="212"/>
      <c r="AB210" s="212"/>
      <c r="AC210" s="212"/>
      <c r="AD210" s="212"/>
      <c r="AE210" s="212"/>
      <c r="AF210" s="212"/>
      <c r="AG210" s="212"/>
      <c r="AH210" s="212"/>
      <c r="AI210" s="212"/>
      <c r="AJ210" s="212"/>
      <c r="AK210" s="212"/>
      <c r="AL210" s="212"/>
      <c r="AM210" s="212"/>
      <c r="AN210" s="212"/>
      <c r="AO210" s="212"/>
      <c r="AP210" s="212"/>
      <c r="AQ210" s="212"/>
      <c r="AR210" s="212"/>
      <c r="AS210" s="212"/>
      <c r="AT210" s="212"/>
      <c r="AU210" s="212"/>
      <c r="AV210" s="212"/>
      <c r="AW210" s="212"/>
      <c r="AX210" s="212"/>
      <c r="AY210" s="212"/>
      <c r="AZ210" s="212"/>
      <c r="BA210" s="212"/>
      <c r="BB210" s="212"/>
      <c r="BC210" s="212"/>
      <c r="BD210" s="212"/>
      <c r="BE210" s="212"/>
      <c r="BF210" s="212"/>
      <c r="BG210" s="212"/>
      <c r="BH210" s="212"/>
      <c r="BI210" s="212"/>
      <c r="BJ210" s="212"/>
      <c r="BK210" s="212"/>
      <c r="BL210" s="212"/>
      <c r="BM210" s="213">
        <v>57.02006544140373</v>
      </c>
    </row>
    <row r="211" spans="1:65">
      <c r="A211" s="29"/>
      <c r="B211" s="19">
        <v>1</v>
      </c>
      <c r="C211" s="9">
        <v>5</v>
      </c>
      <c r="D211" s="215" t="s">
        <v>104</v>
      </c>
      <c r="E211" s="214">
        <v>50</v>
      </c>
      <c r="F211" s="215">
        <v>32.743333333333332</v>
      </c>
      <c r="G211" s="214">
        <v>80</v>
      </c>
      <c r="H211" s="215" t="s">
        <v>95</v>
      </c>
      <c r="I211" s="215" t="s">
        <v>274</v>
      </c>
      <c r="J211" s="214">
        <v>53</v>
      </c>
      <c r="K211" s="214">
        <v>70</v>
      </c>
      <c r="L211" s="216">
        <v>340</v>
      </c>
      <c r="M211" s="215" t="s">
        <v>275</v>
      </c>
      <c r="N211" s="215" t="s">
        <v>104</v>
      </c>
      <c r="O211" s="214">
        <v>62</v>
      </c>
      <c r="P211" s="214">
        <v>62.480074255845636</v>
      </c>
      <c r="Q211" s="214">
        <v>61.469763772486203</v>
      </c>
      <c r="R211" s="214">
        <v>40</v>
      </c>
      <c r="S211" s="214">
        <v>50</v>
      </c>
      <c r="T211" s="211"/>
      <c r="U211" s="212"/>
      <c r="V211" s="212"/>
      <c r="W211" s="212"/>
      <c r="X211" s="212"/>
      <c r="Y211" s="212"/>
      <c r="Z211" s="212"/>
      <c r="AA211" s="212"/>
      <c r="AB211" s="212"/>
      <c r="AC211" s="212"/>
      <c r="AD211" s="212"/>
      <c r="AE211" s="212"/>
      <c r="AF211" s="212"/>
      <c r="AG211" s="212"/>
      <c r="AH211" s="212"/>
      <c r="AI211" s="212"/>
      <c r="AJ211" s="212"/>
      <c r="AK211" s="212"/>
      <c r="AL211" s="212"/>
      <c r="AM211" s="212"/>
      <c r="AN211" s="212"/>
      <c r="AO211" s="212"/>
      <c r="AP211" s="212"/>
      <c r="AQ211" s="212"/>
      <c r="AR211" s="212"/>
      <c r="AS211" s="212"/>
      <c r="AT211" s="212"/>
      <c r="AU211" s="212"/>
      <c r="AV211" s="212"/>
      <c r="AW211" s="212"/>
      <c r="AX211" s="212"/>
      <c r="AY211" s="212"/>
      <c r="AZ211" s="212"/>
      <c r="BA211" s="212"/>
      <c r="BB211" s="212"/>
      <c r="BC211" s="212"/>
      <c r="BD211" s="212"/>
      <c r="BE211" s="212"/>
      <c r="BF211" s="212"/>
      <c r="BG211" s="212"/>
      <c r="BH211" s="212"/>
      <c r="BI211" s="212"/>
      <c r="BJ211" s="212"/>
      <c r="BK211" s="212"/>
      <c r="BL211" s="212"/>
      <c r="BM211" s="213">
        <v>22</v>
      </c>
    </row>
    <row r="212" spans="1:65">
      <c r="A212" s="29"/>
      <c r="B212" s="19">
        <v>1</v>
      </c>
      <c r="C212" s="9">
        <v>6</v>
      </c>
      <c r="D212" s="215" t="s">
        <v>104</v>
      </c>
      <c r="E212" s="214">
        <v>50</v>
      </c>
      <c r="F212" s="215">
        <v>30.283333333333299</v>
      </c>
      <c r="G212" s="214">
        <v>60</v>
      </c>
      <c r="H212" s="215" t="s">
        <v>95</v>
      </c>
      <c r="I212" s="215" t="s">
        <v>274</v>
      </c>
      <c r="J212" s="214">
        <v>53</v>
      </c>
      <c r="K212" s="214">
        <v>70</v>
      </c>
      <c r="L212" s="215">
        <v>140</v>
      </c>
      <c r="M212" s="215" t="s">
        <v>275</v>
      </c>
      <c r="N212" s="215" t="s">
        <v>104</v>
      </c>
      <c r="O212" s="214">
        <v>60</v>
      </c>
      <c r="P212" s="214">
        <v>61.351282054111024</v>
      </c>
      <c r="Q212" s="214">
        <v>51.380361016974206</v>
      </c>
      <c r="R212" s="214">
        <v>61</v>
      </c>
      <c r="S212" s="216">
        <v>71</v>
      </c>
      <c r="T212" s="211"/>
      <c r="U212" s="212"/>
      <c r="V212" s="212"/>
      <c r="W212" s="212"/>
      <c r="X212" s="212"/>
      <c r="Y212" s="212"/>
      <c r="Z212" s="212"/>
      <c r="AA212" s="212"/>
      <c r="AB212" s="212"/>
      <c r="AC212" s="212"/>
      <c r="AD212" s="212"/>
      <c r="AE212" s="212"/>
      <c r="AF212" s="212"/>
      <c r="AG212" s="212"/>
      <c r="AH212" s="212"/>
      <c r="AI212" s="212"/>
      <c r="AJ212" s="212"/>
      <c r="AK212" s="212"/>
      <c r="AL212" s="212"/>
      <c r="AM212" s="212"/>
      <c r="AN212" s="212"/>
      <c r="AO212" s="212"/>
      <c r="AP212" s="212"/>
      <c r="AQ212" s="212"/>
      <c r="AR212" s="212"/>
      <c r="AS212" s="212"/>
      <c r="AT212" s="212"/>
      <c r="AU212" s="212"/>
      <c r="AV212" s="212"/>
      <c r="AW212" s="212"/>
      <c r="AX212" s="212"/>
      <c r="AY212" s="212"/>
      <c r="AZ212" s="212"/>
      <c r="BA212" s="212"/>
      <c r="BB212" s="212"/>
      <c r="BC212" s="212"/>
      <c r="BD212" s="212"/>
      <c r="BE212" s="212"/>
      <c r="BF212" s="212"/>
      <c r="BG212" s="212"/>
      <c r="BH212" s="212"/>
      <c r="BI212" s="212"/>
      <c r="BJ212" s="212"/>
      <c r="BK212" s="212"/>
      <c r="BL212" s="212"/>
      <c r="BM212" s="217"/>
    </row>
    <row r="213" spans="1:65">
      <c r="A213" s="29"/>
      <c r="B213" s="20" t="s">
        <v>258</v>
      </c>
      <c r="C213" s="12"/>
      <c r="D213" s="218" t="s">
        <v>617</v>
      </c>
      <c r="E213" s="218">
        <v>53</v>
      </c>
      <c r="F213" s="218">
        <v>30.966666666666658</v>
      </c>
      <c r="G213" s="218">
        <v>66.666666666666671</v>
      </c>
      <c r="H213" s="218" t="s">
        <v>617</v>
      </c>
      <c r="I213" s="218" t="s">
        <v>617</v>
      </c>
      <c r="J213" s="218">
        <v>53.333333333333336</v>
      </c>
      <c r="K213" s="218">
        <v>70</v>
      </c>
      <c r="L213" s="218">
        <v>185</v>
      </c>
      <c r="M213" s="218" t="s">
        <v>617</v>
      </c>
      <c r="N213" s="218">
        <v>53.666666666666664</v>
      </c>
      <c r="O213" s="218">
        <v>64.166666666666671</v>
      </c>
      <c r="P213" s="218">
        <v>61.155433032500177</v>
      </c>
      <c r="Q213" s="218">
        <v>56.222368148557351</v>
      </c>
      <c r="R213" s="218">
        <v>44.333333333333336</v>
      </c>
      <c r="S213" s="218">
        <v>55</v>
      </c>
      <c r="T213" s="211"/>
      <c r="U213" s="212"/>
      <c r="V213" s="212"/>
      <c r="W213" s="212"/>
      <c r="X213" s="212"/>
      <c r="Y213" s="212"/>
      <c r="Z213" s="212"/>
      <c r="AA213" s="212"/>
      <c r="AB213" s="212"/>
      <c r="AC213" s="212"/>
      <c r="AD213" s="212"/>
      <c r="AE213" s="212"/>
      <c r="AF213" s="212"/>
      <c r="AG213" s="212"/>
      <c r="AH213" s="212"/>
      <c r="AI213" s="212"/>
      <c r="AJ213" s="212"/>
      <c r="AK213" s="212"/>
      <c r="AL213" s="212"/>
      <c r="AM213" s="212"/>
      <c r="AN213" s="212"/>
      <c r="AO213" s="212"/>
      <c r="AP213" s="212"/>
      <c r="AQ213" s="212"/>
      <c r="AR213" s="212"/>
      <c r="AS213" s="212"/>
      <c r="AT213" s="212"/>
      <c r="AU213" s="212"/>
      <c r="AV213" s="212"/>
      <c r="AW213" s="212"/>
      <c r="AX213" s="212"/>
      <c r="AY213" s="212"/>
      <c r="AZ213" s="212"/>
      <c r="BA213" s="212"/>
      <c r="BB213" s="212"/>
      <c r="BC213" s="212"/>
      <c r="BD213" s="212"/>
      <c r="BE213" s="212"/>
      <c r="BF213" s="212"/>
      <c r="BG213" s="212"/>
      <c r="BH213" s="212"/>
      <c r="BI213" s="212"/>
      <c r="BJ213" s="212"/>
      <c r="BK213" s="212"/>
      <c r="BL213" s="212"/>
      <c r="BM213" s="217"/>
    </row>
    <row r="214" spans="1:65">
      <c r="A214" s="29"/>
      <c r="B214" s="3" t="s">
        <v>259</v>
      </c>
      <c r="C214" s="28"/>
      <c r="D214" s="214" t="s">
        <v>617</v>
      </c>
      <c r="E214" s="214">
        <v>53.5</v>
      </c>
      <c r="F214" s="214">
        <v>30.783333333333317</v>
      </c>
      <c r="G214" s="214">
        <v>65</v>
      </c>
      <c r="H214" s="214" t="s">
        <v>617</v>
      </c>
      <c r="I214" s="214" t="s">
        <v>617</v>
      </c>
      <c r="J214" s="214">
        <v>53</v>
      </c>
      <c r="K214" s="214">
        <v>70</v>
      </c>
      <c r="L214" s="214">
        <v>140</v>
      </c>
      <c r="M214" s="214" t="s">
        <v>617</v>
      </c>
      <c r="N214" s="214">
        <v>54</v>
      </c>
      <c r="O214" s="214">
        <v>62</v>
      </c>
      <c r="P214" s="214">
        <v>61.326346869591205</v>
      </c>
      <c r="Q214" s="214">
        <v>54.169164449577202</v>
      </c>
      <c r="R214" s="214">
        <v>40.5</v>
      </c>
      <c r="S214" s="214">
        <v>51.5</v>
      </c>
      <c r="T214" s="211"/>
      <c r="U214" s="212"/>
      <c r="V214" s="212"/>
      <c r="W214" s="212"/>
      <c r="X214" s="212"/>
      <c r="Y214" s="212"/>
      <c r="Z214" s="212"/>
      <c r="AA214" s="212"/>
      <c r="AB214" s="212"/>
      <c r="AC214" s="212"/>
      <c r="AD214" s="212"/>
      <c r="AE214" s="212"/>
      <c r="AF214" s="212"/>
      <c r="AG214" s="212"/>
      <c r="AH214" s="212"/>
      <c r="AI214" s="212"/>
      <c r="AJ214" s="212"/>
      <c r="AK214" s="212"/>
      <c r="AL214" s="212"/>
      <c r="AM214" s="212"/>
      <c r="AN214" s="212"/>
      <c r="AO214" s="212"/>
      <c r="AP214" s="212"/>
      <c r="AQ214" s="212"/>
      <c r="AR214" s="212"/>
      <c r="AS214" s="212"/>
      <c r="AT214" s="212"/>
      <c r="AU214" s="212"/>
      <c r="AV214" s="212"/>
      <c r="AW214" s="212"/>
      <c r="AX214" s="212"/>
      <c r="AY214" s="212"/>
      <c r="AZ214" s="212"/>
      <c r="BA214" s="212"/>
      <c r="BB214" s="212"/>
      <c r="BC214" s="212"/>
      <c r="BD214" s="212"/>
      <c r="BE214" s="212"/>
      <c r="BF214" s="212"/>
      <c r="BG214" s="212"/>
      <c r="BH214" s="212"/>
      <c r="BI214" s="212"/>
      <c r="BJ214" s="212"/>
      <c r="BK214" s="212"/>
      <c r="BL214" s="212"/>
      <c r="BM214" s="217"/>
    </row>
    <row r="215" spans="1:65">
      <c r="A215" s="29"/>
      <c r="B215" s="3" t="s">
        <v>260</v>
      </c>
      <c r="C215" s="28"/>
      <c r="D215" s="214" t="s">
        <v>617</v>
      </c>
      <c r="E215" s="214">
        <v>2.5298221281347035</v>
      </c>
      <c r="F215" s="214">
        <v>1.812762164947916</v>
      </c>
      <c r="G215" s="214">
        <v>8.1649658092772466</v>
      </c>
      <c r="H215" s="214" t="s">
        <v>617</v>
      </c>
      <c r="I215" s="214" t="s">
        <v>617</v>
      </c>
      <c r="J215" s="214">
        <v>1.0327955589886444</v>
      </c>
      <c r="K215" s="214">
        <v>0</v>
      </c>
      <c r="L215" s="214">
        <v>80.932070281193234</v>
      </c>
      <c r="M215" s="214" t="s">
        <v>617</v>
      </c>
      <c r="N215" s="214">
        <v>0.57735026918962584</v>
      </c>
      <c r="O215" s="214">
        <v>6.4627135683601722</v>
      </c>
      <c r="P215" s="214">
        <v>1.0905186930387782</v>
      </c>
      <c r="Q215" s="214">
        <v>5.405769239516717</v>
      </c>
      <c r="R215" s="214">
        <v>8.8015150211010145</v>
      </c>
      <c r="S215" s="214">
        <v>8.3666002653407556</v>
      </c>
      <c r="T215" s="211"/>
      <c r="U215" s="212"/>
      <c r="V215" s="212"/>
      <c r="W215" s="212"/>
      <c r="X215" s="212"/>
      <c r="Y215" s="212"/>
      <c r="Z215" s="212"/>
      <c r="AA215" s="212"/>
      <c r="AB215" s="212"/>
      <c r="AC215" s="212"/>
      <c r="AD215" s="212"/>
      <c r="AE215" s="212"/>
      <c r="AF215" s="212"/>
      <c r="AG215" s="212"/>
      <c r="AH215" s="212"/>
      <c r="AI215" s="212"/>
      <c r="AJ215" s="212"/>
      <c r="AK215" s="212"/>
      <c r="AL215" s="212"/>
      <c r="AM215" s="212"/>
      <c r="AN215" s="212"/>
      <c r="AO215" s="212"/>
      <c r="AP215" s="212"/>
      <c r="AQ215" s="212"/>
      <c r="AR215" s="212"/>
      <c r="AS215" s="212"/>
      <c r="AT215" s="212"/>
      <c r="AU215" s="212"/>
      <c r="AV215" s="212"/>
      <c r="AW215" s="212"/>
      <c r="AX215" s="212"/>
      <c r="AY215" s="212"/>
      <c r="AZ215" s="212"/>
      <c r="BA215" s="212"/>
      <c r="BB215" s="212"/>
      <c r="BC215" s="212"/>
      <c r="BD215" s="212"/>
      <c r="BE215" s="212"/>
      <c r="BF215" s="212"/>
      <c r="BG215" s="212"/>
      <c r="BH215" s="212"/>
      <c r="BI215" s="212"/>
      <c r="BJ215" s="212"/>
      <c r="BK215" s="212"/>
      <c r="BL215" s="212"/>
      <c r="BM215" s="217"/>
    </row>
    <row r="216" spans="1:65">
      <c r="A216" s="29"/>
      <c r="B216" s="3" t="s">
        <v>86</v>
      </c>
      <c r="C216" s="28"/>
      <c r="D216" s="13" t="s">
        <v>617</v>
      </c>
      <c r="E216" s="13">
        <v>4.7732492983673651E-2</v>
      </c>
      <c r="F216" s="13">
        <v>5.8539144185616246E-2</v>
      </c>
      <c r="G216" s="13">
        <v>0.12247448713915869</v>
      </c>
      <c r="H216" s="13" t="s">
        <v>617</v>
      </c>
      <c r="I216" s="13" t="s">
        <v>617</v>
      </c>
      <c r="J216" s="13">
        <v>1.9364916731037081E-2</v>
      </c>
      <c r="K216" s="13">
        <v>0</v>
      </c>
      <c r="L216" s="13">
        <v>0.43747065016861209</v>
      </c>
      <c r="M216" s="13" t="s">
        <v>617</v>
      </c>
      <c r="N216" s="13">
        <v>1.0758079550117252E-2</v>
      </c>
      <c r="O216" s="13">
        <v>0.10071761405236632</v>
      </c>
      <c r="P216" s="13">
        <v>1.783191842430807E-2</v>
      </c>
      <c r="Q216" s="13">
        <v>9.6149796202695662E-2</v>
      </c>
      <c r="R216" s="13">
        <v>0.19853041400979732</v>
      </c>
      <c r="S216" s="13">
        <v>0.15212000482437738</v>
      </c>
      <c r="T216" s="148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29"/>
      <c r="B217" s="3" t="s">
        <v>261</v>
      </c>
      <c r="C217" s="28"/>
      <c r="D217" s="13" t="s">
        <v>617</v>
      </c>
      <c r="E217" s="13">
        <v>-7.0502645170320344E-2</v>
      </c>
      <c r="F217" s="13">
        <v>-0.45691632538567784</v>
      </c>
      <c r="G217" s="13">
        <v>0.16917906267884253</v>
      </c>
      <c r="H217" s="13" t="s">
        <v>617</v>
      </c>
      <c r="I217" s="13" t="s">
        <v>617</v>
      </c>
      <c r="J217" s="13">
        <v>-6.4656749856926043E-2</v>
      </c>
      <c r="K217" s="13">
        <v>0.22763801581278442</v>
      </c>
      <c r="L217" s="13">
        <v>2.2444718989337877</v>
      </c>
      <c r="M217" s="13" t="s">
        <v>617</v>
      </c>
      <c r="N217" s="13">
        <v>-5.8810854543531965E-2</v>
      </c>
      <c r="O217" s="13">
        <v>0.12533484782838578</v>
      </c>
      <c r="P217" s="13">
        <v>7.2524778059859019E-2</v>
      </c>
      <c r="Q217" s="13">
        <v>-1.3989764597273746E-2</v>
      </c>
      <c r="R217" s="13">
        <v>-0.22249592331856982</v>
      </c>
      <c r="S217" s="13">
        <v>-3.5427273289954986E-2</v>
      </c>
      <c r="T217" s="148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29"/>
      <c r="B218" s="45" t="s">
        <v>262</v>
      </c>
      <c r="C218" s="46"/>
      <c r="D218" s="44">
        <v>1.55</v>
      </c>
      <c r="E218" s="44">
        <v>0.01</v>
      </c>
      <c r="F218" s="44">
        <v>1.22</v>
      </c>
      <c r="G218" s="44">
        <v>0.74</v>
      </c>
      <c r="H218" s="44">
        <v>0.17</v>
      </c>
      <c r="I218" s="44">
        <v>10.83</v>
      </c>
      <c r="J218" s="44">
        <v>0.01</v>
      </c>
      <c r="K218" s="44">
        <v>0.84</v>
      </c>
      <c r="L218" s="44">
        <v>7.12</v>
      </c>
      <c r="M218" s="44">
        <v>1.04</v>
      </c>
      <c r="N218" s="44">
        <v>0.76</v>
      </c>
      <c r="O218" s="44">
        <v>0.61</v>
      </c>
      <c r="P218" s="44">
        <v>0.44</v>
      </c>
      <c r="Q218" s="44">
        <v>0.12</v>
      </c>
      <c r="R218" s="44">
        <v>0.49</v>
      </c>
      <c r="S218" s="44">
        <v>0.1</v>
      </c>
      <c r="T218" s="148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B219" s="3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BM219" s="55"/>
    </row>
    <row r="220" spans="1:65" ht="15">
      <c r="B220" s="8" t="s">
        <v>447</v>
      </c>
      <c r="BM220" s="27" t="s">
        <v>66</v>
      </c>
    </row>
    <row r="221" spans="1:65" ht="15">
      <c r="A221" s="24" t="s">
        <v>28</v>
      </c>
      <c r="B221" s="18" t="s">
        <v>111</v>
      </c>
      <c r="C221" s="15" t="s">
        <v>112</v>
      </c>
      <c r="D221" s="16" t="s">
        <v>223</v>
      </c>
      <c r="E221" s="17" t="s">
        <v>223</v>
      </c>
      <c r="F221" s="17" t="s">
        <v>223</v>
      </c>
      <c r="G221" s="17" t="s">
        <v>223</v>
      </c>
      <c r="H221" s="17" t="s">
        <v>223</v>
      </c>
      <c r="I221" s="17" t="s">
        <v>223</v>
      </c>
      <c r="J221" s="17" t="s">
        <v>223</v>
      </c>
      <c r="K221" s="17" t="s">
        <v>223</v>
      </c>
      <c r="L221" s="17" t="s">
        <v>223</v>
      </c>
      <c r="M221" s="17" t="s">
        <v>223</v>
      </c>
      <c r="N221" s="17" t="s">
        <v>223</v>
      </c>
      <c r="O221" s="17" t="s">
        <v>223</v>
      </c>
      <c r="P221" s="148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7">
        <v>1</v>
      </c>
    </row>
    <row r="222" spans="1:65">
      <c r="A222" s="29"/>
      <c r="B222" s="19" t="s">
        <v>224</v>
      </c>
      <c r="C222" s="9" t="s">
        <v>224</v>
      </c>
      <c r="D222" s="146" t="s">
        <v>226</v>
      </c>
      <c r="E222" s="147" t="s">
        <v>227</v>
      </c>
      <c r="F222" s="147" t="s">
        <v>228</v>
      </c>
      <c r="G222" s="147" t="s">
        <v>230</v>
      </c>
      <c r="H222" s="147" t="s">
        <v>232</v>
      </c>
      <c r="I222" s="147" t="s">
        <v>234</v>
      </c>
      <c r="J222" s="147" t="s">
        <v>236</v>
      </c>
      <c r="K222" s="147" t="s">
        <v>238</v>
      </c>
      <c r="L222" s="147" t="s">
        <v>241</v>
      </c>
      <c r="M222" s="147" t="s">
        <v>243</v>
      </c>
      <c r="N222" s="147" t="s">
        <v>244</v>
      </c>
      <c r="O222" s="147" t="s">
        <v>245</v>
      </c>
      <c r="P222" s="148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7" t="s">
        <v>3</v>
      </c>
    </row>
    <row r="223" spans="1:65">
      <c r="A223" s="29"/>
      <c r="B223" s="19"/>
      <c r="C223" s="9"/>
      <c r="D223" s="10" t="s">
        <v>269</v>
      </c>
      <c r="E223" s="11" t="s">
        <v>102</v>
      </c>
      <c r="F223" s="11" t="s">
        <v>102</v>
      </c>
      <c r="G223" s="11" t="s">
        <v>269</v>
      </c>
      <c r="H223" s="11" t="s">
        <v>102</v>
      </c>
      <c r="I223" s="11" t="s">
        <v>99</v>
      </c>
      <c r="J223" s="11" t="s">
        <v>102</v>
      </c>
      <c r="K223" s="11" t="s">
        <v>102</v>
      </c>
      <c r="L223" s="11" t="s">
        <v>100</v>
      </c>
      <c r="M223" s="11" t="s">
        <v>102</v>
      </c>
      <c r="N223" s="11" t="s">
        <v>102</v>
      </c>
      <c r="O223" s="11" t="s">
        <v>102</v>
      </c>
      <c r="P223" s="148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>
        <v>2</v>
      </c>
    </row>
    <row r="224" spans="1:65">
      <c r="A224" s="29"/>
      <c r="B224" s="19"/>
      <c r="C224" s="9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148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>
        <v>3</v>
      </c>
    </row>
    <row r="225" spans="1:65">
      <c r="A225" s="29"/>
      <c r="B225" s="18">
        <v>1</v>
      </c>
      <c r="C225" s="14">
        <v>1</v>
      </c>
      <c r="D225" s="21">
        <v>3.66</v>
      </c>
      <c r="E225" s="143">
        <v>4.57</v>
      </c>
      <c r="F225" s="143">
        <v>1.46223210687801</v>
      </c>
      <c r="G225" s="21">
        <v>4</v>
      </c>
      <c r="H225" s="21">
        <v>3.8</v>
      </c>
      <c r="I225" s="21">
        <v>3.8500000000000005</v>
      </c>
      <c r="J225" s="21">
        <v>3.9</v>
      </c>
      <c r="K225" s="21">
        <v>3.7</v>
      </c>
      <c r="L225" s="21">
        <v>3.8253195953977714</v>
      </c>
      <c r="M225" s="21">
        <v>4.2491198482057353</v>
      </c>
      <c r="N225" s="21">
        <v>3.3</v>
      </c>
      <c r="O225" s="21">
        <v>3.9</v>
      </c>
      <c r="P225" s="148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>
        <v>1</v>
      </c>
    </row>
    <row r="226" spans="1:65">
      <c r="A226" s="29"/>
      <c r="B226" s="19">
        <v>1</v>
      </c>
      <c r="C226" s="9">
        <v>2</v>
      </c>
      <c r="D226" s="11">
        <v>3.8500000000000005</v>
      </c>
      <c r="E226" s="144">
        <v>4.57</v>
      </c>
      <c r="F226" s="144">
        <v>1.4066078247298697</v>
      </c>
      <c r="G226" s="11">
        <v>4</v>
      </c>
      <c r="H226" s="11">
        <v>3.4</v>
      </c>
      <c r="I226" s="11">
        <v>3.95</v>
      </c>
      <c r="J226" s="11">
        <v>3.3</v>
      </c>
      <c r="K226" s="11">
        <v>3.5</v>
      </c>
      <c r="L226" s="11">
        <v>3.769923039068118</v>
      </c>
      <c r="M226" s="11">
        <v>4.3399100694386838</v>
      </c>
      <c r="N226" s="11">
        <v>3.2</v>
      </c>
      <c r="O226" s="11">
        <v>4</v>
      </c>
      <c r="P226" s="148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 t="e">
        <v>#N/A</v>
      </c>
    </row>
    <row r="227" spans="1:65">
      <c r="A227" s="29"/>
      <c r="B227" s="19">
        <v>1</v>
      </c>
      <c r="C227" s="9">
        <v>3</v>
      </c>
      <c r="D227" s="11">
        <v>3.9099999999999997</v>
      </c>
      <c r="E227" s="144">
        <v>4.58</v>
      </c>
      <c r="F227" s="144">
        <v>1.4620626460782165</v>
      </c>
      <c r="G227" s="11">
        <v>3.9</v>
      </c>
      <c r="H227" s="11">
        <v>3.6</v>
      </c>
      <c r="I227" s="11">
        <v>3.65</v>
      </c>
      <c r="J227" s="11">
        <v>3.3</v>
      </c>
      <c r="K227" s="11">
        <v>3.7</v>
      </c>
      <c r="L227" s="11">
        <v>3.8652776263116233</v>
      </c>
      <c r="M227" s="11">
        <v>4.385364550845086</v>
      </c>
      <c r="N227" s="11">
        <v>3.2</v>
      </c>
      <c r="O227" s="11">
        <v>3.9</v>
      </c>
      <c r="P227" s="148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>
        <v>16</v>
      </c>
    </row>
    <row r="228" spans="1:65">
      <c r="A228" s="29"/>
      <c r="B228" s="19">
        <v>1</v>
      </c>
      <c r="C228" s="9">
        <v>4</v>
      </c>
      <c r="D228" s="11">
        <v>3.76</v>
      </c>
      <c r="E228" s="144">
        <v>4.2699999999999996</v>
      </c>
      <c r="F228" s="144">
        <v>1.4189890628793709</v>
      </c>
      <c r="G228" s="11">
        <v>3.6</v>
      </c>
      <c r="H228" s="11">
        <v>3.5</v>
      </c>
      <c r="I228" s="11">
        <v>3.89</v>
      </c>
      <c r="J228" s="11">
        <v>3.4</v>
      </c>
      <c r="K228" s="11">
        <v>3.8</v>
      </c>
      <c r="L228" s="11">
        <v>4.0602016657318414</v>
      </c>
      <c r="M228" s="11">
        <v>4.2291842604370249</v>
      </c>
      <c r="N228" s="11">
        <v>3</v>
      </c>
      <c r="O228" s="11">
        <v>3.9</v>
      </c>
      <c r="P228" s="148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3.7581079473552803</v>
      </c>
    </row>
    <row r="229" spans="1:65">
      <c r="A229" s="29"/>
      <c r="B229" s="19">
        <v>1</v>
      </c>
      <c r="C229" s="9">
        <v>5</v>
      </c>
      <c r="D229" s="11">
        <v>3.81</v>
      </c>
      <c r="E229" s="144">
        <v>4.3</v>
      </c>
      <c r="F229" s="144">
        <v>1.4368342798830758</v>
      </c>
      <c r="G229" s="11">
        <v>3.9</v>
      </c>
      <c r="H229" s="11">
        <v>3.5</v>
      </c>
      <c r="I229" s="11">
        <v>3.8299999999999996</v>
      </c>
      <c r="J229" s="11">
        <v>3.7</v>
      </c>
      <c r="K229" s="11">
        <v>3.7</v>
      </c>
      <c r="L229" s="11">
        <v>4.1147614302922921</v>
      </c>
      <c r="M229" s="11">
        <v>4.4214245382492097</v>
      </c>
      <c r="N229" s="11">
        <v>3.5</v>
      </c>
      <c r="O229" s="11">
        <v>3.9</v>
      </c>
      <c r="P229" s="148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23</v>
      </c>
    </row>
    <row r="230" spans="1:65">
      <c r="A230" s="29"/>
      <c r="B230" s="19">
        <v>1</v>
      </c>
      <c r="C230" s="9">
        <v>6</v>
      </c>
      <c r="D230" s="11">
        <v>3.77</v>
      </c>
      <c r="E230" s="144">
        <v>4.26</v>
      </c>
      <c r="F230" s="144">
        <v>1.47746378056879</v>
      </c>
      <c r="G230" s="11">
        <v>3.2</v>
      </c>
      <c r="H230" s="11">
        <v>3.7</v>
      </c>
      <c r="I230" s="11">
        <v>3.66</v>
      </c>
      <c r="J230" s="11">
        <v>3.6</v>
      </c>
      <c r="K230" s="11">
        <v>3.9</v>
      </c>
      <c r="L230" s="11">
        <v>3.807948821646403</v>
      </c>
      <c r="M230" s="11">
        <v>4.3280413956930861</v>
      </c>
      <c r="N230" s="11">
        <v>3.3</v>
      </c>
      <c r="O230" s="11">
        <v>3.8</v>
      </c>
      <c r="P230" s="148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5"/>
    </row>
    <row r="231" spans="1:65">
      <c r="A231" s="29"/>
      <c r="B231" s="20" t="s">
        <v>258</v>
      </c>
      <c r="C231" s="12"/>
      <c r="D231" s="22">
        <v>3.793333333333333</v>
      </c>
      <c r="E231" s="22">
        <v>4.4250000000000007</v>
      </c>
      <c r="F231" s="22">
        <v>1.4440316168362222</v>
      </c>
      <c r="G231" s="22">
        <v>3.7666666666666662</v>
      </c>
      <c r="H231" s="22">
        <v>3.5833333333333326</v>
      </c>
      <c r="I231" s="22">
        <v>3.8050000000000002</v>
      </c>
      <c r="J231" s="22">
        <v>3.5333333333333337</v>
      </c>
      <c r="K231" s="22">
        <v>3.7166666666666663</v>
      </c>
      <c r="L231" s="22">
        <v>3.9072386964080077</v>
      </c>
      <c r="M231" s="22">
        <v>4.3255074438114711</v>
      </c>
      <c r="N231" s="22">
        <v>3.25</v>
      </c>
      <c r="O231" s="22">
        <v>3.9000000000000004</v>
      </c>
      <c r="P231" s="148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29"/>
      <c r="B232" s="3" t="s">
        <v>259</v>
      </c>
      <c r="C232" s="28"/>
      <c r="D232" s="11">
        <v>3.79</v>
      </c>
      <c r="E232" s="11">
        <v>4.4350000000000005</v>
      </c>
      <c r="F232" s="11">
        <v>1.4494484629806461</v>
      </c>
      <c r="G232" s="11">
        <v>3.9</v>
      </c>
      <c r="H232" s="11">
        <v>3.55</v>
      </c>
      <c r="I232" s="11">
        <v>3.84</v>
      </c>
      <c r="J232" s="11">
        <v>3.5</v>
      </c>
      <c r="K232" s="11">
        <v>3.7</v>
      </c>
      <c r="L232" s="11">
        <v>3.8452986108546972</v>
      </c>
      <c r="M232" s="11">
        <v>4.333975732565885</v>
      </c>
      <c r="N232" s="11">
        <v>3.25</v>
      </c>
      <c r="O232" s="11">
        <v>3.9</v>
      </c>
      <c r="P232" s="148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29"/>
      <c r="B233" s="3" t="s">
        <v>260</v>
      </c>
      <c r="C233" s="28"/>
      <c r="D233" s="23">
        <v>8.5479042265731206E-2</v>
      </c>
      <c r="E233" s="23">
        <v>0.16306440445419132</v>
      </c>
      <c r="F233" s="23">
        <v>2.776168874058825E-2</v>
      </c>
      <c r="G233" s="23">
        <v>0.31411250638372651</v>
      </c>
      <c r="H233" s="23">
        <v>0.14719601443879746</v>
      </c>
      <c r="I233" s="23">
        <v>0.12324771803161313</v>
      </c>
      <c r="J233" s="23">
        <v>0.24221202832779942</v>
      </c>
      <c r="K233" s="23">
        <v>0.13291601358251251</v>
      </c>
      <c r="L233" s="23">
        <v>0.14397839737821208</v>
      </c>
      <c r="M233" s="23">
        <v>7.4980049643515567E-2</v>
      </c>
      <c r="N233" s="23">
        <v>0.16431676725154978</v>
      </c>
      <c r="O233" s="23">
        <v>6.3245553203367638E-2</v>
      </c>
      <c r="P233" s="201"/>
      <c r="Q233" s="202"/>
      <c r="R233" s="202"/>
      <c r="S233" s="202"/>
      <c r="T233" s="202"/>
      <c r="U233" s="202"/>
      <c r="V233" s="202"/>
      <c r="W233" s="202"/>
      <c r="X233" s="202"/>
      <c r="Y233" s="202"/>
      <c r="Z233" s="202"/>
      <c r="AA233" s="202"/>
      <c r="AB233" s="202"/>
      <c r="AC233" s="202"/>
      <c r="AD233" s="202"/>
      <c r="AE233" s="202"/>
      <c r="AF233" s="202"/>
      <c r="AG233" s="202"/>
      <c r="AH233" s="202"/>
      <c r="AI233" s="202"/>
      <c r="AJ233" s="202"/>
      <c r="AK233" s="202"/>
      <c r="AL233" s="202"/>
      <c r="AM233" s="202"/>
      <c r="AN233" s="202"/>
      <c r="AO233" s="202"/>
      <c r="AP233" s="202"/>
      <c r="AQ233" s="202"/>
      <c r="AR233" s="202"/>
      <c r="AS233" s="202"/>
      <c r="AT233" s="202"/>
      <c r="AU233" s="202"/>
      <c r="AV233" s="202"/>
      <c r="AW233" s="202"/>
      <c r="AX233" s="202"/>
      <c r="AY233" s="202"/>
      <c r="AZ233" s="202"/>
      <c r="BA233" s="202"/>
      <c r="BB233" s="202"/>
      <c r="BC233" s="202"/>
      <c r="BD233" s="202"/>
      <c r="BE233" s="202"/>
      <c r="BF233" s="202"/>
      <c r="BG233" s="202"/>
      <c r="BH233" s="202"/>
      <c r="BI233" s="202"/>
      <c r="BJ233" s="202"/>
      <c r="BK233" s="202"/>
      <c r="BL233" s="202"/>
      <c r="BM233" s="56"/>
    </row>
    <row r="234" spans="1:65">
      <c r="A234" s="29"/>
      <c r="B234" s="3" t="s">
        <v>86</v>
      </c>
      <c r="C234" s="28"/>
      <c r="D234" s="13">
        <v>2.253401817198538E-2</v>
      </c>
      <c r="E234" s="13">
        <v>3.685071287100368E-2</v>
      </c>
      <c r="F234" s="13">
        <v>1.9225125279051906E-2</v>
      </c>
      <c r="G234" s="13">
        <v>8.3392700809838904E-2</v>
      </c>
      <c r="H234" s="13">
        <v>4.1077957517803951E-2</v>
      </c>
      <c r="I234" s="13">
        <v>3.2390990284261005E-2</v>
      </c>
      <c r="J234" s="13">
        <v>6.8550574055037561E-2</v>
      </c>
      <c r="K234" s="13">
        <v>3.5762156120855385E-2</v>
      </c>
      <c r="L234" s="13">
        <v>3.6849142979305034E-2</v>
      </c>
      <c r="M234" s="13">
        <v>1.7334393852631087E-2</v>
      </c>
      <c r="N234" s="13">
        <v>5.0559005308169161E-2</v>
      </c>
      <c r="O234" s="13">
        <v>1.6216808513684008E-2</v>
      </c>
      <c r="P234" s="148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29"/>
      <c r="B235" s="3" t="s">
        <v>261</v>
      </c>
      <c r="C235" s="28"/>
      <c r="D235" s="13">
        <v>9.3731703483510564E-3</v>
      </c>
      <c r="E235" s="13">
        <v>0.17745420354783503</v>
      </c>
      <c r="F235" s="13">
        <v>-0.61575568422603699</v>
      </c>
      <c r="G235" s="13">
        <v>2.2774011367632241E-3</v>
      </c>
      <c r="H235" s="13">
        <v>-4.6506012192902291E-2</v>
      </c>
      <c r="I235" s="13">
        <v>1.2477569378420705E-2</v>
      </c>
      <c r="J235" s="13">
        <v>-5.9810579464628977E-2</v>
      </c>
      <c r="K235" s="13">
        <v>-1.1027166134963684E-2</v>
      </c>
      <c r="L235" s="13">
        <v>3.9682401661100819E-2</v>
      </c>
      <c r="M235" s="13">
        <v>0.15098009541090773</v>
      </c>
      <c r="N235" s="13">
        <v>-0.13520312733774842</v>
      </c>
      <c r="O235" s="13">
        <v>3.7756247194701942E-2</v>
      </c>
      <c r="P235" s="148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29"/>
      <c r="B236" s="45" t="s">
        <v>262</v>
      </c>
      <c r="C236" s="46"/>
      <c r="D236" s="44">
        <v>0.06</v>
      </c>
      <c r="E236" s="44">
        <v>2.69</v>
      </c>
      <c r="F236" s="44">
        <v>9.73</v>
      </c>
      <c r="G236" s="44">
        <v>0.06</v>
      </c>
      <c r="H236" s="44">
        <v>0.82</v>
      </c>
      <c r="I236" s="44">
        <v>0.1</v>
      </c>
      <c r="J236" s="44">
        <v>1.03</v>
      </c>
      <c r="K236" s="44">
        <v>0.26</v>
      </c>
      <c r="L236" s="44">
        <v>0.53</v>
      </c>
      <c r="M236" s="44">
        <v>2.27</v>
      </c>
      <c r="N236" s="44">
        <v>2.21</v>
      </c>
      <c r="O236" s="44">
        <v>0.5</v>
      </c>
      <c r="P236" s="148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B237" s="3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BM237" s="55"/>
    </row>
    <row r="238" spans="1:65" ht="15">
      <c r="B238" s="8" t="s">
        <v>448</v>
      </c>
      <c r="BM238" s="27" t="s">
        <v>66</v>
      </c>
    </row>
    <row r="239" spans="1:65" ht="15">
      <c r="A239" s="24" t="s">
        <v>0</v>
      </c>
      <c r="B239" s="18" t="s">
        <v>111</v>
      </c>
      <c r="C239" s="15" t="s">
        <v>112</v>
      </c>
      <c r="D239" s="16" t="s">
        <v>223</v>
      </c>
      <c r="E239" s="17" t="s">
        <v>223</v>
      </c>
      <c r="F239" s="17" t="s">
        <v>223</v>
      </c>
      <c r="G239" s="17" t="s">
        <v>223</v>
      </c>
      <c r="H239" s="17" t="s">
        <v>223</v>
      </c>
      <c r="I239" s="17" t="s">
        <v>223</v>
      </c>
      <c r="J239" s="17" t="s">
        <v>223</v>
      </c>
      <c r="K239" s="17" t="s">
        <v>223</v>
      </c>
      <c r="L239" s="17" t="s">
        <v>223</v>
      </c>
      <c r="M239" s="17" t="s">
        <v>223</v>
      </c>
      <c r="N239" s="17" t="s">
        <v>223</v>
      </c>
      <c r="O239" s="17" t="s">
        <v>223</v>
      </c>
      <c r="P239" s="17" t="s">
        <v>223</v>
      </c>
      <c r="Q239" s="17" t="s">
        <v>223</v>
      </c>
      <c r="R239" s="17" t="s">
        <v>223</v>
      </c>
      <c r="S239" s="17" t="s">
        <v>223</v>
      </c>
      <c r="T239" s="148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7">
        <v>1</v>
      </c>
    </row>
    <row r="240" spans="1:65">
      <c r="A240" s="29"/>
      <c r="B240" s="19" t="s">
        <v>224</v>
      </c>
      <c r="C240" s="9" t="s">
        <v>224</v>
      </c>
      <c r="D240" s="146" t="s">
        <v>226</v>
      </c>
      <c r="E240" s="147" t="s">
        <v>227</v>
      </c>
      <c r="F240" s="147" t="s">
        <v>228</v>
      </c>
      <c r="G240" s="147" t="s">
        <v>229</v>
      </c>
      <c r="H240" s="147" t="s">
        <v>230</v>
      </c>
      <c r="I240" s="147" t="s">
        <v>231</v>
      </c>
      <c r="J240" s="147" t="s">
        <v>232</v>
      </c>
      <c r="K240" s="147" t="s">
        <v>235</v>
      </c>
      <c r="L240" s="147" t="s">
        <v>236</v>
      </c>
      <c r="M240" s="147" t="s">
        <v>237</v>
      </c>
      <c r="N240" s="147" t="s">
        <v>264</v>
      </c>
      <c r="O240" s="147" t="s">
        <v>238</v>
      </c>
      <c r="P240" s="147" t="s">
        <v>239</v>
      </c>
      <c r="Q240" s="147" t="s">
        <v>243</v>
      </c>
      <c r="R240" s="147" t="s">
        <v>244</v>
      </c>
      <c r="S240" s="147" t="s">
        <v>245</v>
      </c>
      <c r="T240" s="148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 t="s">
        <v>1</v>
      </c>
    </row>
    <row r="241" spans="1:65">
      <c r="A241" s="29"/>
      <c r="B241" s="19"/>
      <c r="C241" s="9"/>
      <c r="D241" s="10" t="s">
        <v>269</v>
      </c>
      <c r="E241" s="11" t="s">
        <v>102</v>
      </c>
      <c r="F241" s="11" t="s">
        <v>103</v>
      </c>
      <c r="G241" s="11" t="s">
        <v>103</v>
      </c>
      <c r="H241" s="11" t="s">
        <v>269</v>
      </c>
      <c r="I241" s="11" t="s">
        <v>103</v>
      </c>
      <c r="J241" s="11" t="s">
        <v>103</v>
      </c>
      <c r="K241" s="11" t="s">
        <v>103</v>
      </c>
      <c r="L241" s="11" t="s">
        <v>102</v>
      </c>
      <c r="M241" s="11" t="s">
        <v>103</v>
      </c>
      <c r="N241" s="11" t="s">
        <v>103</v>
      </c>
      <c r="O241" s="11" t="s">
        <v>103</v>
      </c>
      <c r="P241" s="11" t="s">
        <v>103</v>
      </c>
      <c r="Q241" s="11" t="s">
        <v>103</v>
      </c>
      <c r="R241" s="11" t="s">
        <v>102</v>
      </c>
      <c r="S241" s="11" t="s">
        <v>103</v>
      </c>
      <c r="T241" s="148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>
        <v>3</v>
      </c>
    </row>
    <row r="242" spans="1:65">
      <c r="A242" s="29"/>
      <c r="B242" s="19"/>
      <c r="C242" s="9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148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3</v>
      </c>
    </row>
    <row r="243" spans="1:65">
      <c r="A243" s="29"/>
      <c r="B243" s="18">
        <v>1</v>
      </c>
      <c r="C243" s="14">
        <v>1</v>
      </c>
      <c r="D243" s="199">
        <v>0.504</v>
      </c>
      <c r="E243" s="199">
        <v>0.51200000000000001</v>
      </c>
      <c r="F243" s="199">
        <v>0.52124333333333328</v>
      </c>
      <c r="G243" s="199">
        <v>0.54774080000000003</v>
      </c>
      <c r="H243" s="199">
        <v>0.46699999999999997</v>
      </c>
      <c r="I243" s="199">
        <v>0.50900000000000001</v>
      </c>
      <c r="J243" s="199">
        <v>0.51359999999999995</v>
      </c>
      <c r="K243" s="199">
        <v>0.50800000000000001</v>
      </c>
      <c r="L243" s="199">
        <v>0.52300000000000002</v>
      </c>
      <c r="M243" s="199">
        <v>0.496</v>
      </c>
      <c r="N243" s="199">
        <v>0.49100000000000005</v>
      </c>
      <c r="O243" s="199">
        <v>0.49690000000000001</v>
      </c>
      <c r="P243" s="199">
        <v>0.50280000000000002</v>
      </c>
      <c r="Q243" s="199">
        <v>0.51331274215338063</v>
      </c>
      <c r="R243" s="199">
        <v>0.47260000000000002</v>
      </c>
      <c r="S243" s="199">
        <v>0.51549999999999996</v>
      </c>
      <c r="T243" s="201"/>
      <c r="U243" s="202"/>
      <c r="V243" s="202"/>
      <c r="W243" s="202"/>
      <c r="X243" s="202"/>
      <c r="Y243" s="202"/>
      <c r="Z243" s="202"/>
      <c r="AA243" s="202"/>
      <c r="AB243" s="202"/>
      <c r="AC243" s="202"/>
      <c r="AD243" s="202"/>
      <c r="AE243" s="202"/>
      <c r="AF243" s="202"/>
      <c r="AG243" s="202"/>
      <c r="AH243" s="202"/>
      <c r="AI243" s="202"/>
      <c r="AJ243" s="202"/>
      <c r="AK243" s="202"/>
      <c r="AL243" s="202"/>
      <c r="AM243" s="202"/>
      <c r="AN243" s="202"/>
      <c r="AO243" s="202"/>
      <c r="AP243" s="202"/>
      <c r="AQ243" s="202"/>
      <c r="AR243" s="202"/>
      <c r="AS243" s="202"/>
      <c r="AT243" s="202"/>
      <c r="AU243" s="202"/>
      <c r="AV243" s="202"/>
      <c r="AW243" s="202"/>
      <c r="AX243" s="202"/>
      <c r="AY243" s="202"/>
      <c r="AZ243" s="202"/>
      <c r="BA243" s="202"/>
      <c r="BB243" s="202"/>
      <c r="BC243" s="202"/>
      <c r="BD243" s="202"/>
      <c r="BE243" s="202"/>
      <c r="BF243" s="202"/>
      <c r="BG243" s="202"/>
      <c r="BH243" s="202"/>
      <c r="BI243" s="202"/>
      <c r="BJ243" s="202"/>
      <c r="BK243" s="202"/>
      <c r="BL243" s="202"/>
      <c r="BM243" s="203">
        <v>1</v>
      </c>
    </row>
    <row r="244" spans="1:65">
      <c r="A244" s="29"/>
      <c r="B244" s="19">
        <v>1</v>
      </c>
      <c r="C244" s="9">
        <v>2</v>
      </c>
      <c r="D244" s="23">
        <v>0.49899999999999994</v>
      </c>
      <c r="E244" s="23">
        <v>0.51729999999999998</v>
      </c>
      <c r="F244" s="23">
        <v>0.53428933333333339</v>
      </c>
      <c r="G244" s="23">
        <v>0.5475816</v>
      </c>
      <c r="H244" s="23">
        <v>0.46600000000000003</v>
      </c>
      <c r="I244" s="23">
        <v>0.52700000000000002</v>
      </c>
      <c r="J244" s="23">
        <v>0.50990000000000002</v>
      </c>
      <c r="K244" s="23">
        <v>0.50700000000000001</v>
      </c>
      <c r="L244" s="23">
        <v>0.51</v>
      </c>
      <c r="M244" s="23">
        <v>0.498</v>
      </c>
      <c r="N244" s="23">
        <v>0.49399999999999999</v>
      </c>
      <c r="O244" s="23">
        <v>0.50729999999999997</v>
      </c>
      <c r="P244" s="23">
        <v>0.50770000000000004</v>
      </c>
      <c r="Q244" s="23">
        <v>0.52313914868707234</v>
      </c>
      <c r="R244" s="23">
        <v>0.47540000000000004</v>
      </c>
      <c r="S244" s="23">
        <v>0.52649999999999997</v>
      </c>
      <c r="T244" s="201"/>
      <c r="U244" s="202"/>
      <c r="V244" s="202"/>
      <c r="W244" s="202"/>
      <c r="X244" s="202"/>
      <c r="Y244" s="202"/>
      <c r="Z244" s="202"/>
      <c r="AA244" s="202"/>
      <c r="AB244" s="202"/>
      <c r="AC244" s="202"/>
      <c r="AD244" s="202"/>
      <c r="AE244" s="202"/>
      <c r="AF244" s="202"/>
      <c r="AG244" s="202"/>
      <c r="AH244" s="202"/>
      <c r="AI244" s="202"/>
      <c r="AJ244" s="202"/>
      <c r="AK244" s="202"/>
      <c r="AL244" s="202"/>
      <c r="AM244" s="202"/>
      <c r="AN244" s="202"/>
      <c r="AO244" s="202"/>
      <c r="AP244" s="202"/>
      <c r="AQ244" s="202"/>
      <c r="AR244" s="202"/>
      <c r="AS244" s="202"/>
      <c r="AT244" s="202"/>
      <c r="AU244" s="202"/>
      <c r="AV244" s="202"/>
      <c r="AW244" s="202"/>
      <c r="AX244" s="202"/>
      <c r="AY244" s="202"/>
      <c r="AZ244" s="202"/>
      <c r="BA244" s="202"/>
      <c r="BB244" s="202"/>
      <c r="BC244" s="202"/>
      <c r="BD244" s="202"/>
      <c r="BE244" s="202"/>
      <c r="BF244" s="202"/>
      <c r="BG244" s="202"/>
      <c r="BH244" s="202"/>
      <c r="BI244" s="202"/>
      <c r="BJ244" s="202"/>
      <c r="BK244" s="202"/>
      <c r="BL244" s="202"/>
      <c r="BM244" s="203" t="e">
        <v>#N/A</v>
      </c>
    </row>
    <row r="245" spans="1:65">
      <c r="A245" s="29"/>
      <c r="B245" s="19">
        <v>1</v>
      </c>
      <c r="C245" s="9">
        <v>3</v>
      </c>
      <c r="D245" s="23">
        <v>0.502</v>
      </c>
      <c r="E245" s="23">
        <v>0.52729999999999999</v>
      </c>
      <c r="F245" s="23">
        <v>0.5235913333333333</v>
      </c>
      <c r="G245" s="23">
        <v>0.54683999999999999</v>
      </c>
      <c r="H245" s="23">
        <v>0.46800000000000003</v>
      </c>
      <c r="I245" s="23">
        <v>0.52200000000000002</v>
      </c>
      <c r="J245" s="23">
        <v>0.50340000000000007</v>
      </c>
      <c r="K245" s="23">
        <v>0.50800000000000001</v>
      </c>
      <c r="L245" s="23">
        <v>0.50700000000000001</v>
      </c>
      <c r="M245" s="23">
        <v>0.48799999999999999</v>
      </c>
      <c r="N245" s="23">
        <v>0.48799999999999999</v>
      </c>
      <c r="O245" s="23">
        <v>0.50119999999999998</v>
      </c>
      <c r="P245" s="23">
        <v>0.50559999999999994</v>
      </c>
      <c r="Q245" s="23">
        <v>0.5376861531590702</v>
      </c>
      <c r="R245" s="23">
        <v>0.46690000000000004</v>
      </c>
      <c r="S245" s="23">
        <v>0.51780000000000004</v>
      </c>
      <c r="T245" s="201"/>
      <c r="U245" s="202"/>
      <c r="V245" s="202"/>
      <c r="W245" s="202"/>
      <c r="X245" s="202"/>
      <c r="Y245" s="202"/>
      <c r="Z245" s="202"/>
      <c r="AA245" s="202"/>
      <c r="AB245" s="202"/>
      <c r="AC245" s="202"/>
      <c r="AD245" s="202"/>
      <c r="AE245" s="202"/>
      <c r="AF245" s="202"/>
      <c r="AG245" s="202"/>
      <c r="AH245" s="202"/>
      <c r="AI245" s="202"/>
      <c r="AJ245" s="202"/>
      <c r="AK245" s="202"/>
      <c r="AL245" s="202"/>
      <c r="AM245" s="202"/>
      <c r="AN245" s="202"/>
      <c r="AO245" s="202"/>
      <c r="AP245" s="202"/>
      <c r="AQ245" s="202"/>
      <c r="AR245" s="202"/>
      <c r="AS245" s="202"/>
      <c r="AT245" s="202"/>
      <c r="AU245" s="202"/>
      <c r="AV245" s="202"/>
      <c r="AW245" s="202"/>
      <c r="AX245" s="202"/>
      <c r="AY245" s="202"/>
      <c r="AZ245" s="202"/>
      <c r="BA245" s="202"/>
      <c r="BB245" s="202"/>
      <c r="BC245" s="202"/>
      <c r="BD245" s="202"/>
      <c r="BE245" s="202"/>
      <c r="BF245" s="202"/>
      <c r="BG245" s="202"/>
      <c r="BH245" s="202"/>
      <c r="BI245" s="202"/>
      <c r="BJ245" s="202"/>
      <c r="BK245" s="202"/>
      <c r="BL245" s="202"/>
      <c r="BM245" s="203">
        <v>16</v>
      </c>
    </row>
    <row r="246" spans="1:65">
      <c r="A246" s="29"/>
      <c r="B246" s="19">
        <v>1</v>
      </c>
      <c r="C246" s="9">
        <v>4</v>
      </c>
      <c r="D246" s="23">
        <v>0.505</v>
      </c>
      <c r="E246" s="23">
        <v>0.52370000000000005</v>
      </c>
      <c r="F246" s="23">
        <v>0.54196233333333332</v>
      </c>
      <c r="G246" s="23">
        <v>0.54257079999999991</v>
      </c>
      <c r="H246" s="23">
        <v>0.45999999999999996</v>
      </c>
      <c r="I246" s="23">
        <v>0.51700000000000002</v>
      </c>
      <c r="J246" s="23">
        <v>0.50860000000000005</v>
      </c>
      <c r="K246" s="23">
        <v>0.503</v>
      </c>
      <c r="L246" s="23">
        <v>0.51500000000000001</v>
      </c>
      <c r="M246" s="23">
        <v>0.501</v>
      </c>
      <c r="N246" s="23">
        <v>0.48799999999999999</v>
      </c>
      <c r="O246" s="23">
        <v>0.49430000000000002</v>
      </c>
      <c r="P246" s="23">
        <v>0.50990000000000002</v>
      </c>
      <c r="Q246" s="23">
        <v>0.49112164898506161</v>
      </c>
      <c r="R246" s="208">
        <v>0.45259999999999995</v>
      </c>
      <c r="S246" s="23">
        <v>0.52170000000000005</v>
      </c>
      <c r="T246" s="201"/>
      <c r="U246" s="202"/>
      <c r="V246" s="202"/>
      <c r="W246" s="202"/>
      <c r="X246" s="202"/>
      <c r="Y246" s="202"/>
      <c r="Z246" s="202"/>
      <c r="AA246" s="202"/>
      <c r="AB246" s="202"/>
      <c r="AC246" s="202"/>
      <c r="AD246" s="202"/>
      <c r="AE246" s="202"/>
      <c r="AF246" s="202"/>
      <c r="AG246" s="202"/>
      <c r="AH246" s="202"/>
      <c r="AI246" s="202"/>
      <c r="AJ246" s="202"/>
      <c r="AK246" s="202"/>
      <c r="AL246" s="202"/>
      <c r="AM246" s="202"/>
      <c r="AN246" s="202"/>
      <c r="AO246" s="202"/>
      <c r="AP246" s="202"/>
      <c r="AQ246" s="202"/>
      <c r="AR246" s="202"/>
      <c r="AS246" s="202"/>
      <c r="AT246" s="202"/>
      <c r="AU246" s="202"/>
      <c r="AV246" s="202"/>
      <c r="AW246" s="202"/>
      <c r="AX246" s="202"/>
      <c r="AY246" s="202"/>
      <c r="AZ246" s="202"/>
      <c r="BA246" s="202"/>
      <c r="BB246" s="202"/>
      <c r="BC246" s="202"/>
      <c r="BD246" s="202"/>
      <c r="BE246" s="202"/>
      <c r="BF246" s="202"/>
      <c r="BG246" s="202"/>
      <c r="BH246" s="202"/>
      <c r="BI246" s="202"/>
      <c r="BJ246" s="202"/>
      <c r="BK246" s="202"/>
      <c r="BL246" s="202"/>
      <c r="BM246" s="203">
        <v>0.50640222968096282</v>
      </c>
    </row>
    <row r="247" spans="1:65">
      <c r="A247" s="29"/>
      <c r="B247" s="19">
        <v>1</v>
      </c>
      <c r="C247" s="9">
        <v>5</v>
      </c>
      <c r="D247" s="23">
        <v>0.502</v>
      </c>
      <c r="E247" s="23">
        <v>0.51669999999999994</v>
      </c>
      <c r="F247" s="23">
        <v>0.54444133333333322</v>
      </c>
      <c r="G247" s="23">
        <v>0.5452568000000001</v>
      </c>
      <c r="H247" s="23">
        <v>0.47899999999999998</v>
      </c>
      <c r="I247" s="23">
        <v>0.50900000000000001</v>
      </c>
      <c r="J247" s="23">
        <v>0.50109999999999999</v>
      </c>
      <c r="K247" s="23">
        <v>0.505</v>
      </c>
      <c r="L247" s="23">
        <v>0.52</v>
      </c>
      <c r="M247" s="23">
        <v>0.48599999999999999</v>
      </c>
      <c r="N247" s="23">
        <v>0.48499999999999999</v>
      </c>
      <c r="O247" s="23">
        <v>0.49300000000000005</v>
      </c>
      <c r="P247" s="23">
        <v>0.50319999999999998</v>
      </c>
      <c r="Q247" s="23">
        <v>0.51650984667898281</v>
      </c>
      <c r="R247" s="23">
        <v>0.47699999999999998</v>
      </c>
      <c r="S247" s="23">
        <v>0.52039999999999997</v>
      </c>
      <c r="T247" s="201"/>
      <c r="U247" s="202"/>
      <c r="V247" s="202"/>
      <c r="W247" s="202"/>
      <c r="X247" s="202"/>
      <c r="Y247" s="202"/>
      <c r="Z247" s="202"/>
      <c r="AA247" s="202"/>
      <c r="AB247" s="202"/>
      <c r="AC247" s="202"/>
      <c r="AD247" s="202"/>
      <c r="AE247" s="202"/>
      <c r="AF247" s="202"/>
      <c r="AG247" s="202"/>
      <c r="AH247" s="202"/>
      <c r="AI247" s="202"/>
      <c r="AJ247" s="202"/>
      <c r="AK247" s="202"/>
      <c r="AL247" s="202"/>
      <c r="AM247" s="202"/>
      <c r="AN247" s="202"/>
      <c r="AO247" s="202"/>
      <c r="AP247" s="202"/>
      <c r="AQ247" s="202"/>
      <c r="AR247" s="202"/>
      <c r="AS247" s="202"/>
      <c r="AT247" s="202"/>
      <c r="AU247" s="202"/>
      <c r="AV247" s="202"/>
      <c r="AW247" s="202"/>
      <c r="AX247" s="202"/>
      <c r="AY247" s="202"/>
      <c r="AZ247" s="202"/>
      <c r="BA247" s="202"/>
      <c r="BB247" s="202"/>
      <c r="BC247" s="202"/>
      <c r="BD247" s="202"/>
      <c r="BE247" s="202"/>
      <c r="BF247" s="202"/>
      <c r="BG247" s="202"/>
      <c r="BH247" s="202"/>
      <c r="BI247" s="202"/>
      <c r="BJ247" s="202"/>
      <c r="BK247" s="202"/>
      <c r="BL247" s="202"/>
      <c r="BM247" s="203">
        <v>24</v>
      </c>
    </row>
    <row r="248" spans="1:65">
      <c r="A248" s="29"/>
      <c r="B248" s="19">
        <v>1</v>
      </c>
      <c r="C248" s="9">
        <v>6</v>
      </c>
      <c r="D248" s="23">
        <v>0.50800000000000001</v>
      </c>
      <c r="E248" s="23">
        <v>0.52459999999999996</v>
      </c>
      <c r="F248" s="23">
        <v>0.5234253333333333</v>
      </c>
      <c r="G248" s="23">
        <v>0.54812680000000003</v>
      </c>
      <c r="H248" s="23">
        <v>0.44999999999999996</v>
      </c>
      <c r="I248" s="23">
        <v>0.52</v>
      </c>
      <c r="J248" s="23">
        <v>0.50519999999999998</v>
      </c>
      <c r="K248" s="23">
        <v>0.505</v>
      </c>
      <c r="L248" s="23">
        <v>0.51300000000000001</v>
      </c>
      <c r="M248" s="23">
        <v>0.49199999999999999</v>
      </c>
      <c r="N248" s="23">
        <v>0.48399999999999999</v>
      </c>
      <c r="O248" s="23">
        <v>0.50419999999999998</v>
      </c>
      <c r="P248" s="23">
        <v>0.48880000000000001</v>
      </c>
      <c r="Q248" s="23">
        <v>0.49885470970886125</v>
      </c>
      <c r="R248" s="23">
        <v>0.46920000000000001</v>
      </c>
      <c r="S248" s="23">
        <v>0.52440000000000009</v>
      </c>
      <c r="T248" s="201"/>
      <c r="U248" s="202"/>
      <c r="V248" s="202"/>
      <c r="W248" s="202"/>
      <c r="X248" s="202"/>
      <c r="Y248" s="202"/>
      <c r="Z248" s="202"/>
      <c r="AA248" s="202"/>
      <c r="AB248" s="202"/>
      <c r="AC248" s="202"/>
      <c r="AD248" s="202"/>
      <c r="AE248" s="202"/>
      <c r="AF248" s="202"/>
      <c r="AG248" s="202"/>
      <c r="AH248" s="202"/>
      <c r="AI248" s="202"/>
      <c r="AJ248" s="202"/>
      <c r="AK248" s="202"/>
      <c r="AL248" s="202"/>
      <c r="AM248" s="202"/>
      <c r="AN248" s="202"/>
      <c r="AO248" s="202"/>
      <c r="AP248" s="202"/>
      <c r="AQ248" s="202"/>
      <c r="AR248" s="202"/>
      <c r="AS248" s="202"/>
      <c r="AT248" s="202"/>
      <c r="AU248" s="202"/>
      <c r="AV248" s="202"/>
      <c r="AW248" s="202"/>
      <c r="AX248" s="202"/>
      <c r="AY248" s="202"/>
      <c r="AZ248" s="202"/>
      <c r="BA248" s="202"/>
      <c r="BB248" s="202"/>
      <c r="BC248" s="202"/>
      <c r="BD248" s="202"/>
      <c r="BE248" s="202"/>
      <c r="BF248" s="202"/>
      <c r="BG248" s="202"/>
      <c r="BH248" s="202"/>
      <c r="BI248" s="202"/>
      <c r="BJ248" s="202"/>
      <c r="BK248" s="202"/>
      <c r="BL248" s="202"/>
      <c r="BM248" s="56"/>
    </row>
    <row r="249" spans="1:65">
      <c r="A249" s="29"/>
      <c r="B249" s="20" t="s">
        <v>258</v>
      </c>
      <c r="C249" s="12"/>
      <c r="D249" s="206">
        <v>0.5033333333333333</v>
      </c>
      <c r="E249" s="206">
        <v>0.52026666666666677</v>
      </c>
      <c r="F249" s="206">
        <v>0.53149216666666665</v>
      </c>
      <c r="G249" s="206">
        <v>0.54635280000000008</v>
      </c>
      <c r="H249" s="206">
        <v>0.46500000000000002</v>
      </c>
      <c r="I249" s="206">
        <v>0.51733333333333331</v>
      </c>
      <c r="J249" s="206">
        <v>0.50696666666666668</v>
      </c>
      <c r="K249" s="206">
        <v>0.50600000000000001</v>
      </c>
      <c r="L249" s="206">
        <v>0.51466666666666672</v>
      </c>
      <c r="M249" s="206">
        <v>0.49350000000000005</v>
      </c>
      <c r="N249" s="206">
        <v>0.48833333333333334</v>
      </c>
      <c r="O249" s="206">
        <v>0.49948333333333328</v>
      </c>
      <c r="P249" s="206">
        <v>0.503</v>
      </c>
      <c r="Q249" s="206">
        <v>0.51343737489540475</v>
      </c>
      <c r="R249" s="206">
        <v>0.46894999999999998</v>
      </c>
      <c r="S249" s="206">
        <v>0.52105000000000001</v>
      </c>
      <c r="T249" s="201"/>
      <c r="U249" s="202"/>
      <c r="V249" s="202"/>
      <c r="W249" s="202"/>
      <c r="X249" s="202"/>
      <c r="Y249" s="202"/>
      <c r="Z249" s="202"/>
      <c r="AA249" s="202"/>
      <c r="AB249" s="202"/>
      <c r="AC249" s="202"/>
      <c r="AD249" s="202"/>
      <c r="AE249" s="202"/>
      <c r="AF249" s="202"/>
      <c r="AG249" s="202"/>
      <c r="AH249" s="202"/>
      <c r="AI249" s="202"/>
      <c r="AJ249" s="202"/>
      <c r="AK249" s="202"/>
      <c r="AL249" s="202"/>
      <c r="AM249" s="202"/>
      <c r="AN249" s="202"/>
      <c r="AO249" s="202"/>
      <c r="AP249" s="202"/>
      <c r="AQ249" s="202"/>
      <c r="AR249" s="202"/>
      <c r="AS249" s="202"/>
      <c r="AT249" s="202"/>
      <c r="AU249" s="202"/>
      <c r="AV249" s="202"/>
      <c r="AW249" s="202"/>
      <c r="AX249" s="202"/>
      <c r="AY249" s="202"/>
      <c r="AZ249" s="202"/>
      <c r="BA249" s="202"/>
      <c r="BB249" s="202"/>
      <c r="BC249" s="202"/>
      <c r="BD249" s="202"/>
      <c r="BE249" s="202"/>
      <c r="BF249" s="202"/>
      <c r="BG249" s="202"/>
      <c r="BH249" s="202"/>
      <c r="BI249" s="202"/>
      <c r="BJ249" s="202"/>
      <c r="BK249" s="202"/>
      <c r="BL249" s="202"/>
      <c r="BM249" s="56"/>
    </row>
    <row r="250" spans="1:65">
      <c r="A250" s="29"/>
      <c r="B250" s="3" t="s">
        <v>259</v>
      </c>
      <c r="C250" s="28"/>
      <c r="D250" s="23">
        <v>0.503</v>
      </c>
      <c r="E250" s="23">
        <v>0.52049999999999996</v>
      </c>
      <c r="F250" s="23">
        <v>0.52894033333333335</v>
      </c>
      <c r="G250" s="23">
        <v>0.5472108</v>
      </c>
      <c r="H250" s="23">
        <v>0.46650000000000003</v>
      </c>
      <c r="I250" s="23">
        <v>0.51849999999999996</v>
      </c>
      <c r="J250" s="23">
        <v>0.50690000000000002</v>
      </c>
      <c r="K250" s="23">
        <v>0.50600000000000001</v>
      </c>
      <c r="L250" s="23">
        <v>0.51400000000000001</v>
      </c>
      <c r="M250" s="23">
        <v>0.49399999999999999</v>
      </c>
      <c r="N250" s="23">
        <v>0.48799999999999999</v>
      </c>
      <c r="O250" s="23">
        <v>0.49904999999999999</v>
      </c>
      <c r="P250" s="23">
        <v>0.50439999999999996</v>
      </c>
      <c r="Q250" s="23">
        <v>0.51491129441618178</v>
      </c>
      <c r="R250" s="23">
        <v>0.47089999999999999</v>
      </c>
      <c r="S250" s="23">
        <v>0.52105000000000001</v>
      </c>
      <c r="T250" s="201"/>
      <c r="U250" s="202"/>
      <c r="V250" s="202"/>
      <c r="W250" s="202"/>
      <c r="X250" s="202"/>
      <c r="Y250" s="202"/>
      <c r="Z250" s="202"/>
      <c r="AA250" s="202"/>
      <c r="AB250" s="202"/>
      <c r="AC250" s="202"/>
      <c r="AD250" s="202"/>
      <c r="AE250" s="202"/>
      <c r="AF250" s="202"/>
      <c r="AG250" s="202"/>
      <c r="AH250" s="202"/>
      <c r="AI250" s="202"/>
      <c r="AJ250" s="202"/>
      <c r="AK250" s="202"/>
      <c r="AL250" s="202"/>
      <c r="AM250" s="202"/>
      <c r="AN250" s="202"/>
      <c r="AO250" s="202"/>
      <c r="AP250" s="202"/>
      <c r="AQ250" s="202"/>
      <c r="AR250" s="202"/>
      <c r="AS250" s="202"/>
      <c r="AT250" s="202"/>
      <c r="AU250" s="202"/>
      <c r="AV250" s="202"/>
      <c r="AW250" s="202"/>
      <c r="AX250" s="202"/>
      <c r="AY250" s="202"/>
      <c r="AZ250" s="202"/>
      <c r="BA250" s="202"/>
      <c r="BB250" s="202"/>
      <c r="BC250" s="202"/>
      <c r="BD250" s="202"/>
      <c r="BE250" s="202"/>
      <c r="BF250" s="202"/>
      <c r="BG250" s="202"/>
      <c r="BH250" s="202"/>
      <c r="BI250" s="202"/>
      <c r="BJ250" s="202"/>
      <c r="BK250" s="202"/>
      <c r="BL250" s="202"/>
      <c r="BM250" s="56"/>
    </row>
    <row r="251" spans="1:65">
      <c r="A251" s="29"/>
      <c r="B251" s="3" t="s">
        <v>260</v>
      </c>
      <c r="C251" s="28"/>
      <c r="D251" s="23">
        <v>3.0767948691238388E-3</v>
      </c>
      <c r="E251" s="23">
        <v>5.8291222895618432E-3</v>
      </c>
      <c r="F251" s="23">
        <v>1.0175116715137305E-2</v>
      </c>
      <c r="G251" s="23">
        <v>2.1130865235479894E-3</v>
      </c>
      <c r="H251" s="23">
        <v>9.591663046625452E-3</v>
      </c>
      <c r="I251" s="23">
        <v>7.2295689129205183E-3</v>
      </c>
      <c r="J251" s="23">
        <v>4.5941992410719968E-3</v>
      </c>
      <c r="K251" s="23">
        <v>2.0000000000000018E-3</v>
      </c>
      <c r="L251" s="23">
        <v>6.022181221672653E-3</v>
      </c>
      <c r="M251" s="23">
        <v>5.8566201857385338E-3</v>
      </c>
      <c r="N251" s="23">
        <v>3.7237973450050623E-3</v>
      </c>
      <c r="O251" s="23">
        <v>5.6897861705574107E-3</v>
      </c>
      <c r="P251" s="23">
        <v>7.458954350309431E-3</v>
      </c>
      <c r="Q251" s="23">
        <v>1.6746516204958917E-2</v>
      </c>
      <c r="R251" s="23">
        <v>8.8466377794052583E-3</v>
      </c>
      <c r="S251" s="23">
        <v>4.0776218559351622E-3</v>
      </c>
      <c r="T251" s="201"/>
      <c r="U251" s="202"/>
      <c r="V251" s="202"/>
      <c r="W251" s="202"/>
      <c r="X251" s="202"/>
      <c r="Y251" s="202"/>
      <c r="Z251" s="202"/>
      <c r="AA251" s="202"/>
      <c r="AB251" s="202"/>
      <c r="AC251" s="202"/>
      <c r="AD251" s="202"/>
      <c r="AE251" s="202"/>
      <c r="AF251" s="202"/>
      <c r="AG251" s="202"/>
      <c r="AH251" s="202"/>
      <c r="AI251" s="202"/>
      <c r="AJ251" s="202"/>
      <c r="AK251" s="202"/>
      <c r="AL251" s="202"/>
      <c r="AM251" s="202"/>
      <c r="AN251" s="202"/>
      <c r="AO251" s="202"/>
      <c r="AP251" s="202"/>
      <c r="AQ251" s="202"/>
      <c r="AR251" s="202"/>
      <c r="AS251" s="202"/>
      <c r="AT251" s="202"/>
      <c r="AU251" s="202"/>
      <c r="AV251" s="202"/>
      <c r="AW251" s="202"/>
      <c r="AX251" s="202"/>
      <c r="AY251" s="202"/>
      <c r="AZ251" s="202"/>
      <c r="BA251" s="202"/>
      <c r="BB251" s="202"/>
      <c r="BC251" s="202"/>
      <c r="BD251" s="202"/>
      <c r="BE251" s="202"/>
      <c r="BF251" s="202"/>
      <c r="BG251" s="202"/>
      <c r="BH251" s="202"/>
      <c r="BI251" s="202"/>
      <c r="BJ251" s="202"/>
      <c r="BK251" s="202"/>
      <c r="BL251" s="202"/>
      <c r="BM251" s="56"/>
    </row>
    <row r="252" spans="1:65">
      <c r="A252" s="29"/>
      <c r="B252" s="3" t="s">
        <v>86</v>
      </c>
      <c r="C252" s="28"/>
      <c r="D252" s="13">
        <v>6.1128374883255079E-3</v>
      </c>
      <c r="E252" s="13">
        <v>1.1204104862048645E-2</v>
      </c>
      <c r="F252" s="13">
        <v>1.9144434016689436E-2</v>
      </c>
      <c r="G252" s="13">
        <v>3.8676227586789875E-3</v>
      </c>
      <c r="H252" s="13">
        <v>2.0627232358334305E-2</v>
      </c>
      <c r="I252" s="13">
        <v>1.3974682177037085E-2</v>
      </c>
      <c r="J252" s="13">
        <v>9.0621327656098295E-3</v>
      </c>
      <c r="K252" s="13">
        <v>3.9525691699604775E-3</v>
      </c>
      <c r="L252" s="13">
        <v>1.1701129316721475E-2</v>
      </c>
      <c r="M252" s="13">
        <v>1.1867518106866329E-2</v>
      </c>
      <c r="N252" s="13">
        <v>7.6255235733892063E-3</v>
      </c>
      <c r="O252" s="13">
        <v>1.1391343395957312E-2</v>
      </c>
      <c r="P252" s="13">
        <v>1.4828935090078392E-2</v>
      </c>
      <c r="Q252" s="13">
        <v>3.2616472862674724E-2</v>
      </c>
      <c r="R252" s="13">
        <v>1.8864778290660536E-2</v>
      </c>
      <c r="S252" s="13">
        <v>7.8257784395646523E-3</v>
      </c>
      <c r="T252" s="148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5"/>
    </row>
    <row r="253" spans="1:65">
      <c r="A253" s="29"/>
      <c r="B253" s="3" t="s">
        <v>261</v>
      </c>
      <c r="C253" s="28"/>
      <c r="D253" s="13">
        <v>-6.0601951724480463E-3</v>
      </c>
      <c r="E253" s="13">
        <v>2.7378309519763944E-2</v>
      </c>
      <c r="F253" s="13">
        <v>4.9545471001402719E-2</v>
      </c>
      <c r="G253" s="13">
        <v>7.8890984236397177E-2</v>
      </c>
      <c r="H253" s="13">
        <v>-8.1757597526864179E-2</v>
      </c>
      <c r="I253" s="13">
        <v>2.1585812643947433E-2</v>
      </c>
      <c r="J253" s="13">
        <v>1.1146020941878998E-3</v>
      </c>
      <c r="K253" s="13">
        <v>-7.9428892170607668E-4</v>
      </c>
      <c r="L253" s="13">
        <v>1.6319906393205574E-2</v>
      </c>
      <c r="M253" s="13">
        <v>-2.5478224472059052E-2</v>
      </c>
      <c r="N253" s="13">
        <v>-3.568091783287175E-2</v>
      </c>
      <c r="O253" s="13">
        <v>-1.3662847321956884E-2</v>
      </c>
      <c r="P253" s="13">
        <v>-6.7184334537907509E-3</v>
      </c>
      <c r="Q253" s="13">
        <v>1.3892405684852838E-2</v>
      </c>
      <c r="R253" s="13">
        <v>-7.3957473892952708E-2</v>
      </c>
      <c r="S253" s="13">
        <v>2.8925169480919166E-2</v>
      </c>
      <c r="T253" s="148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A254" s="29"/>
      <c r="B254" s="45" t="s">
        <v>262</v>
      </c>
      <c r="C254" s="46"/>
      <c r="D254" s="44">
        <v>0.18</v>
      </c>
      <c r="E254" s="44">
        <v>0.78</v>
      </c>
      <c r="F254" s="44">
        <v>1.42</v>
      </c>
      <c r="G254" s="44">
        <v>2.2599999999999998</v>
      </c>
      <c r="H254" s="44">
        <v>2.35</v>
      </c>
      <c r="I254" s="44">
        <v>0.61</v>
      </c>
      <c r="J254" s="44">
        <v>0.03</v>
      </c>
      <c r="K254" s="44">
        <v>0.03</v>
      </c>
      <c r="L254" s="44">
        <v>0.46</v>
      </c>
      <c r="M254" s="44">
        <v>0.73</v>
      </c>
      <c r="N254" s="44">
        <v>1.03</v>
      </c>
      <c r="O254" s="44">
        <v>0.4</v>
      </c>
      <c r="P254" s="44">
        <v>0.2</v>
      </c>
      <c r="Q254" s="44">
        <v>0.39</v>
      </c>
      <c r="R254" s="44">
        <v>2.12</v>
      </c>
      <c r="S254" s="44">
        <v>0.82</v>
      </c>
      <c r="T254" s="148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B255" s="3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BM255" s="55"/>
    </row>
    <row r="256" spans="1:65" ht="15">
      <c r="B256" s="8" t="s">
        <v>449</v>
      </c>
      <c r="BM256" s="27" t="s">
        <v>66</v>
      </c>
    </row>
    <row r="257" spans="1:65" ht="15">
      <c r="A257" s="24" t="s">
        <v>33</v>
      </c>
      <c r="B257" s="18" t="s">
        <v>111</v>
      </c>
      <c r="C257" s="15" t="s">
        <v>112</v>
      </c>
      <c r="D257" s="16" t="s">
        <v>223</v>
      </c>
      <c r="E257" s="17" t="s">
        <v>223</v>
      </c>
      <c r="F257" s="17" t="s">
        <v>223</v>
      </c>
      <c r="G257" s="17" t="s">
        <v>223</v>
      </c>
      <c r="H257" s="17" t="s">
        <v>223</v>
      </c>
      <c r="I257" s="17" t="s">
        <v>223</v>
      </c>
      <c r="J257" s="17" t="s">
        <v>223</v>
      </c>
      <c r="K257" s="17" t="s">
        <v>223</v>
      </c>
      <c r="L257" s="17" t="s">
        <v>223</v>
      </c>
      <c r="M257" s="17" t="s">
        <v>223</v>
      </c>
      <c r="N257" s="17" t="s">
        <v>223</v>
      </c>
      <c r="O257" s="17" t="s">
        <v>223</v>
      </c>
      <c r="P257" s="148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1</v>
      </c>
    </row>
    <row r="258" spans="1:65">
      <c r="A258" s="29"/>
      <c r="B258" s="19" t="s">
        <v>224</v>
      </c>
      <c r="C258" s="9" t="s">
        <v>224</v>
      </c>
      <c r="D258" s="146" t="s">
        <v>226</v>
      </c>
      <c r="E258" s="147" t="s">
        <v>227</v>
      </c>
      <c r="F258" s="147" t="s">
        <v>228</v>
      </c>
      <c r="G258" s="147" t="s">
        <v>229</v>
      </c>
      <c r="H258" s="147" t="s">
        <v>230</v>
      </c>
      <c r="I258" s="147" t="s">
        <v>232</v>
      </c>
      <c r="J258" s="147" t="s">
        <v>234</v>
      </c>
      <c r="K258" s="147" t="s">
        <v>236</v>
      </c>
      <c r="L258" s="147" t="s">
        <v>239</v>
      </c>
      <c r="M258" s="147" t="s">
        <v>241</v>
      </c>
      <c r="N258" s="147" t="s">
        <v>244</v>
      </c>
      <c r="O258" s="147" t="s">
        <v>245</v>
      </c>
      <c r="P258" s="148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 t="s">
        <v>3</v>
      </c>
    </row>
    <row r="259" spans="1:65">
      <c r="A259" s="29"/>
      <c r="B259" s="19"/>
      <c r="C259" s="9"/>
      <c r="D259" s="10" t="s">
        <v>269</v>
      </c>
      <c r="E259" s="11" t="s">
        <v>102</v>
      </c>
      <c r="F259" s="11" t="s">
        <v>102</v>
      </c>
      <c r="G259" s="11" t="s">
        <v>102</v>
      </c>
      <c r="H259" s="11" t="s">
        <v>269</v>
      </c>
      <c r="I259" s="11" t="s">
        <v>102</v>
      </c>
      <c r="J259" s="11" t="s">
        <v>99</v>
      </c>
      <c r="K259" s="11" t="s">
        <v>102</v>
      </c>
      <c r="L259" s="11" t="s">
        <v>103</v>
      </c>
      <c r="M259" s="11" t="s">
        <v>100</v>
      </c>
      <c r="N259" s="11" t="s">
        <v>102</v>
      </c>
      <c r="O259" s="11" t="s">
        <v>102</v>
      </c>
      <c r="P259" s="148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2</v>
      </c>
    </row>
    <row r="260" spans="1:65">
      <c r="A260" s="29"/>
      <c r="B260" s="19"/>
      <c r="C260" s="9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148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3</v>
      </c>
    </row>
    <row r="261" spans="1:65">
      <c r="A261" s="29"/>
      <c r="B261" s="18">
        <v>1</v>
      </c>
      <c r="C261" s="14">
        <v>1</v>
      </c>
      <c r="D261" s="21">
        <v>2.5</v>
      </c>
      <c r="E261" s="21">
        <v>2.4300000000000002</v>
      </c>
      <c r="F261" s="21">
        <v>2.6554919266217429</v>
      </c>
      <c r="G261" s="21">
        <v>2.6070635397998099</v>
      </c>
      <c r="H261" s="21">
        <v>2.2000000000000002</v>
      </c>
      <c r="I261" s="21">
        <v>2.4</v>
      </c>
      <c r="J261" s="21">
        <v>2.48</v>
      </c>
      <c r="K261" s="21">
        <v>2.4</v>
      </c>
      <c r="L261" s="143" t="s">
        <v>106</v>
      </c>
      <c r="M261" s="143" t="s">
        <v>107</v>
      </c>
      <c r="N261" s="21">
        <v>2.4300000000000002</v>
      </c>
      <c r="O261" s="21">
        <v>2.59</v>
      </c>
      <c r="P261" s="148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1</v>
      </c>
    </row>
    <row r="262" spans="1:65">
      <c r="A262" s="29"/>
      <c r="B262" s="19">
        <v>1</v>
      </c>
      <c r="C262" s="9">
        <v>2</v>
      </c>
      <c r="D262" s="11">
        <v>2.5</v>
      </c>
      <c r="E262" s="11">
        <v>2.2599999999999998</v>
      </c>
      <c r="F262" s="11">
        <v>2.6523633716706332</v>
      </c>
      <c r="G262" s="11">
        <v>2.6470266847728898</v>
      </c>
      <c r="H262" s="11">
        <v>2.2999999999999998</v>
      </c>
      <c r="I262" s="11">
        <v>2.6</v>
      </c>
      <c r="J262" s="11">
        <v>2.57</v>
      </c>
      <c r="K262" s="11">
        <v>2.19</v>
      </c>
      <c r="L262" s="144" t="s">
        <v>106</v>
      </c>
      <c r="M262" s="144" t="s">
        <v>107</v>
      </c>
      <c r="N262" s="11">
        <v>2.4700000000000002</v>
      </c>
      <c r="O262" s="11">
        <v>2.63</v>
      </c>
      <c r="P262" s="148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 t="e">
        <v>#N/A</v>
      </c>
    </row>
    <row r="263" spans="1:65">
      <c r="A263" s="29"/>
      <c r="B263" s="19">
        <v>1</v>
      </c>
      <c r="C263" s="9">
        <v>3</v>
      </c>
      <c r="D263" s="11">
        <v>2.7</v>
      </c>
      <c r="E263" s="11">
        <v>2.48</v>
      </c>
      <c r="F263" s="11">
        <v>2.5997407646371031</v>
      </c>
      <c r="G263" s="11">
        <v>2.6190805496535998</v>
      </c>
      <c r="H263" s="11">
        <v>2</v>
      </c>
      <c r="I263" s="11">
        <v>2.4</v>
      </c>
      <c r="J263" s="11">
        <v>2.5</v>
      </c>
      <c r="K263" s="11">
        <v>2.2599999999999998</v>
      </c>
      <c r="L263" s="144" t="s">
        <v>106</v>
      </c>
      <c r="M263" s="144" t="s">
        <v>107</v>
      </c>
      <c r="N263" s="11">
        <v>2.4</v>
      </c>
      <c r="O263" s="11">
        <v>2.71</v>
      </c>
      <c r="P263" s="148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>
        <v>16</v>
      </c>
    </row>
    <row r="264" spans="1:65">
      <c r="A264" s="29"/>
      <c r="B264" s="19">
        <v>1</v>
      </c>
      <c r="C264" s="9">
        <v>4</v>
      </c>
      <c r="D264" s="11">
        <v>2.6</v>
      </c>
      <c r="E264" s="11">
        <v>2.38</v>
      </c>
      <c r="F264" s="11">
        <v>2.5131947502517527</v>
      </c>
      <c r="G264" s="11">
        <v>2.6313982381864802</v>
      </c>
      <c r="H264" s="11">
        <v>2.1</v>
      </c>
      <c r="I264" s="11">
        <v>2.7</v>
      </c>
      <c r="J264" s="11">
        <v>2.5</v>
      </c>
      <c r="K264" s="11">
        <v>2.56</v>
      </c>
      <c r="L264" s="144" t="s">
        <v>106</v>
      </c>
      <c r="M264" s="144" t="s">
        <v>107</v>
      </c>
      <c r="N264" s="11">
        <v>2.33</v>
      </c>
      <c r="O264" s="11">
        <v>2.71</v>
      </c>
      <c r="P264" s="148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7">
        <v>2.4815236241910101</v>
      </c>
    </row>
    <row r="265" spans="1:65">
      <c r="A265" s="29"/>
      <c r="B265" s="19">
        <v>1</v>
      </c>
      <c r="C265" s="9">
        <v>5</v>
      </c>
      <c r="D265" s="11">
        <v>2.6</v>
      </c>
      <c r="E265" s="11">
        <v>2.2999999999999998</v>
      </c>
      <c r="F265" s="11">
        <v>2.5515691418160928</v>
      </c>
      <c r="G265" s="11">
        <v>2.6290112502157901</v>
      </c>
      <c r="H265" s="11">
        <v>2.1</v>
      </c>
      <c r="I265" s="11">
        <v>2.2999999999999998</v>
      </c>
      <c r="J265" s="11">
        <v>2.2999999999999998</v>
      </c>
      <c r="K265" s="11">
        <v>2.52</v>
      </c>
      <c r="L265" s="144" t="s">
        <v>106</v>
      </c>
      <c r="M265" s="144" t="s">
        <v>107</v>
      </c>
      <c r="N265" s="11">
        <v>2.5</v>
      </c>
      <c r="O265" s="11">
        <v>2.62</v>
      </c>
      <c r="P265" s="148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7">
        <v>25</v>
      </c>
    </row>
    <row r="266" spans="1:65">
      <c r="A266" s="29"/>
      <c r="B266" s="19">
        <v>1</v>
      </c>
      <c r="C266" s="9">
        <v>6</v>
      </c>
      <c r="D266" s="11">
        <v>2.5</v>
      </c>
      <c r="E266" s="11">
        <v>2.39</v>
      </c>
      <c r="F266" s="11">
        <v>2.690816351710323</v>
      </c>
      <c r="G266" s="11">
        <v>2.64466088212439</v>
      </c>
      <c r="H266" s="11">
        <v>2.2999999999999998</v>
      </c>
      <c r="I266" s="11">
        <v>2.6</v>
      </c>
      <c r="J266" s="11">
        <v>2.73</v>
      </c>
      <c r="K266" s="11">
        <v>2.35</v>
      </c>
      <c r="L266" s="144">
        <v>2</v>
      </c>
      <c r="M266" s="144" t="s">
        <v>107</v>
      </c>
      <c r="N266" s="11">
        <v>2.4</v>
      </c>
      <c r="O266" s="11">
        <v>2.66</v>
      </c>
      <c r="P266" s="148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5"/>
    </row>
    <row r="267" spans="1:65">
      <c r="A267" s="29"/>
      <c r="B267" s="20" t="s">
        <v>258</v>
      </c>
      <c r="C267" s="12"/>
      <c r="D267" s="22">
        <v>2.5666666666666669</v>
      </c>
      <c r="E267" s="22">
        <v>2.3733333333333335</v>
      </c>
      <c r="F267" s="22">
        <v>2.6105293844512745</v>
      </c>
      <c r="G267" s="22">
        <v>2.6297068574588267</v>
      </c>
      <c r="H267" s="22">
        <v>2.1666666666666665</v>
      </c>
      <c r="I267" s="22">
        <v>2.5000000000000004</v>
      </c>
      <c r="J267" s="22">
        <v>2.5133333333333336</v>
      </c>
      <c r="K267" s="22">
        <v>2.38</v>
      </c>
      <c r="L267" s="22">
        <v>2</v>
      </c>
      <c r="M267" s="22" t="s">
        <v>617</v>
      </c>
      <c r="N267" s="22">
        <v>2.4216666666666669</v>
      </c>
      <c r="O267" s="22">
        <v>2.6533333333333338</v>
      </c>
      <c r="P267" s="148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29"/>
      <c r="B268" s="3" t="s">
        <v>259</v>
      </c>
      <c r="C268" s="28"/>
      <c r="D268" s="11">
        <v>2.5499999999999998</v>
      </c>
      <c r="E268" s="11">
        <v>2.3849999999999998</v>
      </c>
      <c r="F268" s="11">
        <v>2.6260520681538679</v>
      </c>
      <c r="G268" s="11">
        <v>2.6302047442011354</v>
      </c>
      <c r="H268" s="11">
        <v>2.1500000000000004</v>
      </c>
      <c r="I268" s="11">
        <v>2.5</v>
      </c>
      <c r="J268" s="11">
        <v>2.5</v>
      </c>
      <c r="K268" s="11">
        <v>2.375</v>
      </c>
      <c r="L268" s="11">
        <v>2</v>
      </c>
      <c r="M268" s="11" t="s">
        <v>617</v>
      </c>
      <c r="N268" s="11">
        <v>2.415</v>
      </c>
      <c r="O268" s="11">
        <v>2.645</v>
      </c>
      <c r="P268" s="148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29"/>
      <c r="B269" s="3" t="s">
        <v>260</v>
      </c>
      <c r="C269" s="28"/>
      <c r="D269" s="23">
        <v>8.1649658092772678E-2</v>
      </c>
      <c r="E269" s="23">
        <v>8.1404340588611651E-2</v>
      </c>
      <c r="F269" s="23">
        <v>6.8241402887990354E-2</v>
      </c>
      <c r="G269" s="23">
        <v>1.5182767615084242E-2</v>
      </c>
      <c r="H269" s="23">
        <v>0.12110601416389957</v>
      </c>
      <c r="I269" s="23">
        <v>0.15491933384829681</v>
      </c>
      <c r="J269" s="23">
        <v>0.13937957765277767</v>
      </c>
      <c r="K269" s="23">
        <v>0.14408330923462306</v>
      </c>
      <c r="L269" s="23" t="s">
        <v>617</v>
      </c>
      <c r="M269" s="23" t="s">
        <v>617</v>
      </c>
      <c r="N269" s="23">
        <v>5.9805239458317276E-2</v>
      </c>
      <c r="O269" s="23">
        <v>4.9261208538429795E-2</v>
      </c>
      <c r="P269" s="201"/>
      <c r="Q269" s="202"/>
      <c r="R269" s="202"/>
      <c r="S269" s="202"/>
      <c r="T269" s="202"/>
      <c r="U269" s="202"/>
      <c r="V269" s="202"/>
      <c r="W269" s="202"/>
      <c r="X269" s="202"/>
      <c r="Y269" s="202"/>
      <c r="Z269" s="202"/>
      <c r="AA269" s="202"/>
      <c r="AB269" s="202"/>
      <c r="AC269" s="202"/>
      <c r="AD269" s="202"/>
      <c r="AE269" s="202"/>
      <c r="AF269" s="202"/>
      <c r="AG269" s="202"/>
      <c r="AH269" s="202"/>
      <c r="AI269" s="202"/>
      <c r="AJ269" s="202"/>
      <c r="AK269" s="202"/>
      <c r="AL269" s="202"/>
      <c r="AM269" s="202"/>
      <c r="AN269" s="202"/>
      <c r="AO269" s="202"/>
      <c r="AP269" s="202"/>
      <c r="AQ269" s="202"/>
      <c r="AR269" s="202"/>
      <c r="AS269" s="202"/>
      <c r="AT269" s="202"/>
      <c r="AU269" s="202"/>
      <c r="AV269" s="202"/>
      <c r="AW269" s="202"/>
      <c r="AX269" s="202"/>
      <c r="AY269" s="202"/>
      <c r="AZ269" s="202"/>
      <c r="BA269" s="202"/>
      <c r="BB269" s="202"/>
      <c r="BC269" s="202"/>
      <c r="BD269" s="202"/>
      <c r="BE269" s="202"/>
      <c r="BF269" s="202"/>
      <c r="BG269" s="202"/>
      <c r="BH269" s="202"/>
      <c r="BI269" s="202"/>
      <c r="BJ269" s="202"/>
      <c r="BK269" s="202"/>
      <c r="BL269" s="202"/>
      <c r="BM269" s="56"/>
    </row>
    <row r="270" spans="1:65">
      <c r="A270" s="29"/>
      <c r="B270" s="3" t="s">
        <v>86</v>
      </c>
      <c r="C270" s="28"/>
      <c r="D270" s="13">
        <v>3.1811555101080261E-2</v>
      </c>
      <c r="E270" s="13">
        <v>3.4299581708684683E-2</v>
      </c>
      <c r="F270" s="13">
        <v>2.6140829248828584E-2</v>
      </c>
      <c r="G270" s="13">
        <v>5.7735589698982102E-3</v>
      </c>
      <c r="H270" s="13">
        <v>5.5895083460261348E-2</v>
      </c>
      <c r="I270" s="13">
        <v>6.1967733539318712E-2</v>
      </c>
      <c r="J270" s="13">
        <v>5.5456065379089252E-2</v>
      </c>
      <c r="K270" s="13">
        <v>6.0539205560765995E-2</v>
      </c>
      <c r="L270" s="13" t="s">
        <v>617</v>
      </c>
      <c r="M270" s="13" t="s">
        <v>617</v>
      </c>
      <c r="N270" s="13">
        <v>2.4695900671018831E-2</v>
      </c>
      <c r="O270" s="13">
        <v>1.8565782112473537E-2</v>
      </c>
      <c r="P270" s="148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29"/>
      <c r="B271" s="3" t="s">
        <v>261</v>
      </c>
      <c r="C271" s="28"/>
      <c r="D271" s="13">
        <v>3.4310792629836051E-2</v>
      </c>
      <c r="E271" s="13">
        <v>-4.3598332009814E-2</v>
      </c>
      <c r="F271" s="13">
        <v>5.1986513044912419E-2</v>
      </c>
      <c r="G271" s="13">
        <v>5.9714617190527397E-2</v>
      </c>
      <c r="H271" s="13">
        <v>-0.1268804997280607</v>
      </c>
      <c r="I271" s="13">
        <v>7.4455772368533513E-3</v>
      </c>
      <c r="J271" s="13">
        <v>1.2818620315449891E-2</v>
      </c>
      <c r="K271" s="13">
        <v>-4.0911810470515841E-2</v>
      </c>
      <c r="L271" s="13">
        <v>-0.19404353821051745</v>
      </c>
      <c r="M271" s="13" t="s">
        <v>617</v>
      </c>
      <c r="N271" s="13">
        <v>-2.4121050849901571E-2</v>
      </c>
      <c r="O271" s="13">
        <v>6.9235572640713672E-2</v>
      </c>
      <c r="P271" s="148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29"/>
      <c r="B272" s="45" t="s">
        <v>262</v>
      </c>
      <c r="C272" s="46"/>
      <c r="D272" s="44">
        <v>0.41</v>
      </c>
      <c r="E272" s="44">
        <v>0.77</v>
      </c>
      <c r="F272" s="44">
        <v>0.67</v>
      </c>
      <c r="G272" s="44">
        <v>0.79</v>
      </c>
      <c r="H272" s="44">
        <v>2.0299999999999998</v>
      </c>
      <c r="I272" s="44">
        <v>0</v>
      </c>
      <c r="J272" s="44">
        <v>0.08</v>
      </c>
      <c r="K272" s="44">
        <v>0.73</v>
      </c>
      <c r="L272" s="44" t="s">
        <v>263</v>
      </c>
      <c r="M272" s="44">
        <v>0</v>
      </c>
      <c r="N272" s="44">
        <v>0.48</v>
      </c>
      <c r="O272" s="44">
        <v>0.94</v>
      </c>
      <c r="P272" s="148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B273" s="30" t="s">
        <v>276</v>
      </c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BM273" s="55"/>
    </row>
    <row r="274" spans="1:65">
      <c r="BM274" s="55"/>
    </row>
    <row r="275" spans="1:65" ht="15">
      <c r="B275" s="8" t="s">
        <v>450</v>
      </c>
      <c r="BM275" s="27" t="s">
        <v>66</v>
      </c>
    </row>
    <row r="276" spans="1:65" ht="15">
      <c r="A276" s="24" t="s">
        <v>36</v>
      </c>
      <c r="B276" s="18" t="s">
        <v>111</v>
      </c>
      <c r="C276" s="15" t="s">
        <v>112</v>
      </c>
      <c r="D276" s="16" t="s">
        <v>223</v>
      </c>
      <c r="E276" s="17" t="s">
        <v>223</v>
      </c>
      <c r="F276" s="17" t="s">
        <v>223</v>
      </c>
      <c r="G276" s="17" t="s">
        <v>223</v>
      </c>
      <c r="H276" s="17" t="s">
        <v>223</v>
      </c>
      <c r="I276" s="17" t="s">
        <v>223</v>
      </c>
      <c r="J276" s="17" t="s">
        <v>223</v>
      </c>
      <c r="K276" s="17" t="s">
        <v>223</v>
      </c>
      <c r="L276" s="17" t="s">
        <v>223</v>
      </c>
      <c r="M276" s="17" t="s">
        <v>223</v>
      </c>
      <c r="N276" s="17" t="s">
        <v>223</v>
      </c>
      <c r="O276" s="148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7">
        <v>1</v>
      </c>
    </row>
    <row r="277" spans="1:65">
      <c r="A277" s="29"/>
      <c r="B277" s="19" t="s">
        <v>224</v>
      </c>
      <c r="C277" s="9" t="s">
        <v>224</v>
      </c>
      <c r="D277" s="146" t="s">
        <v>226</v>
      </c>
      <c r="E277" s="147" t="s">
        <v>227</v>
      </c>
      <c r="F277" s="147" t="s">
        <v>229</v>
      </c>
      <c r="G277" s="147" t="s">
        <v>230</v>
      </c>
      <c r="H277" s="147" t="s">
        <v>232</v>
      </c>
      <c r="I277" s="147" t="s">
        <v>234</v>
      </c>
      <c r="J277" s="147" t="s">
        <v>236</v>
      </c>
      <c r="K277" s="147" t="s">
        <v>239</v>
      </c>
      <c r="L277" s="147" t="s">
        <v>241</v>
      </c>
      <c r="M277" s="147" t="s">
        <v>244</v>
      </c>
      <c r="N277" s="147" t="s">
        <v>245</v>
      </c>
      <c r="O277" s="148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7" t="s">
        <v>3</v>
      </c>
    </row>
    <row r="278" spans="1:65">
      <c r="A278" s="29"/>
      <c r="B278" s="19"/>
      <c r="C278" s="9"/>
      <c r="D278" s="10" t="s">
        <v>269</v>
      </c>
      <c r="E278" s="11" t="s">
        <v>102</v>
      </c>
      <c r="F278" s="11" t="s">
        <v>102</v>
      </c>
      <c r="G278" s="11" t="s">
        <v>269</v>
      </c>
      <c r="H278" s="11" t="s">
        <v>102</v>
      </c>
      <c r="I278" s="11" t="s">
        <v>99</v>
      </c>
      <c r="J278" s="11" t="s">
        <v>102</v>
      </c>
      <c r="K278" s="11" t="s">
        <v>103</v>
      </c>
      <c r="L278" s="11" t="s">
        <v>100</v>
      </c>
      <c r="M278" s="11" t="s">
        <v>102</v>
      </c>
      <c r="N278" s="11" t="s">
        <v>102</v>
      </c>
      <c r="O278" s="148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>
        <v>2</v>
      </c>
    </row>
    <row r="279" spans="1:65">
      <c r="A279" s="29"/>
      <c r="B279" s="19"/>
      <c r="C279" s="9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148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3</v>
      </c>
    </row>
    <row r="280" spans="1:65">
      <c r="A280" s="29"/>
      <c r="B280" s="18">
        <v>1</v>
      </c>
      <c r="C280" s="14">
        <v>1</v>
      </c>
      <c r="D280" s="143">
        <v>0.8</v>
      </c>
      <c r="E280" s="143">
        <v>1.0900000000000001</v>
      </c>
      <c r="F280" s="21">
        <v>0.83608818033912602</v>
      </c>
      <c r="G280" s="143">
        <v>0.6</v>
      </c>
      <c r="H280" s="143">
        <v>0.8</v>
      </c>
      <c r="I280" s="21">
        <v>0.81</v>
      </c>
      <c r="J280" s="21">
        <v>0.89</v>
      </c>
      <c r="K280" s="143" t="s">
        <v>106</v>
      </c>
      <c r="L280" s="143" t="s">
        <v>105</v>
      </c>
      <c r="M280" s="21">
        <v>0.86</v>
      </c>
      <c r="N280" s="21">
        <v>0.94</v>
      </c>
      <c r="O280" s="148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1</v>
      </c>
    </row>
    <row r="281" spans="1:65">
      <c r="A281" s="29"/>
      <c r="B281" s="19">
        <v>1</v>
      </c>
      <c r="C281" s="9">
        <v>2</v>
      </c>
      <c r="D281" s="144">
        <v>0.9</v>
      </c>
      <c r="E281" s="144">
        <v>0.96</v>
      </c>
      <c r="F281" s="11">
        <v>0.84392295869680001</v>
      </c>
      <c r="G281" s="144">
        <v>0.7</v>
      </c>
      <c r="H281" s="144">
        <v>0.9</v>
      </c>
      <c r="I281" s="11">
        <v>0.75</v>
      </c>
      <c r="J281" s="11">
        <v>0.75</v>
      </c>
      <c r="K281" s="144" t="s">
        <v>106</v>
      </c>
      <c r="L281" s="144" t="s">
        <v>105</v>
      </c>
      <c r="M281" s="11">
        <v>0.75</v>
      </c>
      <c r="N281" s="11">
        <v>0.84</v>
      </c>
      <c r="O281" s="148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 t="e">
        <v>#N/A</v>
      </c>
    </row>
    <row r="282" spans="1:65">
      <c r="A282" s="29"/>
      <c r="B282" s="19">
        <v>1</v>
      </c>
      <c r="C282" s="9">
        <v>3</v>
      </c>
      <c r="D282" s="144">
        <v>0.9</v>
      </c>
      <c r="E282" s="144">
        <v>1.05</v>
      </c>
      <c r="F282" s="11">
        <v>0.83079938480480997</v>
      </c>
      <c r="G282" s="144">
        <v>0.7</v>
      </c>
      <c r="H282" s="144">
        <v>0.9</v>
      </c>
      <c r="I282" s="11">
        <v>0.88</v>
      </c>
      <c r="J282" s="11">
        <v>0.82</v>
      </c>
      <c r="K282" s="144" t="s">
        <v>106</v>
      </c>
      <c r="L282" s="144" t="s">
        <v>105</v>
      </c>
      <c r="M282" s="11">
        <v>0.75</v>
      </c>
      <c r="N282" s="11">
        <v>0.98</v>
      </c>
      <c r="O282" s="148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16</v>
      </c>
    </row>
    <row r="283" spans="1:65">
      <c r="A283" s="29"/>
      <c r="B283" s="19">
        <v>1</v>
      </c>
      <c r="C283" s="9">
        <v>4</v>
      </c>
      <c r="D283" s="144">
        <v>0.8</v>
      </c>
      <c r="E283" s="144">
        <v>1</v>
      </c>
      <c r="F283" s="11">
        <v>0.83983693892237998</v>
      </c>
      <c r="G283" s="144">
        <v>0.6</v>
      </c>
      <c r="H283" s="144">
        <v>0.8</v>
      </c>
      <c r="I283" s="11">
        <v>0.81</v>
      </c>
      <c r="J283" s="11">
        <v>0.81</v>
      </c>
      <c r="K283" s="144" t="s">
        <v>106</v>
      </c>
      <c r="L283" s="144" t="s">
        <v>105</v>
      </c>
      <c r="M283" s="11">
        <v>0.73</v>
      </c>
      <c r="N283" s="11">
        <v>0.95</v>
      </c>
      <c r="O283" s="148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0.83756068092311187</v>
      </c>
    </row>
    <row r="284" spans="1:65">
      <c r="A284" s="29"/>
      <c r="B284" s="19">
        <v>1</v>
      </c>
      <c r="C284" s="9">
        <v>5</v>
      </c>
      <c r="D284" s="144">
        <v>0.8</v>
      </c>
      <c r="E284" s="144">
        <v>1.03</v>
      </c>
      <c r="F284" s="11">
        <v>0.82059640142400003</v>
      </c>
      <c r="G284" s="144">
        <v>0.7</v>
      </c>
      <c r="H284" s="144">
        <v>0.8</v>
      </c>
      <c r="I284" s="11">
        <v>0.83</v>
      </c>
      <c r="J284" s="11">
        <v>0.86</v>
      </c>
      <c r="K284" s="144" t="s">
        <v>106</v>
      </c>
      <c r="L284" s="144" t="s">
        <v>105</v>
      </c>
      <c r="M284" s="11">
        <v>0.85</v>
      </c>
      <c r="N284" s="11">
        <v>0.91</v>
      </c>
      <c r="O284" s="148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26</v>
      </c>
    </row>
    <row r="285" spans="1:65">
      <c r="A285" s="29"/>
      <c r="B285" s="19">
        <v>1</v>
      </c>
      <c r="C285" s="9">
        <v>6</v>
      </c>
      <c r="D285" s="144">
        <v>0.8</v>
      </c>
      <c r="E285" s="144">
        <v>1.02</v>
      </c>
      <c r="F285" s="11">
        <v>0.81557656350623997</v>
      </c>
      <c r="G285" s="144">
        <v>0.8</v>
      </c>
      <c r="H285" s="144">
        <v>0.9</v>
      </c>
      <c r="I285" s="11">
        <v>0.83</v>
      </c>
      <c r="J285" s="11">
        <v>0.86</v>
      </c>
      <c r="K285" s="144" t="s">
        <v>106</v>
      </c>
      <c r="L285" s="144" t="s">
        <v>105</v>
      </c>
      <c r="M285" s="11">
        <v>0.77</v>
      </c>
      <c r="N285" s="11">
        <v>0.91</v>
      </c>
      <c r="O285" s="148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29"/>
      <c r="B286" s="20" t="s">
        <v>258</v>
      </c>
      <c r="C286" s="12"/>
      <c r="D286" s="22">
        <v>0.83333333333333337</v>
      </c>
      <c r="E286" s="22">
        <v>1.0250000000000001</v>
      </c>
      <c r="F286" s="22">
        <v>0.83113673794889265</v>
      </c>
      <c r="G286" s="22">
        <v>0.68333333333333324</v>
      </c>
      <c r="H286" s="22">
        <v>0.85000000000000009</v>
      </c>
      <c r="I286" s="22">
        <v>0.81833333333333336</v>
      </c>
      <c r="J286" s="22">
        <v>0.83166666666666667</v>
      </c>
      <c r="K286" s="22" t="s">
        <v>617</v>
      </c>
      <c r="L286" s="22" t="s">
        <v>617</v>
      </c>
      <c r="M286" s="22">
        <v>0.78500000000000003</v>
      </c>
      <c r="N286" s="22">
        <v>0.92166666666666675</v>
      </c>
      <c r="O286" s="148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29"/>
      <c r="B287" s="3" t="s">
        <v>259</v>
      </c>
      <c r="C287" s="28"/>
      <c r="D287" s="11">
        <v>0.8</v>
      </c>
      <c r="E287" s="11">
        <v>1.0249999999999999</v>
      </c>
      <c r="F287" s="11">
        <v>0.83344378257196805</v>
      </c>
      <c r="G287" s="11">
        <v>0.7</v>
      </c>
      <c r="H287" s="11">
        <v>0.85000000000000009</v>
      </c>
      <c r="I287" s="11">
        <v>0.82000000000000006</v>
      </c>
      <c r="J287" s="11">
        <v>0.84</v>
      </c>
      <c r="K287" s="11" t="s">
        <v>617</v>
      </c>
      <c r="L287" s="11" t="s">
        <v>617</v>
      </c>
      <c r="M287" s="11">
        <v>0.76</v>
      </c>
      <c r="N287" s="11">
        <v>0.92500000000000004</v>
      </c>
      <c r="O287" s="148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29"/>
      <c r="B288" s="3" t="s">
        <v>260</v>
      </c>
      <c r="C288" s="28"/>
      <c r="D288" s="23">
        <v>5.1639777949432218E-2</v>
      </c>
      <c r="E288" s="23">
        <v>4.4158804331639274E-2</v>
      </c>
      <c r="F288" s="23">
        <v>1.1108818565668232E-2</v>
      </c>
      <c r="G288" s="23">
        <v>7.5277265270908084E-2</v>
      </c>
      <c r="H288" s="23">
        <v>5.4772255750516599E-2</v>
      </c>
      <c r="I288" s="23">
        <v>4.2150523919242872E-2</v>
      </c>
      <c r="J288" s="23">
        <v>4.9564772436345016E-2</v>
      </c>
      <c r="K288" s="23" t="s">
        <v>617</v>
      </c>
      <c r="L288" s="23" t="s">
        <v>617</v>
      </c>
      <c r="M288" s="23">
        <v>5.5767373974394741E-2</v>
      </c>
      <c r="N288" s="23">
        <v>4.7923550230201714E-2</v>
      </c>
      <c r="O288" s="201"/>
      <c r="P288" s="202"/>
      <c r="Q288" s="202"/>
      <c r="R288" s="202"/>
      <c r="S288" s="202"/>
      <c r="T288" s="202"/>
      <c r="U288" s="202"/>
      <c r="V288" s="202"/>
      <c r="W288" s="202"/>
      <c r="X288" s="202"/>
      <c r="Y288" s="202"/>
      <c r="Z288" s="202"/>
      <c r="AA288" s="202"/>
      <c r="AB288" s="202"/>
      <c r="AC288" s="202"/>
      <c r="AD288" s="202"/>
      <c r="AE288" s="202"/>
      <c r="AF288" s="202"/>
      <c r="AG288" s="202"/>
      <c r="AH288" s="202"/>
      <c r="AI288" s="202"/>
      <c r="AJ288" s="202"/>
      <c r="AK288" s="202"/>
      <c r="AL288" s="202"/>
      <c r="AM288" s="202"/>
      <c r="AN288" s="202"/>
      <c r="AO288" s="202"/>
      <c r="AP288" s="202"/>
      <c r="AQ288" s="202"/>
      <c r="AR288" s="202"/>
      <c r="AS288" s="202"/>
      <c r="AT288" s="202"/>
      <c r="AU288" s="202"/>
      <c r="AV288" s="202"/>
      <c r="AW288" s="202"/>
      <c r="AX288" s="202"/>
      <c r="AY288" s="202"/>
      <c r="AZ288" s="202"/>
      <c r="BA288" s="202"/>
      <c r="BB288" s="202"/>
      <c r="BC288" s="202"/>
      <c r="BD288" s="202"/>
      <c r="BE288" s="202"/>
      <c r="BF288" s="202"/>
      <c r="BG288" s="202"/>
      <c r="BH288" s="202"/>
      <c r="BI288" s="202"/>
      <c r="BJ288" s="202"/>
      <c r="BK288" s="202"/>
      <c r="BL288" s="202"/>
      <c r="BM288" s="56"/>
    </row>
    <row r="289" spans="1:65">
      <c r="A289" s="29"/>
      <c r="B289" s="3" t="s">
        <v>86</v>
      </c>
      <c r="C289" s="28"/>
      <c r="D289" s="13">
        <v>6.1967733539318656E-2</v>
      </c>
      <c r="E289" s="13">
        <v>4.3081760323550509E-2</v>
      </c>
      <c r="F289" s="13">
        <v>1.3365813419682243E-2</v>
      </c>
      <c r="G289" s="13">
        <v>0.11016185161596306</v>
      </c>
      <c r="H289" s="13">
        <v>6.4437947941784229E-2</v>
      </c>
      <c r="I289" s="13">
        <v>5.1507768536752999E-2</v>
      </c>
      <c r="J289" s="13">
        <v>5.9596920765144307E-2</v>
      </c>
      <c r="K289" s="13" t="s">
        <v>617</v>
      </c>
      <c r="L289" s="13" t="s">
        <v>617</v>
      </c>
      <c r="M289" s="13">
        <v>7.1041240731713043E-2</v>
      </c>
      <c r="N289" s="13">
        <v>5.199661869461307E-2</v>
      </c>
      <c r="O289" s="148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29"/>
      <c r="B290" s="3" t="s">
        <v>261</v>
      </c>
      <c r="C290" s="28"/>
      <c r="D290" s="13">
        <v>-5.047213516660487E-3</v>
      </c>
      <c r="E290" s="13">
        <v>0.2237919273745077</v>
      </c>
      <c r="F290" s="13">
        <v>-7.6698239548913527E-3</v>
      </c>
      <c r="G290" s="13">
        <v>-0.18413871508366175</v>
      </c>
      <c r="H290" s="13">
        <v>1.4851842213006394E-2</v>
      </c>
      <c r="I290" s="13">
        <v>-2.2956363673360625E-2</v>
      </c>
      <c r="J290" s="13">
        <v>-7.0371190896272307E-3</v>
      </c>
      <c r="K290" s="13" t="s">
        <v>617</v>
      </c>
      <c r="L290" s="13" t="s">
        <v>617</v>
      </c>
      <c r="M290" s="13">
        <v>-6.2754475132694165E-2</v>
      </c>
      <c r="N290" s="13">
        <v>0.1004177818505736</v>
      </c>
      <c r="O290" s="148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29"/>
      <c r="B291" s="45" t="s">
        <v>262</v>
      </c>
      <c r="C291" s="46"/>
      <c r="D291" s="44" t="s">
        <v>263</v>
      </c>
      <c r="E291" s="44">
        <v>1.91</v>
      </c>
      <c r="F291" s="44">
        <v>0</v>
      </c>
      <c r="G291" s="44" t="s">
        <v>263</v>
      </c>
      <c r="H291" s="44" t="s">
        <v>263</v>
      </c>
      <c r="I291" s="44">
        <v>0.13</v>
      </c>
      <c r="J291" s="44">
        <v>0</v>
      </c>
      <c r="K291" s="44">
        <v>1.66</v>
      </c>
      <c r="L291" s="44">
        <v>3.27</v>
      </c>
      <c r="M291" s="44">
        <v>0.46</v>
      </c>
      <c r="N291" s="44">
        <v>0.89</v>
      </c>
      <c r="O291" s="148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B292" s="30" t="s">
        <v>277</v>
      </c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BM292" s="55"/>
    </row>
    <row r="293" spans="1:65">
      <c r="BM293" s="55"/>
    </row>
    <row r="294" spans="1:65" ht="15">
      <c r="B294" s="8" t="s">
        <v>451</v>
      </c>
      <c r="BM294" s="27" t="s">
        <v>66</v>
      </c>
    </row>
    <row r="295" spans="1:65" ht="15">
      <c r="A295" s="24" t="s">
        <v>39</v>
      </c>
      <c r="B295" s="18" t="s">
        <v>111</v>
      </c>
      <c r="C295" s="15" t="s">
        <v>112</v>
      </c>
      <c r="D295" s="16" t="s">
        <v>223</v>
      </c>
      <c r="E295" s="17" t="s">
        <v>223</v>
      </c>
      <c r="F295" s="17" t="s">
        <v>223</v>
      </c>
      <c r="G295" s="17" t="s">
        <v>223</v>
      </c>
      <c r="H295" s="17" t="s">
        <v>223</v>
      </c>
      <c r="I295" s="17" t="s">
        <v>223</v>
      </c>
      <c r="J295" s="17" t="s">
        <v>223</v>
      </c>
      <c r="K295" s="17" t="s">
        <v>223</v>
      </c>
      <c r="L295" s="17" t="s">
        <v>223</v>
      </c>
      <c r="M295" s="17" t="s">
        <v>223</v>
      </c>
      <c r="N295" s="17" t="s">
        <v>223</v>
      </c>
      <c r="O295" s="17" t="s">
        <v>223</v>
      </c>
      <c r="P295" s="148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7">
        <v>1</v>
      </c>
    </row>
    <row r="296" spans="1:65">
      <c r="A296" s="29"/>
      <c r="B296" s="19" t="s">
        <v>224</v>
      </c>
      <c r="C296" s="9" t="s">
        <v>224</v>
      </c>
      <c r="D296" s="146" t="s">
        <v>226</v>
      </c>
      <c r="E296" s="147" t="s">
        <v>227</v>
      </c>
      <c r="F296" s="147" t="s">
        <v>228</v>
      </c>
      <c r="G296" s="147" t="s">
        <v>229</v>
      </c>
      <c r="H296" s="147" t="s">
        <v>230</v>
      </c>
      <c r="I296" s="147" t="s">
        <v>232</v>
      </c>
      <c r="J296" s="147" t="s">
        <v>234</v>
      </c>
      <c r="K296" s="147" t="s">
        <v>236</v>
      </c>
      <c r="L296" s="147" t="s">
        <v>239</v>
      </c>
      <c r="M296" s="147" t="s">
        <v>241</v>
      </c>
      <c r="N296" s="147" t="s">
        <v>244</v>
      </c>
      <c r="O296" s="147" t="s">
        <v>245</v>
      </c>
      <c r="P296" s="148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 t="s">
        <v>3</v>
      </c>
    </row>
    <row r="297" spans="1:65">
      <c r="A297" s="29"/>
      <c r="B297" s="19"/>
      <c r="C297" s="9"/>
      <c r="D297" s="10" t="s">
        <v>269</v>
      </c>
      <c r="E297" s="11" t="s">
        <v>102</v>
      </c>
      <c r="F297" s="11" t="s">
        <v>102</v>
      </c>
      <c r="G297" s="11" t="s">
        <v>102</v>
      </c>
      <c r="H297" s="11" t="s">
        <v>269</v>
      </c>
      <c r="I297" s="11" t="s">
        <v>102</v>
      </c>
      <c r="J297" s="11" t="s">
        <v>99</v>
      </c>
      <c r="K297" s="11" t="s">
        <v>102</v>
      </c>
      <c r="L297" s="11" t="s">
        <v>103</v>
      </c>
      <c r="M297" s="11" t="s">
        <v>100</v>
      </c>
      <c r="N297" s="11" t="s">
        <v>102</v>
      </c>
      <c r="O297" s="11" t="s">
        <v>102</v>
      </c>
      <c r="P297" s="148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>
        <v>2</v>
      </c>
    </row>
    <row r="298" spans="1:65">
      <c r="A298" s="29"/>
      <c r="B298" s="19"/>
      <c r="C298" s="9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148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2</v>
      </c>
    </row>
    <row r="299" spans="1:65">
      <c r="A299" s="29"/>
      <c r="B299" s="18">
        <v>1</v>
      </c>
      <c r="C299" s="14">
        <v>1</v>
      </c>
      <c r="D299" s="143">
        <v>0.9</v>
      </c>
      <c r="E299" s="21">
        <v>0.92</v>
      </c>
      <c r="F299" s="21">
        <v>1.10815210794476</v>
      </c>
      <c r="G299" s="143">
        <v>1.9277084350711</v>
      </c>
      <c r="H299" s="143">
        <v>0.8</v>
      </c>
      <c r="I299" s="143">
        <v>0.9</v>
      </c>
      <c r="J299" s="21">
        <v>0.89</v>
      </c>
      <c r="K299" s="21">
        <v>0.83</v>
      </c>
      <c r="L299" s="143" t="s">
        <v>106</v>
      </c>
      <c r="M299" s="143" t="s">
        <v>105</v>
      </c>
      <c r="N299" s="21">
        <v>0.86</v>
      </c>
      <c r="O299" s="21">
        <v>0.96</v>
      </c>
      <c r="P299" s="148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1</v>
      </c>
    </row>
    <row r="300" spans="1:65">
      <c r="A300" s="29"/>
      <c r="B300" s="19">
        <v>1</v>
      </c>
      <c r="C300" s="9">
        <v>2</v>
      </c>
      <c r="D300" s="144">
        <v>0.9</v>
      </c>
      <c r="E300" s="11">
        <v>0.94</v>
      </c>
      <c r="F300" s="11">
        <v>1.0639567105414101</v>
      </c>
      <c r="G300" s="144">
        <v>1.9835569485225</v>
      </c>
      <c r="H300" s="144">
        <v>0.9</v>
      </c>
      <c r="I300" s="144">
        <v>0.8</v>
      </c>
      <c r="J300" s="11">
        <v>0.95</v>
      </c>
      <c r="K300" s="11">
        <v>0.9900000000000001</v>
      </c>
      <c r="L300" s="144" t="s">
        <v>106</v>
      </c>
      <c r="M300" s="144" t="s">
        <v>105</v>
      </c>
      <c r="N300" s="11">
        <v>0.7</v>
      </c>
      <c r="O300" s="11">
        <v>0.93</v>
      </c>
      <c r="P300" s="148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 t="e">
        <v>#N/A</v>
      </c>
    </row>
    <row r="301" spans="1:65">
      <c r="A301" s="29"/>
      <c r="B301" s="19">
        <v>1</v>
      </c>
      <c r="C301" s="9">
        <v>3</v>
      </c>
      <c r="D301" s="144">
        <v>0.9</v>
      </c>
      <c r="E301" s="11">
        <v>0.9</v>
      </c>
      <c r="F301" s="11">
        <v>1.04288284522478</v>
      </c>
      <c r="G301" s="144">
        <v>1.9288466167356</v>
      </c>
      <c r="H301" s="144">
        <v>0.9</v>
      </c>
      <c r="I301" s="144">
        <v>0.8</v>
      </c>
      <c r="J301" s="11">
        <v>0.84</v>
      </c>
      <c r="K301" s="11">
        <v>0.79</v>
      </c>
      <c r="L301" s="144" t="s">
        <v>106</v>
      </c>
      <c r="M301" s="144" t="s">
        <v>105</v>
      </c>
      <c r="N301" s="11">
        <v>0.84</v>
      </c>
      <c r="O301" s="11">
        <v>0.96</v>
      </c>
      <c r="P301" s="148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16</v>
      </c>
    </row>
    <row r="302" spans="1:65">
      <c r="A302" s="29"/>
      <c r="B302" s="19">
        <v>1</v>
      </c>
      <c r="C302" s="9">
        <v>4</v>
      </c>
      <c r="D302" s="144">
        <v>1</v>
      </c>
      <c r="E302" s="11">
        <v>0.86</v>
      </c>
      <c r="F302" s="11">
        <v>1.0790208362645402</v>
      </c>
      <c r="G302" s="144">
        <v>1.9797774076201802</v>
      </c>
      <c r="H302" s="144">
        <v>0.8</v>
      </c>
      <c r="I302" s="144">
        <v>0.9</v>
      </c>
      <c r="J302" s="11">
        <v>0.83</v>
      </c>
      <c r="K302" s="11">
        <v>0.76</v>
      </c>
      <c r="L302" s="144" t="s">
        <v>106</v>
      </c>
      <c r="M302" s="144" t="s">
        <v>105</v>
      </c>
      <c r="N302" s="11">
        <v>0.78</v>
      </c>
      <c r="O302" s="11">
        <v>0.95</v>
      </c>
      <c r="P302" s="148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0.91181045415635165</v>
      </c>
    </row>
    <row r="303" spans="1:65">
      <c r="A303" s="29"/>
      <c r="B303" s="19">
        <v>1</v>
      </c>
      <c r="C303" s="9">
        <v>5</v>
      </c>
      <c r="D303" s="144">
        <v>0.9</v>
      </c>
      <c r="E303" s="11">
        <v>0.96</v>
      </c>
      <c r="F303" s="11">
        <v>1.05947433975911</v>
      </c>
      <c r="G303" s="144">
        <v>1.9583143214738503</v>
      </c>
      <c r="H303" s="144">
        <v>1</v>
      </c>
      <c r="I303" s="144">
        <v>1</v>
      </c>
      <c r="J303" s="11">
        <v>0.86</v>
      </c>
      <c r="K303" s="11">
        <v>0.87</v>
      </c>
      <c r="L303" s="144" t="s">
        <v>106</v>
      </c>
      <c r="M303" s="144" t="s">
        <v>105</v>
      </c>
      <c r="N303" s="11">
        <v>0.84</v>
      </c>
      <c r="O303" s="11">
        <v>0.95</v>
      </c>
      <c r="P303" s="148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27</v>
      </c>
    </row>
    <row r="304" spans="1:65">
      <c r="A304" s="29"/>
      <c r="B304" s="19">
        <v>1</v>
      </c>
      <c r="C304" s="9">
        <v>6</v>
      </c>
      <c r="D304" s="144">
        <v>1</v>
      </c>
      <c r="E304" s="11">
        <v>0.91</v>
      </c>
      <c r="F304" s="11">
        <v>1.11168950989406</v>
      </c>
      <c r="G304" s="144">
        <v>1.93994336736609</v>
      </c>
      <c r="H304" s="144">
        <v>0.8</v>
      </c>
      <c r="I304" s="144">
        <v>0.9</v>
      </c>
      <c r="J304" s="11">
        <v>0.92</v>
      </c>
      <c r="K304" s="11">
        <v>0.86</v>
      </c>
      <c r="L304" s="144" t="s">
        <v>106</v>
      </c>
      <c r="M304" s="144" t="s">
        <v>105</v>
      </c>
      <c r="N304" s="11">
        <v>0.76</v>
      </c>
      <c r="O304" s="11">
        <v>0.95</v>
      </c>
      <c r="P304" s="148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29"/>
      <c r="B305" s="20" t="s">
        <v>258</v>
      </c>
      <c r="C305" s="12"/>
      <c r="D305" s="22">
        <v>0.93333333333333346</v>
      </c>
      <c r="E305" s="22">
        <v>0.91500000000000004</v>
      </c>
      <c r="F305" s="22">
        <v>1.0775293916047766</v>
      </c>
      <c r="G305" s="22">
        <v>1.9530245161315534</v>
      </c>
      <c r="H305" s="22">
        <v>0.8666666666666667</v>
      </c>
      <c r="I305" s="22">
        <v>0.88333333333333341</v>
      </c>
      <c r="J305" s="22">
        <v>0.88166666666666671</v>
      </c>
      <c r="K305" s="22">
        <v>0.85000000000000009</v>
      </c>
      <c r="L305" s="22" t="s">
        <v>617</v>
      </c>
      <c r="M305" s="22" t="s">
        <v>617</v>
      </c>
      <c r="N305" s="22">
        <v>0.79666666666666652</v>
      </c>
      <c r="O305" s="22">
        <v>0.95000000000000007</v>
      </c>
      <c r="P305" s="148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29"/>
      <c r="B306" s="3" t="s">
        <v>259</v>
      </c>
      <c r="C306" s="28"/>
      <c r="D306" s="11">
        <v>0.9</v>
      </c>
      <c r="E306" s="11">
        <v>0.91500000000000004</v>
      </c>
      <c r="F306" s="11">
        <v>1.071488773402975</v>
      </c>
      <c r="G306" s="11">
        <v>1.9491288444199701</v>
      </c>
      <c r="H306" s="11">
        <v>0.85000000000000009</v>
      </c>
      <c r="I306" s="11">
        <v>0.9</v>
      </c>
      <c r="J306" s="11">
        <v>0.875</v>
      </c>
      <c r="K306" s="11">
        <v>0.84499999999999997</v>
      </c>
      <c r="L306" s="11" t="s">
        <v>617</v>
      </c>
      <c r="M306" s="11" t="s">
        <v>617</v>
      </c>
      <c r="N306" s="11">
        <v>0.81</v>
      </c>
      <c r="O306" s="11">
        <v>0.95</v>
      </c>
      <c r="P306" s="148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29"/>
      <c r="B307" s="3" t="s">
        <v>260</v>
      </c>
      <c r="C307" s="28"/>
      <c r="D307" s="23">
        <v>5.1639777949432211E-2</v>
      </c>
      <c r="E307" s="23">
        <v>3.4496376621320664E-2</v>
      </c>
      <c r="F307" s="23">
        <v>2.7631411796029869E-2</v>
      </c>
      <c r="G307" s="23">
        <v>2.4789190804678691E-2</v>
      </c>
      <c r="H307" s="23">
        <v>8.1649658092772581E-2</v>
      </c>
      <c r="I307" s="23">
        <v>7.5277265270908097E-2</v>
      </c>
      <c r="J307" s="23">
        <v>4.708148963941846E-2</v>
      </c>
      <c r="K307" s="23">
        <v>8.0249610590955547E-2</v>
      </c>
      <c r="L307" s="23" t="s">
        <v>617</v>
      </c>
      <c r="M307" s="23" t="s">
        <v>617</v>
      </c>
      <c r="N307" s="23">
        <v>6.1210020966069492E-2</v>
      </c>
      <c r="O307" s="23">
        <v>1.0954451150103291E-2</v>
      </c>
      <c r="P307" s="148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29"/>
      <c r="B308" s="3" t="s">
        <v>86</v>
      </c>
      <c r="C308" s="28"/>
      <c r="D308" s="13">
        <v>5.5328333517248793E-2</v>
      </c>
      <c r="E308" s="13">
        <v>3.7700958056088155E-2</v>
      </c>
      <c r="F308" s="13">
        <v>2.5643302179329048E-2</v>
      </c>
      <c r="G308" s="13">
        <v>1.2692718703695434E-2</v>
      </c>
      <c r="H308" s="13">
        <v>9.4211143953199128E-2</v>
      </c>
      <c r="I308" s="13">
        <v>8.5219545589707277E-2</v>
      </c>
      <c r="J308" s="13">
        <v>5.3400555356618286E-2</v>
      </c>
      <c r="K308" s="13">
        <v>9.441130657759475E-2</v>
      </c>
      <c r="L308" s="13" t="s">
        <v>617</v>
      </c>
      <c r="M308" s="13" t="s">
        <v>617</v>
      </c>
      <c r="N308" s="13">
        <v>7.6832662300505658E-2</v>
      </c>
      <c r="O308" s="13">
        <v>1.1531001210635043E-2</v>
      </c>
      <c r="P308" s="148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29"/>
      <c r="B309" s="3" t="s">
        <v>261</v>
      </c>
      <c r="C309" s="28"/>
      <c r="D309" s="13">
        <v>2.3604554081249063E-2</v>
      </c>
      <c r="E309" s="13">
        <v>3.498036054653042E-3</v>
      </c>
      <c r="F309" s="13">
        <v>0.18174713471755011</v>
      </c>
      <c r="G309" s="13">
        <v>1.1419194167263416</v>
      </c>
      <c r="H309" s="13">
        <v>-4.9510056924554569E-2</v>
      </c>
      <c r="I309" s="13">
        <v>-3.1231404173103661E-2</v>
      </c>
      <c r="J309" s="13">
        <v>-3.3059269448248774E-2</v>
      </c>
      <c r="K309" s="13">
        <v>-6.7788709676005365E-2</v>
      </c>
      <c r="L309" s="13" t="s">
        <v>617</v>
      </c>
      <c r="M309" s="13" t="s">
        <v>617</v>
      </c>
      <c r="N309" s="13">
        <v>-0.12628039848064843</v>
      </c>
      <c r="O309" s="13">
        <v>4.1883206832699749E-2</v>
      </c>
      <c r="P309" s="148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A310" s="29"/>
      <c r="B310" s="45" t="s">
        <v>262</v>
      </c>
      <c r="C310" s="46"/>
      <c r="D310" s="44" t="s">
        <v>263</v>
      </c>
      <c r="E310" s="44">
        <v>0</v>
      </c>
      <c r="F310" s="44">
        <v>1.29</v>
      </c>
      <c r="G310" s="44">
        <v>8.23</v>
      </c>
      <c r="H310" s="44" t="s">
        <v>263</v>
      </c>
      <c r="I310" s="44" t="s">
        <v>263</v>
      </c>
      <c r="J310" s="44">
        <v>0.26</v>
      </c>
      <c r="K310" s="44">
        <v>0.52</v>
      </c>
      <c r="L310" s="44">
        <v>0.67</v>
      </c>
      <c r="M310" s="44">
        <v>3.29</v>
      </c>
      <c r="N310" s="44">
        <v>0.94</v>
      </c>
      <c r="O310" s="44">
        <v>0.28000000000000003</v>
      </c>
      <c r="P310" s="148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5"/>
    </row>
    <row r="311" spans="1:65">
      <c r="B311" s="30" t="s">
        <v>277</v>
      </c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BM311" s="55"/>
    </row>
    <row r="312" spans="1:65">
      <c r="BM312" s="55"/>
    </row>
    <row r="313" spans="1:65" ht="15">
      <c r="B313" s="8" t="s">
        <v>452</v>
      </c>
      <c r="BM313" s="27" t="s">
        <v>66</v>
      </c>
    </row>
    <row r="314" spans="1:65" ht="15">
      <c r="A314" s="24" t="s">
        <v>52</v>
      </c>
      <c r="B314" s="18" t="s">
        <v>111</v>
      </c>
      <c r="C314" s="15" t="s">
        <v>112</v>
      </c>
      <c r="D314" s="16" t="s">
        <v>223</v>
      </c>
      <c r="E314" s="17" t="s">
        <v>223</v>
      </c>
      <c r="F314" s="17" t="s">
        <v>223</v>
      </c>
      <c r="G314" s="17" t="s">
        <v>223</v>
      </c>
      <c r="H314" s="17" t="s">
        <v>223</v>
      </c>
      <c r="I314" s="17" t="s">
        <v>223</v>
      </c>
      <c r="J314" s="17" t="s">
        <v>223</v>
      </c>
      <c r="K314" s="17" t="s">
        <v>223</v>
      </c>
      <c r="L314" s="17" t="s">
        <v>223</v>
      </c>
      <c r="M314" s="17" t="s">
        <v>223</v>
      </c>
      <c r="N314" s="17" t="s">
        <v>223</v>
      </c>
      <c r="O314" s="17" t="s">
        <v>223</v>
      </c>
      <c r="P314" s="17" t="s">
        <v>223</v>
      </c>
      <c r="Q314" s="17" t="s">
        <v>223</v>
      </c>
      <c r="R314" s="17" t="s">
        <v>223</v>
      </c>
      <c r="S314" s="17" t="s">
        <v>223</v>
      </c>
      <c r="T314" s="148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>
        <v>1</v>
      </c>
    </row>
    <row r="315" spans="1:65">
      <c r="A315" s="29"/>
      <c r="B315" s="19" t="s">
        <v>224</v>
      </c>
      <c r="C315" s="9" t="s">
        <v>224</v>
      </c>
      <c r="D315" s="146" t="s">
        <v>226</v>
      </c>
      <c r="E315" s="147" t="s">
        <v>227</v>
      </c>
      <c r="F315" s="147" t="s">
        <v>228</v>
      </c>
      <c r="G315" s="147" t="s">
        <v>229</v>
      </c>
      <c r="H315" s="147" t="s">
        <v>230</v>
      </c>
      <c r="I315" s="147" t="s">
        <v>231</v>
      </c>
      <c r="J315" s="147" t="s">
        <v>232</v>
      </c>
      <c r="K315" s="147" t="s">
        <v>235</v>
      </c>
      <c r="L315" s="147" t="s">
        <v>236</v>
      </c>
      <c r="M315" s="147" t="s">
        <v>237</v>
      </c>
      <c r="N315" s="147" t="s">
        <v>264</v>
      </c>
      <c r="O315" s="147" t="s">
        <v>238</v>
      </c>
      <c r="P315" s="147" t="s">
        <v>239</v>
      </c>
      <c r="Q315" s="147" t="s">
        <v>243</v>
      </c>
      <c r="R315" s="147" t="s">
        <v>244</v>
      </c>
      <c r="S315" s="147" t="s">
        <v>245</v>
      </c>
      <c r="T315" s="148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 t="s">
        <v>1</v>
      </c>
    </row>
    <row r="316" spans="1:65">
      <c r="A316" s="29"/>
      <c r="B316" s="19"/>
      <c r="C316" s="9"/>
      <c r="D316" s="10" t="s">
        <v>269</v>
      </c>
      <c r="E316" s="11" t="s">
        <v>102</v>
      </c>
      <c r="F316" s="11" t="s">
        <v>103</v>
      </c>
      <c r="G316" s="11" t="s">
        <v>103</v>
      </c>
      <c r="H316" s="11" t="s">
        <v>269</v>
      </c>
      <c r="I316" s="11" t="s">
        <v>103</v>
      </c>
      <c r="J316" s="11" t="s">
        <v>103</v>
      </c>
      <c r="K316" s="11" t="s">
        <v>103</v>
      </c>
      <c r="L316" s="11" t="s">
        <v>102</v>
      </c>
      <c r="M316" s="11" t="s">
        <v>103</v>
      </c>
      <c r="N316" s="11" t="s">
        <v>103</v>
      </c>
      <c r="O316" s="11" t="s">
        <v>103</v>
      </c>
      <c r="P316" s="11" t="s">
        <v>103</v>
      </c>
      <c r="Q316" s="11" t="s">
        <v>103</v>
      </c>
      <c r="R316" s="11" t="s">
        <v>102</v>
      </c>
      <c r="S316" s="11" t="s">
        <v>103</v>
      </c>
      <c r="T316" s="148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>
        <v>2</v>
      </c>
    </row>
    <row r="317" spans="1:65">
      <c r="A317" s="29"/>
      <c r="B317" s="19"/>
      <c r="C317" s="9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148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>
        <v>3</v>
      </c>
    </row>
    <row r="318" spans="1:65">
      <c r="A318" s="29"/>
      <c r="B318" s="18">
        <v>1</v>
      </c>
      <c r="C318" s="14">
        <v>1</v>
      </c>
      <c r="D318" s="21">
        <v>12</v>
      </c>
      <c r="E318" s="21">
        <v>11.57</v>
      </c>
      <c r="F318" s="21">
        <v>11.307650666666667</v>
      </c>
      <c r="G318" s="21">
        <v>11.92847145</v>
      </c>
      <c r="H318" s="21">
        <v>12</v>
      </c>
      <c r="I318" s="21">
        <v>11.82</v>
      </c>
      <c r="J318" s="21">
        <v>11.64</v>
      </c>
      <c r="K318" s="21">
        <v>11.786</v>
      </c>
      <c r="L318" s="21">
        <v>11.65</v>
      </c>
      <c r="M318" s="21">
        <v>11.366</v>
      </c>
      <c r="N318" s="21">
        <v>11.506</v>
      </c>
      <c r="O318" s="21">
        <v>11.49</v>
      </c>
      <c r="P318" s="21">
        <v>11.7826</v>
      </c>
      <c r="Q318" s="21">
        <v>11.655923807001543</v>
      </c>
      <c r="R318" s="143">
        <v>7.6686000000000005</v>
      </c>
      <c r="S318" s="21">
        <v>11.3</v>
      </c>
      <c r="T318" s="148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7">
        <v>1</v>
      </c>
    </row>
    <row r="319" spans="1:65">
      <c r="A319" s="29"/>
      <c r="B319" s="19">
        <v>1</v>
      </c>
      <c r="C319" s="9">
        <v>2</v>
      </c>
      <c r="D319" s="11">
        <v>12.1</v>
      </c>
      <c r="E319" s="11">
        <v>11.36</v>
      </c>
      <c r="F319" s="11">
        <v>11.436774666666667</v>
      </c>
      <c r="G319" s="11">
        <v>11.900609200000002</v>
      </c>
      <c r="H319" s="11">
        <v>11.8</v>
      </c>
      <c r="I319" s="11">
        <v>12.17</v>
      </c>
      <c r="J319" s="11">
        <v>11.8</v>
      </c>
      <c r="K319" s="11">
        <v>11.715999999999999</v>
      </c>
      <c r="L319" s="11">
        <v>11.4</v>
      </c>
      <c r="M319" s="11">
        <v>11.295999999999999</v>
      </c>
      <c r="N319" s="11">
        <v>11.506</v>
      </c>
      <c r="O319" s="11">
        <v>11.67</v>
      </c>
      <c r="P319" s="11">
        <v>11.814399999999999</v>
      </c>
      <c r="Q319" s="11">
        <v>11.863228708558482</v>
      </c>
      <c r="R319" s="144">
        <v>8.5998000000000001</v>
      </c>
      <c r="S319" s="11">
        <v>11.49</v>
      </c>
      <c r="T319" s="148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7" t="e">
        <v>#N/A</v>
      </c>
    </row>
    <row r="320" spans="1:65">
      <c r="A320" s="29"/>
      <c r="B320" s="19">
        <v>1</v>
      </c>
      <c r="C320" s="9">
        <v>3</v>
      </c>
      <c r="D320" s="11">
        <v>11.899999999999999</v>
      </c>
      <c r="E320" s="11">
        <v>11.94</v>
      </c>
      <c r="F320" s="11">
        <v>11.272113666666666</v>
      </c>
      <c r="G320" s="11">
        <v>11.984707000000002</v>
      </c>
      <c r="H320" s="11">
        <v>11.8</v>
      </c>
      <c r="I320" s="11">
        <v>12.09</v>
      </c>
      <c r="J320" s="11">
        <v>11.8</v>
      </c>
      <c r="K320" s="11">
        <v>11.856</v>
      </c>
      <c r="L320" s="11">
        <v>11.65</v>
      </c>
      <c r="M320" s="11">
        <v>11.366</v>
      </c>
      <c r="N320" s="11">
        <v>11.436</v>
      </c>
      <c r="O320" s="11">
        <v>11.55</v>
      </c>
      <c r="P320" s="11">
        <v>11.7737</v>
      </c>
      <c r="Q320" s="11">
        <v>12.19246106943293</v>
      </c>
      <c r="R320" s="144">
        <v>8.6244999999999994</v>
      </c>
      <c r="S320" s="11">
        <v>11.32</v>
      </c>
      <c r="T320" s="148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7">
        <v>16</v>
      </c>
    </row>
    <row r="321" spans="1:65">
      <c r="A321" s="29"/>
      <c r="B321" s="19">
        <v>1</v>
      </c>
      <c r="C321" s="9">
        <v>4</v>
      </c>
      <c r="D321" s="11">
        <v>12</v>
      </c>
      <c r="E321" s="11">
        <v>11.61</v>
      </c>
      <c r="F321" s="11">
        <v>11.134707666666666</v>
      </c>
      <c r="G321" s="11">
        <v>11.889320899999998</v>
      </c>
      <c r="H321" s="11">
        <v>11.9</v>
      </c>
      <c r="I321" s="11">
        <v>11.94</v>
      </c>
      <c r="J321" s="11">
        <v>11.66</v>
      </c>
      <c r="K321" s="11">
        <v>11.750999999999999</v>
      </c>
      <c r="L321" s="11">
        <v>11.3</v>
      </c>
      <c r="M321" s="11">
        <v>11.506</v>
      </c>
      <c r="N321" s="11">
        <v>11.401</v>
      </c>
      <c r="O321" s="11">
        <v>11.33</v>
      </c>
      <c r="P321" s="11">
        <v>11.880100000000001</v>
      </c>
      <c r="Q321" s="11">
        <v>11.120919191871721</v>
      </c>
      <c r="R321" s="144">
        <v>8.3489199999999997</v>
      </c>
      <c r="S321" s="11">
        <v>11.44</v>
      </c>
      <c r="T321" s="148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7">
        <v>11.642658248735751</v>
      </c>
    </row>
    <row r="322" spans="1:65">
      <c r="A322" s="29"/>
      <c r="B322" s="19">
        <v>1</v>
      </c>
      <c r="C322" s="9">
        <v>5</v>
      </c>
      <c r="D322" s="11">
        <v>11.799999999999999</v>
      </c>
      <c r="E322" s="11">
        <v>11.48</v>
      </c>
      <c r="F322" s="11">
        <v>11.188226666666665</v>
      </c>
      <c r="G322" s="11">
        <v>11.737231100000001</v>
      </c>
      <c r="H322" s="11">
        <v>11.5</v>
      </c>
      <c r="I322" s="11">
        <v>11.83</v>
      </c>
      <c r="J322" s="11">
        <v>11.68</v>
      </c>
      <c r="K322" s="11">
        <v>11.786</v>
      </c>
      <c r="L322" s="11">
        <v>11.4</v>
      </c>
      <c r="M322" s="11">
        <v>11.295999999999999</v>
      </c>
      <c r="N322" s="11">
        <v>11.366</v>
      </c>
      <c r="O322" s="11">
        <v>11.42</v>
      </c>
      <c r="P322" s="11">
        <v>11.670500000000001</v>
      </c>
      <c r="Q322" s="11">
        <v>11.756073060454691</v>
      </c>
      <c r="R322" s="144">
        <v>8.9297000000000004</v>
      </c>
      <c r="S322" s="11">
        <v>11.38</v>
      </c>
      <c r="T322" s="148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27">
        <v>28</v>
      </c>
    </row>
    <row r="323" spans="1:65">
      <c r="A323" s="29"/>
      <c r="B323" s="19">
        <v>1</v>
      </c>
      <c r="C323" s="9">
        <v>6</v>
      </c>
      <c r="D323" s="11">
        <v>12.1</v>
      </c>
      <c r="E323" s="11">
        <v>11.5</v>
      </c>
      <c r="F323" s="11">
        <v>11.501744666666667</v>
      </c>
      <c r="G323" s="11">
        <v>11.861366700000001</v>
      </c>
      <c r="H323" s="11">
        <v>12</v>
      </c>
      <c r="I323" s="11">
        <v>12.03</v>
      </c>
      <c r="J323" s="11">
        <v>11.57</v>
      </c>
      <c r="K323" s="11">
        <v>11.715999999999999</v>
      </c>
      <c r="L323" s="11">
        <v>11.55</v>
      </c>
      <c r="M323" s="11">
        <v>11.366</v>
      </c>
      <c r="N323" s="11">
        <v>11.401</v>
      </c>
      <c r="O323" s="11">
        <v>11.66</v>
      </c>
      <c r="P323" s="11">
        <v>11.555899999999999</v>
      </c>
      <c r="Q323" s="11">
        <v>11.319374897366361</v>
      </c>
      <c r="R323" s="144">
        <v>7.9219999999999997</v>
      </c>
      <c r="S323" s="11">
        <v>11.5</v>
      </c>
      <c r="T323" s="148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29"/>
      <c r="B324" s="20" t="s">
        <v>258</v>
      </c>
      <c r="C324" s="12"/>
      <c r="D324" s="22">
        <v>11.983333333333333</v>
      </c>
      <c r="E324" s="22">
        <v>11.576666666666666</v>
      </c>
      <c r="F324" s="22">
        <v>11.306869666666666</v>
      </c>
      <c r="G324" s="22">
        <v>11.883617725000001</v>
      </c>
      <c r="H324" s="22">
        <v>11.833333333333334</v>
      </c>
      <c r="I324" s="22">
        <v>11.979999999999999</v>
      </c>
      <c r="J324" s="22">
        <v>11.691666666666668</v>
      </c>
      <c r="K324" s="22">
        <v>11.768499999999998</v>
      </c>
      <c r="L324" s="22">
        <v>11.491666666666667</v>
      </c>
      <c r="M324" s="22">
        <v>11.366</v>
      </c>
      <c r="N324" s="22">
        <v>11.436</v>
      </c>
      <c r="O324" s="22">
        <v>11.520000000000001</v>
      </c>
      <c r="P324" s="22">
        <v>11.7462</v>
      </c>
      <c r="Q324" s="22">
        <v>11.65133012244762</v>
      </c>
      <c r="R324" s="22">
        <v>8.3489199999999997</v>
      </c>
      <c r="S324" s="22">
        <v>11.405000000000001</v>
      </c>
      <c r="T324" s="148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29"/>
      <c r="B325" s="3" t="s">
        <v>259</v>
      </c>
      <c r="C325" s="28"/>
      <c r="D325" s="11">
        <v>12</v>
      </c>
      <c r="E325" s="11">
        <v>11.535</v>
      </c>
      <c r="F325" s="11">
        <v>11.289882166666667</v>
      </c>
      <c r="G325" s="11">
        <v>11.89496505</v>
      </c>
      <c r="H325" s="11">
        <v>11.850000000000001</v>
      </c>
      <c r="I325" s="11">
        <v>11.984999999999999</v>
      </c>
      <c r="J325" s="11">
        <v>11.67</v>
      </c>
      <c r="K325" s="11">
        <v>11.7685</v>
      </c>
      <c r="L325" s="11">
        <v>11.475000000000001</v>
      </c>
      <c r="M325" s="11">
        <v>11.366</v>
      </c>
      <c r="N325" s="11">
        <v>11.4185</v>
      </c>
      <c r="O325" s="11">
        <v>11.52</v>
      </c>
      <c r="P325" s="11">
        <v>11.77815</v>
      </c>
      <c r="Q325" s="11">
        <v>11.705998433728116</v>
      </c>
      <c r="R325" s="11">
        <v>8.4743600000000008</v>
      </c>
      <c r="S325" s="11">
        <v>11.41</v>
      </c>
      <c r="T325" s="148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29"/>
      <c r="B326" s="3" t="s">
        <v>260</v>
      </c>
      <c r="C326" s="28"/>
      <c r="D326" s="23">
        <v>0.11690451944500162</v>
      </c>
      <c r="E326" s="23">
        <v>0.19765289440498113</v>
      </c>
      <c r="F326" s="23">
        <v>0.14126293203809762</v>
      </c>
      <c r="G326" s="23">
        <v>8.3037686247388803E-2</v>
      </c>
      <c r="H326" s="23">
        <v>0.18618986725025252</v>
      </c>
      <c r="I326" s="23">
        <v>0.14170391667134669</v>
      </c>
      <c r="J326" s="23">
        <v>9.1742392963486089E-2</v>
      </c>
      <c r="K326" s="23">
        <v>5.3080128108361067E-2</v>
      </c>
      <c r="L326" s="23">
        <v>0.1463443427901012</v>
      </c>
      <c r="M326" s="23">
        <v>7.6681158050723564E-2</v>
      </c>
      <c r="N326" s="23">
        <v>5.8566201857385529E-2</v>
      </c>
      <c r="O326" s="23">
        <v>0.13416407864998739</v>
      </c>
      <c r="P326" s="23">
        <v>0.11541771094593775</v>
      </c>
      <c r="Q326" s="23">
        <v>0.38477160090481632</v>
      </c>
      <c r="R326" s="23">
        <v>0.47355812906125894</v>
      </c>
      <c r="S326" s="23">
        <v>8.5264294989168543E-2</v>
      </c>
      <c r="T326" s="201"/>
      <c r="U326" s="202"/>
      <c r="V326" s="202"/>
      <c r="W326" s="202"/>
      <c r="X326" s="202"/>
      <c r="Y326" s="202"/>
      <c r="Z326" s="202"/>
      <c r="AA326" s="202"/>
      <c r="AB326" s="202"/>
      <c r="AC326" s="202"/>
      <c r="AD326" s="202"/>
      <c r="AE326" s="202"/>
      <c r="AF326" s="202"/>
      <c r="AG326" s="202"/>
      <c r="AH326" s="202"/>
      <c r="AI326" s="202"/>
      <c r="AJ326" s="202"/>
      <c r="AK326" s="202"/>
      <c r="AL326" s="202"/>
      <c r="AM326" s="202"/>
      <c r="AN326" s="202"/>
      <c r="AO326" s="202"/>
      <c r="AP326" s="202"/>
      <c r="AQ326" s="202"/>
      <c r="AR326" s="202"/>
      <c r="AS326" s="202"/>
      <c r="AT326" s="202"/>
      <c r="AU326" s="202"/>
      <c r="AV326" s="202"/>
      <c r="AW326" s="202"/>
      <c r="AX326" s="202"/>
      <c r="AY326" s="202"/>
      <c r="AZ326" s="202"/>
      <c r="BA326" s="202"/>
      <c r="BB326" s="202"/>
      <c r="BC326" s="202"/>
      <c r="BD326" s="202"/>
      <c r="BE326" s="202"/>
      <c r="BF326" s="202"/>
      <c r="BG326" s="202"/>
      <c r="BH326" s="202"/>
      <c r="BI326" s="202"/>
      <c r="BJ326" s="202"/>
      <c r="BK326" s="202"/>
      <c r="BL326" s="202"/>
      <c r="BM326" s="56"/>
    </row>
    <row r="327" spans="1:65">
      <c r="A327" s="29"/>
      <c r="B327" s="3" t="s">
        <v>86</v>
      </c>
      <c r="C327" s="28"/>
      <c r="D327" s="13">
        <v>9.7555927214187724E-3</v>
      </c>
      <c r="E327" s="13">
        <v>1.707338563820741E-2</v>
      </c>
      <c r="F327" s="13">
        <v>1.2493549161051115E-2</v>
      </c>
      <c r="G327" s="13">
        <v>6.9875763567099096E-3</v>
      </c>
      <c r="H327" s="13">
        <v>1.5734354978894579E-2</v>
      </c>
      <c r="I327" s="13">
        <v>1.1828373678743464E-2</v>
      </c>
      <c r="J327" s="13">
        <v>7.84681907029104E-3</v>
      </c>
      <c r="K327" s="13">
        <v>4.5103562993041657E-3</v>
      </c>
      <c r="L327" s="13">
        <v>1.2734823157949342E-2</v>
      </c>
      <c r="M327" s="13">
        <v>6.7465386284289606E-3</v>
      </c>
      <c r="N327" s="13">
        <v>5.1212138735034565E-3</v>
      </c>
      <c r="O327" s="13">
        <v>1.1646187382811405E-2</v>
      </c>
      <c r="P327" s="13">
        <v>9.8259616681086442E-3</v>
      </c>
      <c r="Q327" s="13">
        <v>3.3023834777757249E-2</v>
      </c>
      <c r="R327" s="13">
        <v>5.6720884744524913E-2</v>
      </c>
      <c r="S327" s="13">
        <v>7.476045154683782E-3</v>
      </c>
      <c r="T327" s="148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A328" s="29"/>
      <c r="B328" s="3" t="s">
        <v>261</v>
      </c>
      <c r="C328" s="28"/>
      <c r="D328" s="13">
        <v>2.9260936576453567E-2</v>
      </c>
      <c r="E328" s="13">
        <v>-5.6680854714816764E-3</v>
      </c>
      <c r="F328" s="13">
        <v>-2.8841229802957447E-2</v>
      </c>
      <c r="G328" s="13">
        <v>2.0696259489572766E-2</v>
      </c>
      <c r="H328" s="13">
        <v>1.6377280903034919E-2</v>
      </c>
      <c r="I328" s="13">
        <v>2.897463311704418E-2</v>
      </c>
      <c r="J328" s="13">
        <v>4.2093838781396276E-3</v>
      </c>
      <c r="K328" s="13">
        <v>1.0808678617523659E-2</v>
      </c>
      <c r="L328" s="13">
        <v>-1.2968823686418829E-2</v>
      </c>
      <c r="M328" s="13">
        <v>-2.3762464106149683E-2</v>
      </c>
      <c r="N328" s="13">
        <v>-1.7750091458554329E-2</v>
      </c>
      <c r="O328" s="13">
        <v>-1.0535244281439704E-2</v>
      </c>
      <c r="P328" s="13">
        <v>8.8933084740756563E-3</v>
      </c>
      <c r="Q328" s="13">
        <v>7.4483623298049473E-4</v>
      </c>
      <c r="R328" s="13">
        <v>-0.28290259650053806</v>
      </c>
      <c r="S328" s="13">
        <v>-2.0412713631060786E-2</v>
      </c>
      <c r="T328" s="148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5"/>
    </row>
    <row r="329" spans="1:65">
      <c r="A329" s="29"/>
      <c r="B329" s="45" t="s">
        <v>262</v>
      </c>
      <c r="C329" s="46"/>
      <c r="D329" s="44">
        <v>1.29</v>
      </c>
      <c r="E329" s="44">
        <v>0.13</v>
      </c>
      <c r="F329" s="44">
        <v>1.07</v>
      </c>
      <c r="G329" s="44">
        <v>0.94</v>
      </c>
      <c r="H329" s="44">
        <v>0.76</v>
      </c>
      <c r="I329" s="44">
        <v>1.28</v>
      </c>
      <c r="J329" s="44">
        <v>0.27</v>
      </c>
      <c r="K329" s="44">
        <v>0.54</v>
      </c>
      <c r="L329" s="44">
        <v>0.43</v>
      </c>
      <c r="M329" s="44">
        <v>0.86</v>
      </c>
      <c r="N329" s="44">
        <v>0.62</v>
      </c>
      <c r="O329" s="44">
        <v>0.33</v>
      </c>
      <c r="P329" s="44">
        <v>0.46</v>
      </c>
      <c r="Q329" s="44">
        <v>0.13</v>
      </c>
      <c r="R329" s="44">
        <v>11.38</v>
      </c>
      <c r="S329" s="44">
        <v>0.73</v>
      </c>
      <c r="T329" s="148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5"/>
    </row>
    <row r="330" spans="1:65">
      <c r="B330" s="3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BM330" s="55"/>
    </row>
    <row r="331" spans="1:65" ht="15">
      <c r="B331" s="8" t="s">
        <v>453</v>
      </c>
      <c r="BM331" s="27" t="s">
        <v>66</v>
      </c>
    </row>
    <row r="332" spans="1:65" ht="15">
      <c r="A332" s="24" t="s">
        <v>42</v>
      </c>
      <c r="B332" s="18" t="s">
        <v>111</v>
      </c>
      <c r="C332" s="15" t="s">
        <v>112</v>
      </c>
      <c r="D332" s="16" t="s">
        <v>223</v>
      </c>
      <c r="E332" s="17" t="s">
        <v>223</v>
      </c>
      <c r="F332" s="17" t="s">
        <v>223</v>
      </c>
      <c r="G332" s="17" t="s">
        <v>223</v>
      </c>
      <c r="H332" s="17" t="s">
        <v>223</v>
      </c>
      <c r="I332" s="17" t="s">
        <v>223</v>
      </c>
      <c r="J332" s="17" t="s">
        <v>223</v>
      </c>
      <c r="K332" s="17" t="s">
        <v>223</v>
      </c>
      <c r="L332" s="17" t="s">
        <v>223</v>
      </c>
      <c r="M332" s="17" t="s">
        <v>223</v>
      </c>
      <c r="N332" s="17" t="s">
        <v>223</v>
      </c>
      <c r="O332" s="17" t="s">
        <v>223</v>
      </c>
      <c r="P332" s="148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1</v>
      </c>
    </row>
    <row r="333" spans="1:65">
      <c r="A333" s="29"/>
      <c r="B333" s="19" t="s">
        <v>224</v>
      </c>
      <c r="C333" s="9" t="s">
        <v>224</v>
      </c>
      <c r="D333" s="146" t="s">
        <v>226</v>
      </c>
      <c r="E333" s="147" t="s">
        <v>227</v>
      </c>
      <c r="F333" s="147" t="s">
        <v>228</v>
      </c>
      <c r="G333" s="147" t="s">
        <v>230</v>
      </c>
      <c r="H333" s="147" t="s">
        <v>232</v>
      </c>
      <c r="I333" s="147" t="s">
        <v>234</v>
      </c>
      <c r="J333" s="147" t="s">
        <v>236</v>
      </c>
      <c r="K333" s="147" t="s">
        <v>238</v>
      </c>
      <c r="L333" s="147" t="s">
        <v>241</v>
      </c>
      <c r="M333" s="147" t="s">
        <v>243</v>
      </c>
      <c r="N333" s="147" t="s">
        <v>244</v>
      </c>
      <c r="O333" s="147" t="s">
        <v>245</v>
      </c>
      <c r="P333" s="148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 t="s">
        <v>3</v>
      </c>
    </row>
    <row r="334" spans="1:65">
      <c r="A334" s="29"/>
      <c r="B334" s="19"/>
      <c r="C334" s="9"/>
      <c r="D334" s="10" t="s">
        <v>269</v>
      </c>
      <c r="E334" s="11" t="s">
        <v>102</v>
      </c>
      <c r="F334" s="11" t="s">
        <v>102</v>
      </c>
      <c r="G334" s="11" t="s">
        <v>269</v>
      </c>
      <c r="H334" s="11" t="s">
        <v>102</v>
      </c>
      <c r="I334" s="11" t="s">
        <v>99</v>
      </c>
      <c r="J334" s="11" t="s">
        <v>102</v>
      </c>
      <c r="K334" s="11" t="s">
        <v>102</v>
      </c>
      <c r="L334" s="11" t="s">
        <v>100</v>
      </c>
      <c r="M334" s="11" t="s">
        <v>102</v>
      </c>
      <c r="N334" s="11" t="s">
        <v>102</v>
      </c>
      <c r="O334" s="11" t="s">
        <v>102</v>
      </c>
      <c r="P334" s="148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>
        <v>1</v>
      </c>
    </row>
    <row r="335" spans="1:65">
      <c r="A335" s="29"/>
      <c r="B335" s="19"/>
      <c r="C335" s="9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148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7">
        <v>2</v>
      </c>
    </row>
    <row r="336" spans="1:65">
      <c r="A336" s="29"/>
      <c r="B336" s="18">
        <v>1</v>
      </c>
      <c r="C336" s="14">
        <v>1</v>
      </c>
      <c r="D336" s="220">
        <v>21</v>
      </c>
      <c r="E336" s="220">
        <v>17.100000000000001</v>
      </c>
      <c r="F336" s="220">
        <v>17.0557211068333</v>
      </c>
      <c r="G336" s="220">
        <v>19.5</v>
      </c>
      <c r="H336" s="220">
        <v>19</v>
      </c>
      <c r="I336" s="220">
        <v>18</v>
      </c>
      <c r="J336" s="228">
        <v>15.2</v>
      </c>
      <c r="K336" s="220">
        <v>18</v>
      </c>
      <c r="L336" s="220">
        <v>18.282445565082703</v>
      </c>
      <c r="M336" s="220">
        <v>20.592509254189277</v>
      </c>
      <c r="N336" s="220">
        <v>16</v>
      </c>
      <c r="O336" s="220">
        <v>19</v>
      </c>
      <c r="P336" s="221"/>
      <c r="Q336" s="222"/>
      <c r="R336" s="222"/>
      <c r="S336" s="222"/>
      <c r="T336" s="222"/>
      <c r="U336" s="222"/>
      <c r="V336" s="222"/>
      <c r="W336" s="222"/>
      <c r="X336" s="222"/>
      <c r="Y336" s="222"/>
      <c r="Z336" s="222"/>
      <c r="AA336" s="222"/>
      <c r="AB336" s="222"/>
      <c r="AC336" s="222"/>
      <c r="AD336" s="222"/>
      <c r="AE336" s="222"/>
      <c r="AF336" s="222"/>
      <c r="AG336" s="222"/>
      <c r="AH336" s="222"/>
      <c r="AI336" s="222"/>
      <c r="AJ336" s="222"/>
      <c r="AK336" s="222"/>
      <c r="AL336" s="222"/>
      <c r="AM336" s="222"/>
      <c r="AN336" s="222"/>
      <c r="AO336" s="222"/>
      <c r="AP336" s="222"/>
      <c r="AQ336" s="222"/>
      <c r="AR336" s="222"/>
      <c r="AS336" s="222"/>
      <c r="AT336" s="222"/>
      <c r="AU336" s="222"/>
      <c r="AV336" s="222"/>
      <c r="AW336" s="222"/>
      <c r="AX336" s="222"/>
      <c r="AY336" s="222"/>
      <c r="AZ336" s="222"/>
      <c r="BA336" s="222"/>
      <c r="BB336" s="222"/>
      <c r="BC336" s="222"/>
      <c r="BD336" s="222"/>
      <c r="BE336" s="222"/>
      <c r="BF336" s="222"/>
      <c r="BG336" s="222"/>
      <c r="BH336" s="222"/>
      <c r="BI336" s="222"/>
      <c r="BJ336" s="222"/>
      <c r="BK336" s="222"/>
      <c r="BL336" s="222"/>
      <c r="BM336" s="223">
        <v>1</v>
      </c>
    </row>
    <row r="337" spans="1:65">
      <c r="A337" s="29"/>
      <c r="B337" s="19">
        <v>1</v>
      </c>
      <c r="C337" s="9">
        <v>2</v>
      </c>
      <c r="D337" s="225">
        <v>21</v>
      </c>
      <c r="E337" s="225">
        <v>16.8</v>
      </c>
      <c r="F337" s="225">
        <v>16.4172763158561</v>
      </c>
      <c r="G337" s="225">
        <v>19.600000000000001</v>
      </c>
      <c r="H337" s="225">
        <v>21</v>
      </c>
      <c r="I337" s="225">
        <v>18.2</v>
      </c>
      <c r="J337" s="225">
        <v>17</v>
      </c>
      <c r="K337" s="225">
        <v>18</v>
      </c>
      <c r="L337" s="225">
        <v>17.560625499582912</v>
      </c>
      <c r="M337" s="225">
        <v>21.307913472603335</v>
      </c>
      <c r="N337" s="225">
        <v>15</v>
      </c>
      <c r="O337" s="225">
        <v>19</v>
      </c>
      <c r="P337" s="221"/>
      <c r="Q337" s="222"/>
      <c r="R337" s="222"/>
      <c r="S337" s="222"/>
      <c r="T337" s="222"/>
      <c r="U337" s="222"/>
      <c r="V337" s="222"/>
      <c r="W337" s="222"/>
      <c r="X337" s="222"/>
      <c r="Y337" s="222"/>
      <c r="Z337" s="222"/>
      <c r="AA337" s="222"/>
      <c r="AB337" s="222"/>
      <c r="AC337" s="222"/>
      <c r="AD337" s="222"/>
      <c r="AE337" s="222"/>
      <c r="AF337" s="222"/>
      <c r="AG337" s="222"/>
      <c r="AH337" s="222"/>
      <c r="AI337" s="222"/>
      <c r="AJ337" s="222"/>
      <c r="AK337" s="222"/>
      <c r="AL337" s="222"/>
      <c r="AM337" s="222"/>
      <c r="AN337" s="222"/>
      <c r="AO337" s="222"/>
      <c r="AP337" s="222"/>
      <c r="AQ337" s="222"/>
      <c r="AR337" s="222"/>
      <c r="AS337" s="222"/>
      <c r="AT337" s="222"/>
      <c r="AU337" s="222"/>
      <c r="AV337" s="222"/>
      <c r="AW337" s="222"/>
      <c r="AX337" s="222"/>
      <c r="AY337" s="222"/>
      <c r="AZ337" s="222"/>
      <c r="BA337" s="222"/>
      <c r="BB337" s="222"/>
      <c r="BC337" s="222"/>
      <c r="BD337" s="222"/>
      <c r="BE337" s="222"/>
      <c r="BF337" s="222"/>
      <c r="BG337" s="222"/>
      <c r="BH337" s="222"/>
      <c r="BI337" s="222"/>
      <c r="BJ337" s="222"/>
      <c r="BK337" s="222"/>
      <c r="BL337" s="222"/>
      <c r="BM337" s="223" t="e">
        <v>#N/A</v>
      </c>
    </row>
    <row r="338" spans="1:65">
      <c r="A338" s="29"/>
      <c r="B338" s="19">
        <v>1</v>
      </c>
      <c r="C338" s="9">
        <v>3</v>
      </c>
      <c r="D338" s="225">
        <v>21</v>
      </c>
      <c r="E338" s="225">
        <v>18.3</v>
      </c>
      <c r="F338" s="225">
        <v>16.734520718515999</v>
      </c>
      <c r="G338" s="225">
        <v>19.399999999999999</v>
      </c>
      <c r="H338" s="225">
        <v>18</v>
      </c>
      <c r="I338" s="225">
        <v>18.399999999999999</v>
      </c>
      <c r="J338" s="225">
        <v>17.2</v>
      </c>
      <c r="K338" s="225">
        <v>18</v>
      </c>
      <c r="L338" s="225">
        <v>19.194024237654183</v>
      </c>
      <c r="M338" s="225">
        <v>18.995496237219072</v>
      </c>
      <c r="N338" s="225">
        <v>15</v>
      </c>
      <c r="O338" s="225">
        <v>19</v>
      </c>
      <c r="P338" s="221"/>
      <c r="Q338" s="222"/>
      <c r="R338" s="222"/>
      <c r="S338" s="222"/>
      <c r="T338" s="222"/>
      <c r="U338" s="222"/>
      <c r="V338" s="222"/>
      <c r="W338" s="222"/>
      <c r="X338" s="222"/>
      <c r="Y338" s="222"/>
      <c r="Z338" s="222"/>
      <c r="AA338" s="222"/>
      <c r="AB338" s="222"/>
      <c r="AC338" s="222"/>
      <c r="AD338" s="222"/>
      <c r="AE338" s="222"/>
      <c r="AF338" s="222"/>
      <c r="AG338" s="222"/>
      <c r="AH338" s="222"/>
      <c r="AI338" s="222"/>
      <c r="AJ338" s="222"/>
      <c r="AK338" s="222"/>
      <c r="AL338" s="222"/>
      <c r="AM338" s="222"/>
      <c r="AN338" s="222"/>
      <c r="AO338" s="222"/>
      <c r="AP338" s="222"/>
      <c r="AQ338" s="222"/>
      <c r="AR338" s="222"/>
      <c r="AS338" s="222"/>
      <c r="AT338" s="222"/>
      <c r="AU338" s="222"/>
      <c r="AV338" s="222"/>
      <c r="AW338" s="222"/>
      <c r="AX338" s="222"/>
      <c r="AY338" s="222"/>
      <c r="AZ338" s="222"/>
      <c r="BA338" s="222"/>
      <c r="BB338" s="222"/>
      <c r="BC338" s="222"/>
      <c r="BD338" s="222"/>
      <c r="BE338" s="222"/>
      <c r="BF338" s="222"/>
      <c r="BG338" s="222"/>
      <c r="BH338" s="222"/>
      <c r="BI338" s="222"/>
      <c r="BJ338" s="222"/>
      <c r="BK338" s="222"/>
      <c r="BL338" s="222"/>
      <c r="BM338" s="223">
        <v>16</v>
      </c>
    </row>
    <row r="339" spans="1:65">
      <c r="A339" s="29"/>
      <c r="B339" s="19">
        <v>1</v>
      </c>
      <c r="C339" s="9">
        <v>4</v>
      </c>
      <c r="D339" s="225">
        <v>21</v>
      </c>
      <c r="E339" s="225">
        <v>17.899999999999999</v>
      </c>
      <c r="F339" s="225">
        <v>16.657183738162999</v>
      </c>
      <c r="G339" s="225">
        <v>18.5</v>
      </c>
      <c r="H339" s="225">
        <v>20</v>
      </c>
      <c r="I339" s="225">
        <v>18</v>
      </c>
      <c r="J339" s="225">
        <v>17.3</v>
      </c>
      <c r="K339" s="225">
        <v>18</v>
      </c>
      <c r="L339" s="225">
        <v>18.815749229749599</v>
      </c>
      <c r="M339" s="225">
        <v>18.045396394750654</v>
      </c>
      <c r="N339" s="229">
        <v>13</v>
      </c>
      <c r="O339" s="225">
        <v>19</v>
      </c>
      <c r="P339" s="221"/>
      <c r="Q339" s="222"/>
      <c r="R339" s="222"/>
      <c r="S339" s="222"/>
      <c r="T339" s="222"/>
      <c r="U339" s="222"/>
      <c r="V339" s="222"/>
      <c r="W339" s="222"/>
      <c r="X339" s="222"/>
      <c r="Y339" s="222"/>
      <c r="Z339" s="222"/>
      <c r="AA339" s="222"/>
      <c r="AB339" s="222"/>
      <c r="AC339" s="222"/>
      <c r="AD339" s="222"/>
      <c r="AE339" s="222"/>
      <c r="AF339" s="222"/>
      <c r="AG339" s="222"/>
      <c r="AH339" s="222"/>
      <c r="AI339" s="222"/>
      <c r="AJ339" s="222"/>
      <c r="AK339" s="222"/>
      <c r="AL339" s="222"/>
      <c r="AM339" s="222"/>
      <c r="AN339" s="222"/>
      <c r="AO339" s="222"/>
      <c r="AP339" s="222"/>
      <c r="AQ339" s="222"/>
      <c r="AR339" s="222"/>
      <c r="AS339" s="222"/>
      <c r="AT339" s="222"/>
      <c r="AU339" s="222"/>
      <c r="AV339" s="222"/>
      <c r="AW339" s="222"/>
      <c r="AX339" s="222"/>
      <c r="AY339" s="222"/>
      <c r="AZ339" s="222"/>
      <c r="BA339" s="222"/>
      <c r="BB339" s="222"/>
      <c r="BC339" s="222"/>
      <c r="BD339" s="222"/>
      <c r="BE339" s="222"/>
      <c r="BF339" s="222"/>
      <c r="BG339" s="222"/>
      <c r="BH339" s="222"/>
      <c r="BI339" s="222"/>
      <c r="BJ339" s="222"/>
      <c r="BK339" s="222"/>
      <c r="BL339" s="222"/>
      <c r="BM339" s="223">
        <v>18.31870634043911</v>
      </c>
    </row>
    <row r="340" spans="1:65">
      <c r="A340" s="29"/>
      <c r="B340" s="19">
        <v>1</v>
      </c>
      <c r="C340" s="9">
        <v>5</v>
      </c>
      <c r="D340" s="225">
        <v>21</v>
      </c>
      <c r="E340" s="225">
        <v>18.600000000000001</v>
      </c>
      <c r="F340" s="225">
        <v>16.6024912007077</v>
      </c>
      <c r="G340" s="225">
        <v>19.600000000000001</v>
      </c>
      <c r="H340" s="225">
        <v>20</v>
      </c>
      <c r="I340" s="225">
        <v>18.5</v>
      </c>
      <c r="J340" s="225">
        <v>17</v>
      </c>
      <c r="K340" s="225">
        <v>18</v>
      </c>
      <c r="L340" s="225">
        <v>18.875836793268963</v>
      </c>
      <c r="M340" s="225">
        <v>19.508593916222633</v>
      </c>
      <c r="N340" s="225">
        <v>16</v>
      </c>
      <c r="O340" s="225">
        <v>19</v>
      </c>
      <c r="P340" s="221"/>
      <c r="Q340" s="222"/>
      <c r="R340" s="222"/>
      <c r="S340" s="222"/>
      <c r="T340" s="222"/>
      <c r="U340" s="222"/>
      <c r="V340" s="222"/>
      <c r="W340" s="222"/>
      <c r="X340" s="222"/>
      <c r="Y340" s="222"/>
      <c r="Z340" s="222"/>
      <c r="AA340" s="222"/>
      <c r="AB340" s="222"/>
      <c r="AC340" s="222"/>
      <c r="AD340" s="222"/>
      <c r="AE340" s="222"/>
      <c r="AF340" s="222"/>
      <c r="AG340" s="222"/>
      <c r="AH340" s="222"/>
      <c r="AI340" s="222"/>
      <c r="AJ340" s="222"/>
      <c r="AK340" s="222"/>
      <c r="AL340" s="222"/>
      <c r="AM340" s="222"/>
      <c r="AN340" s="222"/>
      <c r="AO340" s="222"/>
      <c r="AP340" s="222"/>
      <c r="AQ340" s="222"/>
      <c r="AR340" s="222"/>
      <c r="AS340" s="222"/>
      <c r="AT340" s="222"/>
      <c r="AU340" s="222"/>
      <c r="AV340" s="222"/>
      <c r="AW340" s="222"/>
      <c r="AX340" s="222"/>
      <c r="AY340" s="222"/>
      <c r="AZ340" s="222"/>
      <c r="BA340" s="222"/>
      <c r="BB340" s="222"/>
      <c r="BC340" s="222"/>
      <c r="BD340" s="222"/>
      <c r="BE340" s="222"/>
      <c r="BF340" s="222"/>
      <c r="BG340" s="222"/>
      <c r="BH340" s="222"/>
      <c r="BI340" s="222"/>
      <c r="BJ340" s="222"/>
      <c r="BK340" s="222"/>
      <c r="BL340" s="222"/>
      <c r="BM340" s="223">
        <v>29</v>
      </c>
    </row>
    <row r="341" spans="1:65">
      <c r="A341" s="29"/>
      <c r="B341" s="19">
        <v>1</v>
      </c>
      <c r="C341" s="9">
        <v>6</v>
      </c>
      <c r="D341" s="225">
        <v>22</v>
      </c>
      <c r="E341" s="225">
        <v>16.8</v>
      </c>
      <c r="F341" s="225">
        <v>17.059416213596599</v>
      </c>
      <c r="G341" s="225">
        <v>19</v>
      </c>
      <c r="H341" s="225">
        <v>18</v>
      </c>
      <c r="I341" s="225">
        <v>18.600000000000001</v>
      </c>
      <c r="J341" s="225">
        <v>17.2</v>
      </c>
      <c r="K341" s="225">
        <v>18</v>
      </c>
      <c r="L341" s="225">
        <v>17.986577149695158</v>
      </c>
      <c r="M341" s="225">
        <v>18.215079467924838</v>
      </c>
      <c r="N341" s="225">
        <v>15</v>
      </c>
      <c r="O341" s="225">
        <v>19</v>
      </c>
      <c r="P341" s="221"/>
      <c r="Q341" s="222"/>
      <c r="R341" s="222"/>
      <c r="S341" s="222"/>
      <c r="T341" s="222"/>
      <c r="U341" s="222"/>
      <c r="V341" s="222"/>
      <c r="W341" s="222"/>
      <c r="X341" s="222"/>
      <c r="Y341" s="222"/>
      <c r="Z341" s="222"/>
      <c r="AA341" s="222"/>
      <c r="AB341" s="222"/>
      <c r="AC341" s="222"/>
      <c r="AD341" s="222"/>
      <c r="AE341" s="222"/>
      <c r="AF341" s="222"/>
      <c r="AG341" s="222"/>
      <c r="AH341" s="222"/>
      <c r="AI341" s="222"/>
      <c r="AJ341" s="222"/>
      <c r="AK341" s="222"/>
      <c r="AL341" s="222"/>
      <c r="AM341" s="222"/>
      <c r="AN341" s="222"/>
      <c r="AO341" s="222"/>
      <c r="AP341" s="222"/>
      <c r="AQ341" s="222"/>
      <c r="AR341" s="222"/>
      <c r="AS341" s="222"/>
      <c r="AT341" s="222"/>
      <c r="AU341" s="222"/>
      <c r="AV341" s="222"/>
      <c r="AW341" s="222"/>
      <c r="AX341" s="222"/>
      <c r="AY341" s="222"/>
      <c r="AZ341" s="222"/>
      <c r="BA341" s="222"/>
      <c r="BB341" s="222"/>
      <c r="BC341" s="222"/>
      <c r="BD341" s="222"/>
      <c r="BE341" s="222"/>
      <c r="BF341" s="222"/>
      <c r="BG341" s="222"/>
      <c r="BH341" s="222"/>
      <c r="BI341" s="222"/>
      <c r="BJ341" s="222"/>
      <c r="BK341" s="222"/>
      <c r="BL341" s="222"/>
      <c r="BM341" s="226"/>
    </row>
    <row r="342" spans="1:65">
      <c r="A342" s="29"/>
      <c r="B342" s="20" t="s">
        <v>258</v>
      </c>
      <c r="C342" s="12"/>
      <c r="D342" s="227">
        <v>21.166666666666668</v>
      </c>
      <c r="E342" s="227">
        <v>17.583333333333332</v>
      </c>
      <c r="F342" s="227">
        <v>16.754434882278783</v>
      </c>
      <c r="G342" s="227">
        <v>19.266666666666666</v>
      </c>
      <c r="H342" s="227">
        <v>19.333333333333332</v>
      </c>
      <c r="I342" s="227">
        <v>18.283333333333331</v>
      </c>
      <c r="J342" s="227">
        <v>16.816666666666666</v>
      </c>
      <c r="K342" s="227">
        <v>18</v>
      </c>
      <c r="L342" s="227">
        <v>18.452543079172255</v>
      </c>
      <c r="M342" s="227">
        <v>19.444164790484969</v>
      </c>
      <c r="N342" s="227">
        <v>15</v>
      </c>
      <c r="O342" s="227">
        <v>19</v>
      </c>
      <c r="P342" s="221"/>
      <c r="Q342" s="222"/>
      <c r="R342" s="222"/>
      <c r="S342" s="222"/>
      <c r="T342" s="222"/>
      <c r="U342" s="222"/>
      <c r="V342" s="222"/>
      <c r="W342" s="222"/>
      <c r="X342" s="222"/>
      <c r="Y342" s="222"/>
      <c r="Z342" s="222"/>
      <c r="AA342" s="222"/>
      <c r="AB342" s="222"/>
      <c r="AC342" s="222"/>
      <c r="AD342" s="222"/>
      <c r="AE342" s="222"/>
      <c r="AF342" s="222"/>
      <c r="AG342" s="222"/>
      <c r="AH342" s="222"/>
      <c r="AI342" s="222"/>
      <c r="AJ342" s="222"/>
      <c r="AK342" s="222"/>
      <c r="AL342" s="222"/>
      <c r="AM342" s="222"/>
      <c r="AN342" s="222"/>
      <c r="AO342" s="222"/>
      <c r="AP342" s="222"/>
      <c r="AQ342" s="222"/>
      <c r="AR342" s="222"/>
      <c r="AS342" s="222"/>
      <c r="AT342" s="222"/>
      <c r="AU342" s="222"/>
      <c r="AV342" s="222"/>
      <c r="AW342" s="222"/>
      <c r="AX342" s="222"/>
      <c r="AY342" s="222"/>
      <c r="AZ342" s="222"/>
      <c r="BA342" s="222"/>
      <c r="BB342" s="222"/>
      <c r="BC342" s="222"/>
      <c r="BD342" s="222"/>
      <c r="BE342" s="222"/>
      <c r="BF342" s="222"/>
      <c r="BG342" s="222"/>
      <c r="BH342" s="222"/>
      <c r="BI342" s="222"/>
      <c r="BJ342" s="222"/>
      <c r="BK342" s="222"/>
      <c r="BL342" s="222"/>
      <c r="BM342" s="226"/>
    </row>
    <row r="343" spans="1:65">
      <c r="A343" s="29"/>
      <c r="B343" s="3" t="s">
        <v>259</v>
      </c>
      <c r="C343" s="28"/>
      <c r="D343" s="225">
        <v>21</v>
      </c>
      <c r="E343" s="225">
        <v>17.5</v>
      </c>
      <c r="F343" s="225">
        <v>16.695852228339497</v>
      </c>
      <c r="G343" s="225">
        <v>19.45</v>
      </c>
      <c r="H343" s="225">
        <v>19.5</v>
      </c>
      <c r="I343" s="225">
        <v>18.299999999999997</v>
      </c>
      <c r="J343" s="225">
        <v>17.100000000000001</v>
      </c>
      <c r="K343" s="225">
        <v>18</v>
      </c>
      <c r="L343" s="225">
        <v>18.549097397416151</v>
      </c>
      <c r="M343" s="225">
        <v>19.252045076720854</v>
      </c>
      <c r="N343" s="225">
        <v>15</v>
      </c>
      <c r="O343" s="225">
        <v>19</v>
      </c>
      <c r="P343" s="221"/>
      <c r="Q343" s="222"/>
      <c r="R343" s="222"/>
      <c r="S343" s="222"/>
      <c r="T343" s="222"/>
      <c r="U343" s="222"/>
      <c r="V343" s="222"/>
      <c r="W343" s="222"/>
      <c r="X343" s="222"/>
      <c r="Y343" s="222"/>
      <c r="Z343" s="222"/>
      <c r="AA343" s="222"/>
      <c r="AB343" s="222"/>
      <c r="AC343" s="222"/>
      <c r="AD343" s="222"/>
      <c r="AE343" s="222"/>
      <c r="AF343" s="222"/>
      <c r="AG343" s="222"/>
      <c r="AH343" s="222"/>
      <c r="AI343" s="222"/>
      <c r="AJ343" s="222"/>
      <c r="AK343" s="222"/>
      <c r="AL343" s="222"/>
      <c r="AM343" s="222"/>
      <c r="AN343" s="222"/>
      <c r="AO343" s="222"/>
      <c r="AP343" s="222"/>
      <c r="AQ343" s="222"/>
      <c r="AR343" s="222"/>
      <c r="AS343" s="222"/>
      <c r="AT343" s="222"/>
      <c r="AU343" s="222"/>
      <c r="AV343" s="222"/>
      <c r="AW343" s="222"/>
      <c r="AX343" s="222"/>
      <c r="AY343" s="222"/>
      <c r="AZ343" s="222"/>
      <c r="BA343" s="222"/>
      <c r="BB343" s="222"/>
      <c r="BC343" s="222"/>
      <c r="BD343" s="222"/>
      <c r="BE343" s="222"/>
      <c r="BF343" s="222"/>
      <c r="BG343" s="222"/>
      <c r="BH343" s="222"/>
      <c r="BI343" s="222"/>
      <c r="BJ343" s="222"/>
      <c r="BK343" s="222"/>
      <c r="BL343" s="222"/>
      <c r="BM343" s="226"/>
    </row>
    <row r="344" spans="1:65">
      <c r="A344" s="29"/>
      <c r="B344" s="3" t="s">
        <v>260</v>
      </c>
      <c r="C344" s="28"/>
      <c r="D344" s="23">
        <v>0.40824829046386302</v>
      </c>
      <c r="E344" s="23">
        <v>0.78845841150099139</v>
      </c>
      <c r="F344" s="23">
        <v>0.25706191541746343</v>
      </c>
      <c r="G344" s="23">
        <v>0.43665394383500872</v>
      </c>
      <c r="H344" s="23">
        <v>1.2110601416389968</v>
      </c>
      <c r="I344" s="23">
        <v>0.25625508125043456</v>
      </c>
      <c r="J344" s="23">
        <v>0.80104098937986112</v>
      </c>
      <c r="K344" s="23">
        <v>0</v>
      </c>
      <c r="L344" s="23">
        <v>0.61684114083094566</v>
      </c>
      <c r="M344" s="23">
        <v>1.3011466093710737</v>
      </c>
      <c r="N344" s="23">
        <v>1.0954451150103321</v>
      </c>
      <c r="O344" s="23">
        <v>0</v>
      </c>
      <c r="P344" s="148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29"/>
      <c r="B345" s="3" t="s">
        <v>86</v>
      </c>
      <c r="C345" s="28"/>
      <c r="D345" s="13">
        <v>1.9287320809316361E-2</v>
      </c>
      <c r="E345" s="13">
        <v>4.484123667304217E-2</v>
      </c>
      <c r="F345" s="13">
        <v>1.5342917694547764E-2</v>
      </c>
      <c r="G345" s="13">
        <v>2.2663699507007373E-2</v>
      </c>
      <c r="H345" s="13">
        <v>6.2641041808913625E-2</v>
      </c>
      <c r="I345" s="13">
        <v>1.4015774726550662E-2</v>
      </c>
      <c r="J345" s="13">
        <v>4.7633755562727122E-2</v>
      </c>
      <c r="K345" s="13">
        <v>0</v>
      </c>
      <c r="L345" s="13">
        <v>3.3428516502269343E-2</v>
      </c>
      <c r="M345" s="13">
        <v>6.691707375406486E-2</v>
      </c>
      <c r="N345" s="13">
        <v>7.3029674334022146E-2</v>
      </c>
      <c r="O345" s="13">
        <v>0</v>
      </c>
      <c r="P345" s="148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A346" s="29"/>
      <c r="B346" s="3" t="s">
        <v>261</v>
      </c>
      <c r="C346" s="28"/>
      <c r="D346" s="13">
        <v>0.15546732794884077</v>
      </c>
      <c r="E346" s="13">
        <v>-4.0143282688167803E-2</v>
      </c>
      <c r="F346" s="13">
        <v>-8.5392026548684274E-2</v>
      </c>
      <c r="G346" s="13">
        <v>5.1748213471543236E-2</v>
      </c>
      <c r="H346" s="13">
        <v>5.538748064618515E-2</v>
      </c>
      <c r="I346" s="13">
        <v>-1.9309773544265996E-3</v>
      </c>
      <c r="J346" s="13">
        <v>-8.199485519655092E-2</v>
      </c>
      <c r="K346" s="13">
        <v>-1.7397862846655121E-2</v>
      </c>
      <c r="L346" s="13">
        <v>7.3060147504901973E-3</v>
      </c>
      <c r="M346" s="13">
        <v>6.1437659905130726E-2</v>
      </c>
      <c r="N346" s="13">
        <v>-0.1811648857055459</v>
      </c>
      <c r="O346" s="13">
        <v>3.7191144772975138E-2</v>
      </c>
      <c r="P346" s="148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A347" s="29"/>
      <c r="B347" s="45" t="s">
        <v>262</v>
      </c>
      <c r="C347" s="46"/>
      <c r="D347" s="44">
        <v>2.02</v>
      </c>
      <c r="E347" s="44">
        <v>0.56999999999999995</v>
      </c>
      <c r="F347" s="44">
        <v>1.17</v>
      </c>
      <c r="G347" s="44">
        <v>0.65</v>
      </c>
      <c r="H347" s="44">
        <v>0.7</v>
      </c>
      <c r="I347" s="44">
        <v>0.06</v>
      </c>
      <c r="J347" s="44">
        <v>1.1200000000000001</v>
      </c>
      <c r="K347" s="44">
        <v>0.27</v>
      </c>
      <c r="L347" s="44">
        <v>0.06</v>
      </c>
      <c r="M347" s="44">
        <v>0.78</v>
      </c>
      <c r="N347" s="44">
        <v>2.44</v>
      </c>
      <c r="O347" s="44">
        <v>0.46</v>
      </c>
      <c r="P347" s="148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B348" s="3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BM348" s="55"/>
    </row>
    <row r="349" spans="1:65" ht="15">
      <c r="B349" s="8" t="s">
        <v>454</v>
      </c>
      <c r="BM349" s="27" t="s">
        <v>66</v>
      </c>
    </row>
    <row r="350" spans="1:65" ht="15">
      <c r="A350" s="24" t="s">
        <v>5</v>
      </c>
      <c r="B350" s="18" t="s">
        <v>111</v>
      </c>
      <c r="C350" s="15" t="s">
        <v>112</v>
      </c>
      <c r="D350" s="16" t="s">
        <v>223</v>
      </c>
      <c r="E350" s="17" t="s">
        <v>223</v>
      </c>
      <c r="F350" s="17" t="s">
        <v>223</v>
      </c>
      <c r="G350" s="17" t="s">
        <v>223</v>
      </c>
      <c r="H350" s="17" t="s">
        <v>223</v>
      </c>
      <c r="I350" s="17" t="s">
        <v>223</v>
      </c>
      <c r="J350" s="17" t="s">
        <v>223</v>
      </c>
      <c r="K350" s="17" t="s">
        <v>223</v>
      </c>
      <c r="L350" s="17" t="s">
        <v>223</v>
      </c>
      <c r="M350" s="17" t="s">
        <v>223</v>
      </c>
      <c r="N350" s="17" t="s">
        <v>223</v>
      </c>
      <c r="O350" s="17" t="s">
        <v>223</v>
      </c>
      <c r="P350" s="148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7">
        <v>1</v>
      </c>
    </row>
    <row r="351" spans="1:65">
      <c r="A351" s="29"/>
      <c r="B351" s="19" t="s">
        <v>224</v>
      </c>
      <c r="C351" s="9" t="s">
        <v>224</v>
      </c>
      <c r="D351" s="146" t="s">
        <v>226</v>
      </c>
      <c r="E351" s="147" t="s">
        <v>227</v>
      </c>
      <c r="F351" s="147" t="s">
        <v>228</v>
      </c>
      <c r="G351" s="147" t="s">
        <v>229</v>
      </c>
      <c r="H351" s="147" t="s">
        <v>230</v>
      </c>
      <c r="I351" s="147" t="s">
        <v>232</v>
      </c>
      <c r="J351" s="147" t="s">
        <v>234</v>
      </c>
      <c r="K351" s="147" t="s">
        <v>236</v>
      </c>
      <c r="L351" s="147" t="s">
        <v>239</v>
      </c>
      <c r="M351" s="147" t="s">
        <v>241</v>
      </c>
      <c r="N351" s="147" t="s">
        <v>244</v>
      </c>
      <c r="O351" s="147" t="s">
        <v>245</v>
      </c>
      <c r="P351" s="148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 t="s">
        <v>3</v>
      </c>
    </row>
    <row r="352" spans="1:65">
      <c r="A352" s="29"/>
      <c r="B352" s="19"/>
      <c r="C352" s="9"/>
      <c r="D352" s="10" t="s">
        <v>269</v>
      </c>
      <c r="E352" s="11" t="s">
        <v>102</v>
      </c>
      <c r="F352" s="11" t="s">
        <v>102</v>
      </c>
      <c r="G352" s="11" t="s">
        <v>102</v>
      </c>
      <c r="H352" s="11" t="s">
        <v>269</v>
      </c>
      <c r="I352" s="11" t="s">
        <v>102</v>
      </c>
      <c r="J352" s="11" t="s">
        <v>99</v>
      </c>
      <c r="K352" s="11" t="s">
        <v>102</v>
      </c>
      <c r="L352" s="11" t="s">
        <v>103</v>
      </c>
      <c r="M352" s="11" t="s">
        <v>100</v>
      </c>
      <c r="N352" s="11" t="s">
        <v>102</v>
      </c>
      <c r="O352" s="11" t="s">
        <v>102</v>
      </c>
      <c r="P352" s="148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2</v>
      </c>
    </row>
    <row r="353" spans="1:65">
      <c r="A353" s="29"/>
      <c r="B353" s="19"/>
      <c r="C353" s="9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148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3</v>
      </c>
    </row>
    <row r="354" spans="1:65">
      <c r="A354" s="29"/>
      <c r="B354" s="18">
        <v>1</v>
      </c>
      <c r="C354" s="14">
        <v>1</v>
      </c>
      <c r="D354" s="21">
        <v>4</v>
      </c>
      <c r="E354" s="21">
        <v>3.44</v>
      </c>
      <c r="F354" s="21">
        <v>4.2683117796292001</v>
      </c>
      <c r="G354" s="21">
        <v>3.8980094454656302</v>
      </c>
      <c r="H354" s="21">
        <v>3.7</v>
      </c>
      <c r="I354" s="21">
        <v>3.6</v>
      </c>
      <c r="J354" s="21">
        <v>3.72</v>
      </c>
      <c r="K354" s="21">
        <v>3.77</v>
      </c>
      <c r="L354" s="143" t="s">
        <v>107</v>
      </c>
      <c r="M354" s="143" t="s">
        <v>107</v>
      </c>
      <c r="N354" s="21">
        <v>3.68</v>
      </c>
      <c r="O354" s="21">
        <v>4.1100000000000003</v>
      </c>
      <c r="P354" s="148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1</v>
      </c>
    </row>
    <row r="355" spans="1:65">
      <c r="A355" s="29"/>
      <c r="B355" s="19">
        <v>1</v>
      </c>
      <c r="C355" s="9">
        <v>2</v>
      </c>
      <c r="D355" s="11">
        <v>4</v>
      </c>
      <c r="E355" s="11">
        <v>3.54</v>
      </c>
      <c r="F355" s="11">
        <v>4.1266070480461501</v>
      </c>
      <c r="G355" s="11">
        <v>3.9206055429410904</v>
      </c>
      <c r="H355" s="11">
        <v>3.8</v>
      </c>
      <c r="I355" s="11">
        <v>3.8</v>
      </c>
      <c r="J355" s="11">
        <v>3.71</v>
      </c>
      <c r="K355" s="11">
        <v>3.72</v>
      </c>
      <c r="L355" s="144" t="s">
        <v>107</v>
      </c>
      <c r="M355" s="144" t="s">
        <v>107</v>
      </c>
      <c r="N355" s="11">
        <v>3.71</v>
      </c>
      <c r="O355" s="11">
        <v>3.98</v>
      </c>
      <c r="P355" s="148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 t="e">
        <v>#N/A</v>
      </c>
    </row>
    <row r="356" spans="1:65">
      <c r="A356" s="29"/>
      <c r="B356" s="19">
        <v>1</v>
      </c>
      <c r="C356" s="9">
        <v>3</v>
      </c>
      <c r="D356" s="11">
        <v>3.9</v>
      </c>
      <c r="E356" s="11">
        <v>3.2</v>
      </c>
      <c r="F356" s="11">
        <v>4.0387047780187837</v>
      </c>
      <c r="G356" s="11">
        <v>3.8879749572312599</v>
      </c>
      <c r="H356" s="11">
        <v>3.9</v>
      </c>
      <c r="I356" s="11">
        <v>3.9</v>
      </c>
      <c r="J356" s="11">
        <v>4.0599999999999996</v>
      </c>
      <c r="K356" s="11">
        <v>3.68</v>
      </c>
      <c r="L356" s="144" t="s">
        <v>107</v>
      </c>
      <c r="M356" s="144" t="s">
        <v>107</v>
      </c>
      <c r="N356" s="11">
        <v>3.7</v>
      </c>
      <c r="O356" s="11">
        <v>4.07</v>
      </c>
      <c r="P356" s="148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7">
        <v>16</v>
      </c>
    </row>
    <row r="357" spans="1:65">
      <c r="A357" s="29"/>
      <c r="B357" s="19">
        <v>1</v>
      </c>
      <c r="C357" s="9">
        <v>4</v>
      </c>
      <c r="D357" s="11">
        <v>4</v>
      </c>
      <c r="E357" s="11">
        <v>3.35</v>
      </c>
      <c r="F357" s="11">
        <v>4.1668188423784844</v>
      </c>
      <c r="G357" s="11">
        <v>3.8908014123670096</v>
      </c>
      <c r="H357" s="11">
        <v>4</v>
      </c>
      <c r="I357" s="11">
        <v>3.5</v>
      </c>
      <c r="J357" s="11">
        <v>3.68</v>
      </c>
      <c r="K357" s="11">
        <v>3.9</v>
      </c>
      <c r="L357" s="144" t="s">
        <v>107</v>
      </c>
      <c r="M357" s="144" t="s">
        <v>107</v>
      </c>
      <c r="N357" s="11">
        <v>3.55</v>
      </c>
      <c r="O357" s="11">
        <v>3.9</v>
      </c>
      <c r="P357" s="148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7">
        <v>3.8002401276901514</v>
      </c>
    </row>
    <row r="358" spans="1:65">
      <c r="A358" s="29"/>
      <c r="B358" s="19">
        <v>1</v>
      </c>
      <c r="C358" s="9">
        <v>5</v>
      </c>
      <c r="D358" s="11">
        <v>4</v>
      </c>
      <c r="E358" s="11">
        <v>3.4</v>
      </c>
      <c r="F358" s="11">
        <v>4.1422477157776338</v>
      </c>
      <c r="G358" s="11">
        <v>3.8725484831709798</v>
      </c>
      <c r="H358" s="11">
        <v>3.8</v>
      </c>
      <c r="I358" s="11">
        <v>3.6</v>
      </c>
      <c r="J358" s="11">
        <v>3.79</v>
      </c>
      <c r="K358" s="11">
        <v>3.63</v>
      </c>
      <c r="L358" s="144" t="s">
        <v>107</v>
      </c>
      <c r="M358" s="144" t="s">
        <v>107</v>
      </c>
      <c r="N358" s="11">
        <v>3.72</v>
      </c>
      <c r="O358" s="11">
        <v>4.05</v>
      </c>
      <c r="P358" s="148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7">
        <v>30</v>
      </c>
    </row>
    <row r="359" spans="1:65">
      <c r="A359" s="29"/>
      <c r="B359" s="19">
        <v>1</v>
      </c>
      <c r="C359" s="9">
        <v>6</v>
      </c>
      <c r="D359" s="11">
        <v>4.0999999999999996</v>
      </c>
      <c r="E359" s="11">
        <v>3.15</v>
      </c>
      <c r="F359" s="11">
        <v>4.1709247244302796</v>
      </c>
      <c r="G359" s="11">
        <v>3.9008529319526</v>
      </c>
      <c r="H359" s="11">
        <v>3.4</v>
      </c>
      <c r="I359" s="11">
        <v>3.7</v>
      </c>
      <c r="J359" s="11">
        <v>3.75</v>
      </c>
      <c r="K359" s="11">
        <v>3.5</v>
      </c>
      <c r="L359" s="144" t="s">
        <v>107</v>
      </c>
      <c r="M359" s="144" t="s">
        <v>107</v>
      </c>
      <c r="N359" s="11">
        <v>3.52</v>
      </c>
      <c r="O359" s="11">
        <v>4.05</v>
      </c>
      <c r="P359" s="148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29"/>
      <c r="B360" s="20" t="s">
        <v>258</v>
      </c>
      <c r="C360" s="12"/>
      <c r="D360" s="22">
        <v>4</v>
      </c>
      <c r="E360" s="22">
        <v>3.3466666666666662</v>
      </c>
      <c r="F360" s="22">
        <v>4.1522691480467557</v>
      </c>
      <c r="G360" s="22">
        <v>3.8951321288547613</v>
      </c>
      <c r="H360" s="22">
        <v>3.7666666666666662</v>
      </c>
      <c r="I360" s="22">
        <v>3.6833333333333336</v>
      </c>
      <c r="J360" s="22">
        <v>3.7849999999999997</v>
      </c>
      <c r="K360" s="22">
        <v>3.6999999999999997</v>
      </c>
      <c r="L360" s="22" t="s">
        <v>617</v>
      </c>
      <c r="M360" s="22" t="s">
        <v>617</v>
      </c>
      <c r="N360" s="22">
        <v>3.6466666666666665</v>
      </c>
      <c r="O360" s="22">
        <v>4.0266666666666664</v>
      </c>
      <c r="P360" s="148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29"/>
      <c r="B361" s="3" t="s">
        <v>259</v>
      </c>
      <c r="C361" s="28"/>
      <c r="D361" s="11">
        <v>4</v>
      </c>
      <c r="E361" s="11">
        <v>3.375</v>
      </c>
      <c r="F361" s="11">
        <v>4.1545332790780591</v>
      </c>
      <c r="G361" s="11">
        <v>3.8944054289163201</v>
      </c>
      <c r="H361" s="11">
        <v>3.8</v>
      </c>
      <c r="I361" s="11">
        <v>3.6500000000000004</v>
      </c>
      <c r="J361" s="11">
        <v>3.7350000000000003</v>
      </c>
      <c r="K361" s="11">
        <v>3.7</v>
      </c>
      <c r="L361" s="11" t="s">
        <v>617</v>
      </c>
      <c r="M361" s="11" t="s">
        <v>617</v>
      </c>
      <c r="N361" s="11">
        <v>3.6900000000000004</v>
      </c>
      <c r="O361" s="11">
        <v>4.05</v>
      </c>
      <c r="P361" s="148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29"/>
      <c r="B362" s="3" t="s">
        <v>260</v>
      </c>
      <c r="C362" s="28"/>
      <c r="D362" s="23">
        <v>6.3245553203367499E-2</v>
      </c>
      <c r="E362" s="23">
        <v>0.147738507731284</v>
      </c>
      <c r="F362" s="23">
        <v>7.4406256593035194E-2</v>
      </c>
      <c r="G362" s="23">
        <v>1.5936766469350903E-2</v>
      </c>
      <c r="H362" s="23">
        <v>0.2065591117977289</v>
      </c>
      <c r="I362" s="23">
        <v>0.14719601443879737</v>
      </c>
      <c r="J362" s="23">
        <v>0.13982131454109545</v>
      </c>
      <c r="K362" s="23">
        <v>0.1346105493637107</v>
      </c>
      <c r="L362" s="23" t="s">
        <v>617</v>
      </c>
      <c r="M362" s="23" t="s">
        <v>617</v>
      </c>
      <c r="N362" s="23">
        <v>8.8015150211010168E-2</v>
      </c>
      <c r="O362" s="23">
        <v>7.5011110288187868E-2</v>
      </c>
      <c r="P362" s="201"/>
      <c r="Q362" s="202"/>
      <c r="R362" s="202"/>
      <c r="S362" s="202"/>
      <c r="T362" s="202"/>
      <c r="U362" s="202"/>
      <c r="V362" s="202"/>
      <c r="W362" s="202"/>
      <c r="X362" s="202"/>
      <c r="Y362" s="202"/>
      <c r="Z362" s="202"/>
      <c r="AA362" s="202"/>
      <c r="AB362" s="202"/>
      <c r="AC362" s="202"/>
      <c r="AD362" s="202"/>
      <c r="AE362" s="202"/>
      <c r="AF362" s="202"/>
      <c r="AG362" s="202"/>
      <c r="AH362" s="202"/>
      <c r="AI362" s="202"/>
      <c r="AJ362" s="202"/>
      <c r="AK362" s="202"/>
      <c r="AL362" s="202"/>
      <c r="AM362" s="202"/>
      <c r="AN362" s="202"/>
      <c r="AO362" s="202"/>
      <c r="AP362" s="202"/>
      <c r="AQ362" s="202"/>
      <c r="AR362" s="202"/>
      <c r="AS362" s="202"/>
      <c r="AT362" s="202"/>
      <c r="AU362" s="202"/>
      <c r="AV362" s="202"/>
      <c r="AW362" s="202"/>
      <c r="AX362" s="202"/>
      <c r="AY362" s="202"/>
      <c r="AZ362" s="202"/>
      <c r="BA362" s="202"/>
      <c r="BB362" s="202"/>
      <c r="BC362" s="202"/>
      <c r="BD362" s="202"/>
      <c r="BE362" s="202"/>
      <c r="BF362" s="202"/>
      <c r="BG362" s="202"/>
      <c r="BH362" s="202"/>
      <c r="BI362" s="202"/>
      <c r="BJ362" s="202"/>
      <c r="BK362" s="202"/>
      <c r="BL362" s="202"/>
      <c r="BM362" s="56"/>
    </row>
    <row r="363" spans="1:65">
      <c r="A363" s="29"/>
      <c r="B363" s="3" t="s">
        <v>86</v>
      </c>
      <c r="C363" s="28"/>
      <c r="D363" s="13">
        <v>1.5811388300841875E-2</v>
      </c>
      <c r="E363" s="13">
        <v>4.4144972429666536E-2</v>
      </c>
      <c r="F363" s="13">
        <v>1.7919420427752426E-2</v>
      </c>
      <c r="G363" s="13">
        <v>4.0914572194593558E-3</v>
      </c>
      <c r="H363" s="13">
        <v>5.4838702247184672E-2</v>
      </c>
      <c r="I363" s="13">
        <v>3.9962718852162182E-2</v>
      </c>
      <c r="J363" s="13">
        <v>3.6940902124463791E-2</v>
      </c>
      <c r="K363" s="13">
        <v>3.6381229557759652E-2</v>
      </c>
      <c r="L363" s="13" t="s">
        <v>617</v>
      </c>
      <c r="M363" s="13" t="s">
        <v>617</v>
      </c>
      <c r="N363" s="13">
        <v>2.4135781593512845E-2</v>
      </c>
      <c r="O363" s="13">
        <v>1.8628586992099638E-2</v>
      </c>
      <c r="P363" s="148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29"/>
      <c r="B364" s="3" t="s">
        <v>261</v>
      </c>
      <c r="C364" s="28"/>
      <c r="D364" s="13">
        <v>5.2565065784741849E-2</v>
      </c>
      <c r="E364" s="13">
        <v>-0.1193538949600994</v>
      </c>
      <c r="F364" s="13">
        <v>9.2633362242446893E-2</v>
      </c>
      <c r="G364" s="13">
        <v>2.4970001362068395E-2</v>
      </c>
      <c r="H364" s="13">
        <v>-8.8345630527015828E-3</v>
      </c>
      <c r="I364" s="13">
        <v>-3.0763001923216793E-2</v>
      </c>
      <c r="J364" s="13">
        <v>-4.0103065011880545E-3</v>
      </c>
      <c r="K364" s="13">
        <v>-2.6377314149113817E-2</v>
      </c>
      <c r="L364" s="13" t="s">
        <v>617</v>
      </c>
      <c r="M364" s="13" t="s">
        <v>617</v>
      </c>
      <c r="N364" s="13">
        <v>-4.0411515026243738E-2</v>
      </c>
      <c r="O364" s="13">
        <v>5.9582166223306698E-2</v>
      </c>
      <c r="P364" s="148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A365" s="29"/>
      <c r="B365" s="45" t="s">
        <v>262</v>
      </c>
      <c r="C365" s="46"/>
      <c r="D365" s="44">
        <v>0.84</v>
      </c>
      <c r="E365" s="44">
        <v>1.22</v>
      </c>
      <c r="F365" s="44">
        <v>1.32</v>
      </c>
      <c r="G365" s="44">
        <v>0.51</v>
      </c>
      <c r="H365" s="44">
        <v>0.1</v>
      </c>
      <c r="I365" s="44">
        <v>0.16</v>
      </c>
      <c r="J365" s="44">
        <v>0.16</v>
      </c>
      <c r="K365" s="44">
        <v>0.1</v>
      </c>
      <c r="L365" s="44">
        <v>3.88</v>
      </c>
      <c r="M365" s="44">
        <v>3.88</v>
      </c>
      <c r="N365" s="44">
        <v>0.27</v>
      </c>
      <c r="O365" s="44">
        <v>0.92</v>
      </c>
      <c r="P365" s="148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5"/>
    </row>
    <row r="366" spans="1:65">
      <c r="B366" s="3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BM366" s="55"/>
    </row>
    <row r="367" spans="1:65" ht="15">
      <c r="B367" s="8" t="s">
        <v>455</v>
      </c>
      <c r="BM367" s="27" t="s">
        <v>66</v>
      </c>
    </row>
    <row r="368" spans="1:65" ht="15">
      <c r="A368" s="24" t="s">
        <v>81</v>
      </c>
      <c r="B368" s="18" t="s">
        <v>111</v>
      </c>
      <c r="C368" s="15" t="s">
        <v>112</v>
      </c>
      <c r="D368" s="16" t="s">
        <v>223</v>
      </c>
      <c r="E368" s="17" t="s">
        <v>223</v>
      </c>
      <c r="F368" s="17" t="s">
        <v>223</v>
      </c>
      <c r="G368" s="17" t="s">
        <v>223</v>
      </c>
      <c r="H368" s="17" t="s">
        <v>223</v>
      </c>
      <c r="I368" s="17" t="s">
        <v>223</v>
      </c>
      <c r="J368" s="17" t="s">
        <v>223</v>
      </c>
      <c r="K368" s="17" t="s">
        <v>223</v>
      </c>
      <c r="L368" s="148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1</v>
      </c>
    </row>
    <row r="369" spans="1:65">
      <c r="A369" s="29"/>
      <c r="B369" s="19" t="s">
        <v>224</v>
      </c>
      <c r="C369" s="9" t="s">
        <v>224</v>
      </c>
      <c r="D369" s="146" t="s">
        <v>226</v>
      </c>
      <c r="E369" s="147" t="s">
        <v>227</v>
      </c>
      <c r="F369" s="147" t="s">
        <v>230</v>
      </c>
      <c r="G369" s="147" t="s">
        <v>236</v>
      </c>
      <c r="H369" s="147" t="s">
        <v>238</v>
      </c>
      <c r="I369" s="147" t="s">
        <v>243</v>
      </c>
      <c r="J369" s="147" t="s">
        <v>244</v>
      </c>
      <c r="K369" s="147" t="s">
        <v>245</v>
      </c>
      <c r="L369" s="148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 t="s">
        <v>3</v>
      </c>
    </row>
    <row r="370" spans="1:65">
      <c r="A370" s="29"/>
      <c r="B370" s="19"/>
      <c r="C370" s="9"/>
      <c r="D370" s="10" t="s">
        <v>269</v>
      </c>
      <c r="E370" s="11" t="s">
        <v>102</v>
      </c>
      <c r="F370" s="11" t="s">
        <v>269</v>
      </c>
      <c r="G370" s="11" t="s">
        <v>102</v>
      </c>
      <c r="H370" s="11" t="s">
        <v>102</v>
      </c>
      <c r="I370" s="11" t="s">
        <v>102</v>
      </c>
      <c r="J370" s="11" t="s">
        <v>102</v>
      </c>
      <c r="K370" s="11" t="s">
        <v>102</v>
      </c>
      <c r="L370" s="148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>
        <v>2</v>
      </c>
    </row>
    <row r="371" spans="1:65">
      <c r="A371" s="29"/>
      <c r="B371" s="19"/>
      <c r="C371" s="9"/>
      <c r="D371" s="25"/>
      <c r="E371" s="25"/>
      <c r="F371" s="25"/>
      <c r="G371" s="25"/>
      <c r="H371" s="25"/>
      <c r="I371" s="25"/>
      <c r="J371" s="25"/>
      <c r="K371" s="25"/>
      <c r="L371" s="148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>
        <v>2</v>
      </c>
    </row>
    <row r="372" spans="1:65">
      <c r="A372" s="29"/>
      <c r="B372" s="18">
        <v>1</v>
      </c>
      <c r="C372" s="14">
        <v>1</v>
      </c>
      <c r="D372" s="21">
        <v>3</v>
      </c>
      <c r="E372" s="21">
        <v>2.89</v>
      </c>
      <c r="F372" s="21">
        <v>2.6</v>
      </c>
      <c r="G372" s="21">
        <v>2.2000000000000002</v>
      </c>
      <c r="H372" s="21">
        <v>3</v>
      </c>
      <c r="I372" s="21">
        <v>2.1542444522444142</v>
      </c>
      <c r="J372" s="21">
        <v>3</v>
      </c>
      <c r="K372" s="21">
        <v>3</v>
      </c>
      <c r="L372" s="148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>
        <v>1</v>
      </c>
    </row>
    <row r="373" spans="1:65">
      <c r="A373" s="29"/>
      <c r="B373" s="19">
        <v>1</v>
      </c>
      <c r="C373" s="9">
        <v>2</v>
      </c>
      <c r="D373" s="11">
        <v>3</v>
      </c>
      <c r="E373" s="11">
        <v>2.82</v>
      </c>
      <c r="F373" s="11">
        <v>2.7</v>
      </c>
      <c r="G373" s="11">
        <v>2.2999999999999998</v>
      </c>
      <c r="H373" s="11">
        <v>3</v>
      </c>
      <c r="I373" s="11">
        <v>2.3029680578417264</v>
      </c>
      <c r="J373" s="11">
        <v>2</v>
      </c>
      <c r="K373" s="11">
        <v>3</v>
      </c>
      <c r="L373" s="148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7" t="e">
        <v>#N/A</v>
      </c>
    </row>
    <row r="374" spans="1:65">
      <c r="A374" s="29"/>
      <c r="B374" s="19">
        <v>1</v>
      </c>
      <c r="C374" s="9">
        <v>3</v>
      </c>
      <c r="D374" s="11">
        <v>3</v>
      </c>
      <c r="E374" s="11">
        <v>2.83</v>
      </c>
      <c r="F374" s="11">
        <v>3</v>
      </c>
      <c r="G374" s="11">
        <v>2.2000000000000002</v>
      </c>
      <c r="H374" s="11">
        <v>3</v>
      </c>
      <c r="I374" s="11">
        <v>2.1418545808756582</v>
      </c>
      <c r="J374" s="11">
        <v>2</v>
      </c>
      <c r="K374" s="11">
        <v>3</v>
      </c>
      <c r="L374" s="148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7">
        <v>16</v>
      </c>
    </row>
    <row r="375" spans="1:65">
      <c r="A375" s="29"/>
      <c r="B375" s="19">
        <v>1</v>
      </c>
      <c r="C375" s="9">
        <v>4</v>
      </c>
      <c r="D375" s="11">
        <v>3</v>
      </c>
      <c r="E375" s="11">
        <v>2.75</v>
      </c>
      <c r="F375" s="11">
        <v>2.9</v>
      </c>
      <c r="G375" s="11">
        <v>2.6</v>
      </c>
      <c r="H375" s="11">
        <v>3</v>
      </c>
      <c r="I375" s="11">
        <v>2.0851523787612902</v>
      </c>
      <c r="J375" s="11">
        <v>2</v>
      </c>
      <c r="K375" s="11">
        <v>3</v>
      </c>
      <c r="L375" s="148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7">
        <v>2.7098327235136637</v>
      </c>
    </row>
    <row r="376" spans="1:65">
      <c r="A376" s="29"/>
      <c r="B376" s="19">
        <v>1</v>
      </c>
      <c r="C376" s="9">
        <v>5</v>
      </c>
      <c r="D376" s="11">
        <v>3</v>
      </c>
      <c r="E376" s="11">
        <v>2.8</v>
      </c>
      <c r="F376" s="11">
        <v>3</v>
      </c>
      <c r="G376" s="11">
        <v>3</v>
      </c>
      <c r="H376" s="11">
        <v>3</v>
      </c>
      <c r="I376" s="11">
        <v>2.3621773028358488</v>
      </c>
      <c r="J376" s="11">
        <v>3</v>
      </c>
      <c r="K376" s="11">
        <v>3</v>
      </c>
      <c r="L376" s="148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7">
        <v>31</v>
      </c>
    </row>
    <row r="377" spans="1:65">
      <c r="A377" s="29"/>
      <c r="B377" s="19">
        <v>1</v>
      </c>
      <c r="C377" s="9">
        <v>6</v>
      </c>
      <c r="D377" s="11">
        <v>3</v>
      </c>
      <c r="E377" s="11">
        <v>2.85</v>
      </c>
      <c r="F377" s="11">
        <v>2.7</v>
      </c>
      <c r="G377" s="11">
        <v>2.6</v>
      </c>
      <c r="H377" s="11">
        <v>3</v>
      </c>
      <c r="I377" s="11">
        <v>2.2855739560969264</v>
      </c>
      <c r="J377" s="11">
        <v>2</v>
      </c>
      <c r="K377" s="11">
        <v>3</v>
      </c>
      <c r="L377" s="148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29"/>
      <c r="B378" s="20" t="s">
        <v>258</v>
      </c>
      <c r="C378" s="12"/>
      <c r="D378" s="22">
        <v>3</v>
      </c>
      <c r="E378" s="22">
        <v>2.8233333333333337</v>
      </c>
      <c r="F378" s="22">
        <v>2.8166666666666669</v>
      </c>
      <c r="G378" s="22">
        <v>2.4833333333333334</v>
      </c>
      <c r="H378" s="22">
        <v>3</v>
      </c>
      <c r="I378" s="22">
        <v>2.2219951214426441</v>
      </c>
      <c r="J378" s="22">
        <v>2.3333333333333335</v>
      </c>
      <c r="K378" s="22">
        <v>3</v>
      </c>
      <c r="L378" s="148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29"/>
      <c r="B379" s="3" t="s">
        <v>259</v>
      </c>
      <c r="C379" s="28"/>
      <c r="D379" s="11">
        <v>3</v>
      </c>
      <c r="E379" s="11">
        <v>2.8250000000000002</v>
      </c>
      <c r="F379" s="11">
        <v>2.8</v>
      </c>
      <c r="G379" s="11">
        <v>2.4500000000000002</v>
      </c>
      <c r="H379" s="11">
        <v>3</v>
      </c>
      <c r="I379" s="11">
        <v>2.2199092041706701</v>
      </c>
      <c r="J379" s="11">
        <v>2</v>
      </c>
      <c r="K379" s="11">
        <v>3</v>
      </c>
      <c r="L379" s="148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29"/>
      <c r="B380" s="3" t="s">
        <v>260</v>
      </c>
      <c r="C380" s="28"/>
      <c r="D380" s="23">
        <v>0</v>
      </c>
      <c r="E380" s="23">
        <v>4.7187568984497101E-2</v>
      </c>
      <c r="F380" s="23">
        <v>0.17224014243685076</v>
      </c>
      <c r="G380" s="23">
        <v>0.31251666622224478</v>
      </c>
      <c r="H380" s="23">
        <v>0</v>
      </c>
      <c r="I380" s="23">
        <v>0.10953403513883314</v>
      </c>
      <c r="J380" s="23">
        <v>0.51639777949432275</v>
      </c>
      <c r="K380" s="23">
        <v>0</v>
      </c>
      <c r="L380" s="148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29"/>
      <c r="B381" s="3" t="s">
        <v>86</v>
      </c>
      <c r="C381" s="28"/>
      <c r="D381" s="13">
        <v>0</v>
      </c>
      <c r="E381" s="13">
        <v>1.6713424669833683E-2</v>
      </c>
      <c r="F381" s="13">
        <v>6.1150346427284293E-2</v>
      </c>
      <c r="G381" s="13">
        <v>0.12584563740493077</v>
      </c>
      <c r="H381" s="13">
        <v>0</v>
      </c>
      <c r="I381" s="13">
        <v>4.9295353568426147E-2</v>
      </c>
      <c r="J381" s="13">
        <v>0.22131333406899545</v>
      </c>
      <c r="K381" s="13">
        <v>0</v>
      </c>
      <c r="L381" s="148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29"/>
      <c r="B382" s="3" t="s">
        <v>261</v>
      </c>
      <c r="C382" s="28"/>
      <c r="D382" s="13">
        <v>0.10707940529631488</v>
      </c>
      <c r="E382" s="13">
        <v>4.1884729206643101E-2</v>
      </c>
      <c r="F382" s="13">
        <v>3.9424552750429109E-2</v>
      </c>
      <c r="G382" s="13">
        <v>-8.3584270060272692E-2</v>
      </c>
      <c r="H382" s="13">
        <v>0.10707940529631488</v>
      </c>
      <c r="I382" s="13">
        <v>-0.18002498746065487</v>
      </c>
      <c r="J382" s="13">
        <v>-0.13893824032508839</v>
      </c>
      <c r="K382" s="13">
        <v>0.10707940529631488</v>
      </c>
      <c r="L382" s="148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A383" s="29"/>
      <c r="B383" s="45" t="s">
        <v>262</v>
      </c>
      <c r="C383" s="46"/>
      <c r="D383" s="44">
        <v>0.67</v>
      </c>
      <c r="E383" s="44">
        <v>0.01</v>
      </c>
      <c r="F383" s="44">
        <v>0.01</v>
      </c>
      <c r="G383" s="44">
        <v>1.26</v>
      </c>
      <c r="H383" s="44">
        <v>0.67</v>
      </c>
      <c r="I383" s="44">
        <v>2.2400000000000002</v>
      </c>
      <c r="J383" s="44">
        <v>1.82</v>
      </c>
      <c r="K383" s="44">
        <v>0.67</v>
      </c>
      <c r="L383" s="148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5"/>
    </row>
    <row r="384" spans="1:65">
      <c r="B384" s="30"/>
      <c r="C384" s="20"/>
      <c r="D384" s="20"/>
      <c r="E384" s="20"/>
      <c r="F384" s="20"/>
      <c r="G384" s="20"/>
      <c r="H384" s="20"/>
      <c r="I384" s="20"/>
      <c r="J384" s="20"/>
      <c r="K384" s="20"/>
      <c r="BM384" s="55"/>
    </row>
    <row r="385" spans="1:65" ht="15">
      <c r="B385" s="8" t="s">
        <v>456</v>
      </c>
      <c r="BM385" s="27" t="s">
        <v>66</v>
      </c>
    </row>
    <row r="386" spans="1:65" ht="15">
      <c r="A386" s="24" t="s">
        <v>8</v>
      </c>
      <c r="B386" s="18" t="s">
        <v>111</v>
      </c>
      <c r="C386" s="15" t="s">
        <v>112</v>
      </c>
      <c r="D386" s="16" t="s">
        <v>223</v>
      </c>
      <c r="E386" s="17" t="s">
        <v>223</v>
      </c>
      <c r="F386" s="17" t="s">
        <v>223</v>
      </c>
      <c r="G386" s="17" t="s">
        <v>223</v>
      </c>
      <c r="H386" s="17" t="s">
        <v>223</v>
      </c>
      <c r="I386" s="17" t="s">
        <v>223</v>
      </c>
      <c r="J386" s="17" t="s">
        <v>223</v>
      </c>
      <c r="K386" s="148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7">
        <v>1</v>
      </c>
    </row>
    <row r="387" spans="1:65">
      <c r="A387" s="29"/>
      <c r="B387" s="19" t="s">
        <v>224</v>
      </c>
      <c r="C387" s="9" t="s">
        <v>224</v>
      </c>
      <c r="D387" s="146" t="s">
        <v>227</v>
      </c>
      <c r="E387" s="147" t="s">
        <v>230</v>
      </c>
      <c r="F387" s="147" t="s">
        <v>232</v>
      </c>
      <c r="G387" s="147" t="s">
        <v>234</v>
      </c>
      <c r="H387" s="147" t="s">
        <v>241</v>
      </c>
      <c r="I387" s="147" t="s">
        <v>244</v>
      </c>
      <c r="J387" s="147" t="s">
        <v>245</v>
      </c>
      <c r="K387" s="148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 t="s">
        <v>3</v>
      </c>
    </row>
    <row r="388" spans="1:65">
      <c r="A388" s="29"/>
      <c r="B388" s="19"/>
      <c r="C388" s="9"/>
      <c r="D388" s="10" t="s">
        <v>102</v>
      </c>
      <c r="E388" s="11" t="s">
        <v>269</v>
      </c>
      <c r="F388" s="11" t="s">
        <v>102</v>
      </c>
      <c r="G388" s="11" t="s">
        <v>99</v>
      </c>
      <c r="H388" s="11" t="s">
        <v>100</v>
      </c>
      <c r="I388" s="11" t="s">
        <v>102</v>
      </c>
      <c r="J388" s="11" t="s">
        <v>102</v>
      </c>
      <c r="K388" s="148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>
        <v>2</v>
      </c>
    </row>
    <row r="389" spans="1:65">
      <c r="A389" s="29"/>
      <c r="B389" s="19"/>
      <c r="C389" s="9"/>
      <c r="D389" s="25"/>
      <c r="E389" s="25"/>
      <c r="F389" s="25"/>
      <c r="G389" s="25"/>
      <c r="H389" s="25"/>
      <c r="I389" s="25"/>
      <c r="J389" s="25"/>
      <c r="K389" s="148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>
        <v>3</v>
      </c>
    </row>
    <row r="390" spans="1:65">
      <c r="A390" s="29"/>
      <c r="B390" s="18">
        <v>1</v>
      </c>
      <c r="C390" s="14">
        <v>1</v>
      </c>
      <c r="D390" s="21">
        <v>4.59</v>
      </c>
      <c r="E390" s="143" t="s">
        <v>96</v>
      </c>
      <c r="F390" s="21">
        <v>4.9000000000000004</v>
      </c>
      <c r="G390" s="21">
        <v>4.82</v>
      </c>
      <c r="H390" s="143" t="s">
        <v>107</v>
      </c>
      <c r="I390" s="21">
        <v>4</v>
      </c>
      <c r="J390" s="21">
        <v>5</v>
      </c>
      <c r="K390" s="148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7">
        <v>1</v>
      </c>
    </row>
    <row r="391" spans="1:65">
      <c r="A391" s="29"/>
      <c r="B391" s="19">
        <v>1</v>
      </c>
      <c r="C391" s="9">
        <v>2</v>
      </c>
      <c r="D391" s="11">
        <v>4.67</v>
      </c>
      <c r="E391" s="144" t="s">
        <v>96</v>
      </c>
      <c r="F391" s="11">
        <v>4.7</v>
      </c>
      <c r="G391" s="11">
        <v>4.68</v>
      </c>
      <c r="H391" s="144" t="s">
        <v>107</v>
      </c>
      <c r="I391" s="11">
        <v>4</v>
      </c>
      <c r="J391" s="11">
        <v>5</v>
      </c>
      <c r="K391" s="148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7" t="e">
        <v>#N/A</v>
      </c>
    </row>
    <row r="392" spans="1:65">
      <c r="A392" s="29"/>
      <c r="B392" s="19">
        <v>1</v>
      </c>
      <c r="C392" s="9">
        <v>3</v>
      </c>
      <c r="D392" s="11">
        <v>4.22</v>
      </c>
      <c r="E392" s="144" t="s">
        <v>96</v>
      </c>
      <c r="F392" s="11">
        <v>4.8</v>
      </c>
      <c r="G392" s="11">
        <v>4.66</v>
      </c>
      <c r="H392" s="144" t="s">
        <v>107</v>
      </c>
      <c r="I392" s="11">
        <v>4</v>
      </c>
      <c r="J392" s="11">
        <v>5</v>
      </c>
      <c r="K392" s="148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7">
        <v>16</v>
      </c>
    </row>
    <row r="393" spans="1:65">
      <c r="A393" s="29"/>
      <c r="B393" s="19">
        <v>1</v>
      </c>
      <c r="C393" s="9">
        <v>4</v>
      </c>
      <c r="D393" s="11">
        <v>4.8499999999999996</v>
      </c>
      <c r="E393" s="144" t="s">
        <v>96</v>
      </c>
      <c r="F393" s="11">
        <v>4.9000000000000004</v>
      </c>
      <c r="G393" s="11">
        <v>4.7300000000000004</v>
      </c>
      <c r="H393" s="144" t="s">
        <v>107</v>
      </c>
      <c r="I393" s="11">
        <v>4</v>
      </c>
      <c r="J393" s="11">
        <v>5</v>
      </c>
      <c r="K393" s="148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7">
        <v>4.6256666666666675</v>
      </c>
    </row>
    <row r="394" spans="1:65">
      <c r="A394" s="29"/>
      <c r="B394" s="19">
        <v>1</v>
      </c>
      <c r="C394" s="9">
        <v>5</v>
      </c>
      <c r="D394" s="11">
        <v>4.45</v>
      </c>
      <c r="E394" s="144" t="s">
        <v>96</v>
      </c>
      <c r="F394" s="11">
        <v>4.7</v>
      </c>
      <c r="G394" s="11">
        <v>4.74</v>
      </c>
      <c r="H394" s="144" t="s">
        <v>107</v>
      </c>
      <c r="I394" s="11">
        <v>4</v>
      </c>
      <c r="J394" s="11">
        <v>5</v>
      </c>
      <c r="K394" s="148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32</v>
      </c>
    </row>
    <row r="395" spans="1:65">
      <c r="A395" s="29"/>
      <c r="B395" s="19">
        <v>1</v>
      </c>
      <c r="C395" s="9">
        <v>6</v>
      </c>
      <c r="D395" s="11">
        <v>4.6900000000000004</v>
      </c>
      <c r="E395" s="144" t="s">
        <v>96</v>
      </c>
      <c r="F395" s="11">
        <v>5</v>
      </c>
      <c r="G395" s="11">
        <v>4.67</v>
      </c>
      <c r="H395" s="144" t="s">
        <v>107</v>
      </c>
      <c r="I395" s="11">
        <v>4</v>
      </c>
      <c r="J395" s="11">
        <v>5</v>
      </c>
      <c r="K395" s="148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29"/>
      <c r="B396" s="20" t="s">
        <v>258</v>
      </c>
      <c r="C396" s="12"/>
      <c r="D396" s="22">
        <v>4.5783333333333331</v>
      </c>
      <c r="E396" s="22" t="s">
        <v>617</v>
      </c>
      <c r="F396" s="22">
        <v>4.8333333333333339</v>
      </c>
      <c r="G396" s="22">
        <v>4.7166666666666677</v>
      </c>
      <c r="H396" s="22" t="s">
        <v>617</v>
      </c>
      <c r="I396" s="22">
        <v>4</v>
      </c>
      <c r="J396" s="22">
        <v>5</v>
      </c>
      <c r="K396" s="148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29"/>
      <c r="B397" s="3" t="s">
        <v>259</v>
      </c>
      <c r="C397" s="28"/>
      <c r="D397" s="11">
        <v>4.63</v>
      </c>
      <c r="E397" s="11" t="s">
        <v>617</v>
      </c>
      <c r="F397" s="11">
        <v>4.8499999999999996</v>
      </c>
      <c r="G397" s="11">
        <v>4.7050000000000001</v>
      </c>
      <c r="H397" s="11" t="s">
        <v>617</v>
      </c>
      <c r="I397" s="11">
        <v>4</v>
      </c>
      <c r="J397" s="11">
        <v>5</v>
      </c>
      <c r="K397" s="148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29"/>
      <c r="B398" s="3" t="s">
        <v>260</v>
      </c>
      <c r="C398" s="28"/>
      <c r="D398" s="23">
        <v>0.21894443739603586</v>
      </c>
      <c r="E398" s="23" t="s">
        <v>617</v>
      </c>
      <c r="F398" s="23">
        <v>0.12110601416389968</v>
      </c>
      <c r="G398" s="23">
        <v>6.0221812216726636E-2</v>
      </c>
      <c r="H398" s="23" t="s">
        <v>617</v>
      </c>
      <c r="I398" s="23">
        <v>0</v>
      </c>
      <c r="J398" s="23">
        <v>0</v>
      </c>
      <c r="K398" s="201"/>
      <c r="L398" s="202"/>
      <c r="M398" s="202"/>
      <c r="N398" s="202"/>
      <c r="O398" s="202"/>
      <c r="P398" s="202"/>
      <c r="Q398" s="202"/>
      <c r="R398" s="202"/>
      <c r="S398" s="202"/>
      <c r="T398" s="202"/>
      <c r="U398" s="202"/>
      <c r="V398" s="202"/>
      <c r="W398" s="202"/>
      <c r="X398" s="202"/>
      <c r="Y398" s="202"/>
      <c r="Z398" s="202"/>
      <c r="AA398" s="202"/>
      <c r="AB398" s="202"/>
      <c r="AC398" s="202"/>
      <c r="AD398" s="202"/>
      <c r="AE398" s="202"/>
      <c r="AF398" s="202"/>
      <c r="AG398" s="202"/>
      <c r="AH398" s="202"/>
      <c r="AI398" s="202"/>
      <c r="AJ398" s="202"/>
      <c r="AK398" s="202"/>
      <c r="AL398" s="202"/>
      <c r="AM398" s="202"/>
      <c r="AN398" s="202"/>
      <c r="AO398" s="202"/>
      <c r="AP398" s="202"/>
      <c r="AQ398" s="202"/>
      <c r="AR398" s="202"/>
      <c r="AS398" s="202"/>
      <c r="AT398" s="202"/>
      <c r="AU398" s="202"/>
      <c r="AV398" s="202"/>
      <c r="AW398" s="202"/>
      <c r="AX398" s="202"/>
      <c r="AY398" s="202"/>
      <c r="AZ398" s="202"/>
      <c r="BA398" s="202"/>
      <c r="BB398" s="202"/>
      <c r="BC398" s="202"/>
      <c r="BD398" s="202"/>
      <c r="BE398" s="202"/>
      <c r="BF398" s="202"/>
      <c r="BG398" s="202"/>
      <c r="BH398" s="202"/>
      <c r="BI398" s="202"/>
      <c r="BJ398" s="202"/>
      <c r="BK398" s="202"/>
      <c r="BL398" s="202"/>
      <c r="BM398" s="56"/>
    </row>
    <row r="399" spans="1:65">
      <c r="A399" s="29"/>
      <c r="B399" s="3" t="s">
        <v>86</v>
      </c>
      <c r="C399" s="28"/>
      <c r="D399" s="13">
        <v>4.7821864738850209E-2</v>
      </c>
      <c r="E399" s="13" t="s">
        <v>617</v>
      </c>
      <c r="F399" s="13">
        <v>2.5056416723565449E-2</v>
      </c>
      <c r="G399" s="13">
        <v>1.2767875381638153E-2</v>
      </c>
      <c r="H399" s="13" t="s">
        <v>617</v>
      </c>
      <c r="I399" s="13">
        <v>0</v>
      </c>
      <c r="J399" s="13">
        <v>0</v>
      </c>
      <c r="K399" s="148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29"/>
      <c r="B400" s="3" t="s">
        <v>261</v>
      </c>
      <c r="C400" s="28"/>
      <c r="D400" s="13">
        <v>-1.0232759241911249E-2</v>
      </c>
      <c r="E400" s="13" t="s">
        <v>617</v>
      </c>
      <c r="F400" s="13">
        <v>4.4894429631764821E-2</v>
      </c>
      <c r="G400" s="13">
        <v>1.9672839950998E-2</v>
      </c>
      <c r="H400" s="13" t="s">
        <v>617</v>
      </c>
      <c r="I400" s="13">
        <v>-0.13525978237371206</v>
      </c>
      <c r="J400" s="13">
        <v>8.092527203285993E-2</v>
      </c>
      <c r="K400" s="148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29"/>
      <c r="B401" s="45" t="s">
        <v>262</v>
      </c>
      <c r="C401" s="46"/>
      <c r="D401" s="44">
        <v>0.33</v>
      </c>
      <c r="E401" s="44">
        <v>0.67</v>
      </c>
      <c r="F401" s="44">
        <v>0.28000000000000003</v>
      </c>
      <c r="G401" s="44">
        <v>0</v>
      </c>
      <c r="H401" s="44">
        <v>5.28</v>
      </c>
      <c r="I401" s="44">
        <v>1.71</v>
      </c>
      <c r="J401" s="44">
        <v>0.67</v>
      </c>
      <c r="K401" s="148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B402" s="30"/>
      <c r="C402" s="20"/>
      <c r="D402" s="20"/>
      <c r="E402" s="20"/>
      <c r="F402" s="20"/>
      <c r="G402" s="20"/>
      <c r="H402" s="20"/>
      <c r="I402" s="20"/>
      <c r="J402" s="20"/>
      <c r="BM402" s="55"/>
    </row>
    <row r="403" spans="1:65" ht="15">
      <c r="B403" s="8" t="s">
        <v>457</v>
      </c>
      <c r="BM403" s="27" t="s">
        <v>66</v>
      </c>
    </row>
    <row r="404" spans="1:65" ht="15">
      <c r="A404" s="24" t="s">
        <v>11</v>
      </c>
      <c r="B404" s="18" t="s">
        <v>111</v>
      </c>
      <c r="C404" s="15" t="s">
        <v>112</v>
      </c>
      <c r="D404" s="16" t="s">
        <v>223</v>
      </c>
      <c r="E404" s="17" t="s">
        <v>223</v>
      </c>
      <c r="F404" s="17" t="s">
        <v>223</v>
      </c>
      <c r="G404" s="17" t="s">
        <v>223</v>
      </c>
      <c r="H404" s="17" t="s">
        <v>223</v>
      </c>
      <c r="I404" s="17" t="s">
        <v>223</v>
      </c>
      <c r="J404" s="17" t="s">
        <v>223</v>
      </c>
      <c r="K404" s="17" t="s">
        <v>223</v>
      </c>
      <c r="L404" s="17" t="s">
        <v>223</v>
      </c>
      <c r="M404" s="17" t="s">
        <v>223</v>
      </c>
      <c r="N404" s="17" t="s">
        <v>223</v>
      </c>
      <c r="O404" s="148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7">
        <v>1</v>
      </c>
    </row>
    <row r="405" spans="1:65">
      <c r="A405" s="29"/>
      <c r="B405" s="19" t="s">
        <v>224</v>
      </c>
      <c r="C405" s="9" t="s">
        <v>224</v>
      </c>
      <c r="D405" s="146" t="s">
        <v>226</v>
      </c>
      <c r="E405" s="147" t="s">
        <v>227</v>
      </c>
      <c r="F405" s="147" t="s">
        <v>228</v>
      </c>
      <c r="G405" s="147" t="s">
        <v>230</v>
      </c>
      <c r="H405" s="147" t="s">
        <v>232</v>
      </c>
      <c r="I405" s="147" t="s">
        <v>234</v>
      </c>
      <c r="J405" s="147" t="s">
        <v>236</v>
      </c>
      <c r="K405" s="147" t="s">
        <v>239</v>
      </c>
      <c r="L405" s="147" t="s">
        <v>241</v>
      </c>
      <c r="M405" s="147" t="s">
        <v>244</v>
      </c>
      <c r="N405" s="147" t="s">
        <v>245</v>
      </c>
      <c r="O405" s="148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7" t="s">
        <v>3</v>
      </c>
    </row>
    <row r="406" spans="1:65">
      <c r="A406" s="29"/>
      <c r="B406" s="19"/>
      <c r="C406" s="9"/>
      <c r="D406" s="10" t="s">
        <v>269</v>
      </c>
      <c r="E406" s="11" t="s">
        <v>102</v>
      </c>
      <c r="F406" s="11" t="s">
        <v>102</v>
      </c>
      <c r="G406" s="11" t="s">
        <v>269</v>
      </c>
      <c r="H406" s="11" t="s">
        <v>102</v>
      </c>
      <c r="I406" s="11" t="s">
        <v>99</v>
      </c>
      <c r="J406" s="11" t="s">
        <v>102</v>
      </c>
      <c r="K406" s="11" t="s">
        <v>103</v>
      </c>
      <c r="L406" s="11" t="s">
        <v>100</v>
      </c>
      <c r="M406" s="11" t="s">
        <v>102</v>
      </c>
      <c r="N406" s="11" t="s">
        <v>102</v>
      </c>
      <c r="O406" s="148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>
        <v>2</v>
      </c>
    </row>
    <row r="407" spans="1:65">
      <c r="A407" s="29"/>
      <c r="B407" s="19"/>
      <c r="C407" s="9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148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7">
        <v>3</v>
      </c>
    </row>
    <row r="408" spans="1:65">
      <c r="A408" s="29"/>
      <c r="B408" s="18">
        <v>1</v>
      </c>
      <c r="C408" s="14">
        <v>1</v>
      </c>
      <c r="D408" s="143">
        <v>0.3</v>
      </c>
      <c r="E408" s="143">
        <v>0.46</v>
      </c>
      <c r="F408" s="21">
        <v>0.41926030346250304</v>
      </c>
      <c r="G408" s="143">
        <v>0.3</v>
      </c>
      <c r="H408" s="143">
        <v>0.4</v>
      </c>
      <c r="I408" s="21">
        <v>0.39</v>
      </c>
      <c r="J408" s="21">
        <v>0.44</v>
      </c>
      <c r="K408" s="143" t="s">
        <v>106</v>
      </c>
      <c r="L408" s="143" t="s">
        <v>105</v>
      </c>
      <c r="M408" s="21">
        <v>0.37</v>
      </c>
      <c r="N408" s="21">
        <v>0.38</v>
      </c>
      <c r="O408" s="148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1</v>
      </c>
    </row>
    <row r="409" spans="1:65">
      <c r="A409" s="29"/>
      <c r="B409" s="19">
        <v>1</v>
      </c>
      <c r="C409" s="9">
        <v>2</v>
      </c>
      <c r="D409" s="144">
        <v>0.4</v>
      </c>
      <c r="E409" s="144">
        <v>0.46</v>
      </c>
      <c r="F409" s="11">
        <v>0.40307681627924707</v>
      </c>
      <c r="G409" s="144">
        <v>0.3</v>
      </c>
      <c r="H409" s="144">
        <v>0.4</v>
      </c>
      <c r="I409" s="11">
        <v>0.39</v>
      </c>
      <c r="J409" s="11">
        <v>0.38</v>
      </c>
      <c r="K409" s="144" t="s">
        <v>106</v>
      </c>
      <c r="L409" s="144" t="s">
        <v>105</v>
      </c>
      <c r="M409" s="11">
        <v>0.36</v>
      </c>
      <c r="N409" s="11">
        <v>0.37</v>
      </c>
      <c r="O409" s="148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 t="e">
        <v>#N/A</v>
      </c>
    </row>
    <row r="410" spans="1:65">
      <c r="A410" s="29"/>
      <c r="B410" s="19">
        <v>1</v>
      </c>
      <c r="C410" s="9">
        <v>3</v>
      </c>
      <c r="D410" s="144">
        <v>0.4</v>
      </c>
      <c r="E410" s="144">
        <v>0.46</v>
      </c>
      <c r="F410" s="11">
        <v>0.37729707414384905</v>
      </c>
      <c r="G410" s="144">
        <v>0.3</v>
      </c>
      <c r="H410" s="144">
        <v>0.4</v>
      </c>
      <c r="I410" s="11">
        <v>0.38</v>
      </c>
      <c r="J410" s="11">
        <v>0.38</v>
      </c>
      <c r="K410" s="144" t="s">
        <v>106</v>
      </c>
      <c r="L410" s="144" t="s">
        <v>105</v>
      </c>
      <c r="M410" s="11">
        <v>0.37</v>
      </c>
      <c r="N410" s="150">
        <v>0.41</v>
      </c>
      <c r="O410" s="148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>
        <v>16</v>
      </c>
    </row>
    <row r="411" spans="1:65">
      <c r="A411" s="29"/>
      <c r="B411" s="19">
        <v>1</v>
      </c>
      <c r="C411" s="9">
        <v>4</v>
      </c>
      <c r="D411" s="144">
        <v>0.3</v>
      </c>
      <c r="E411" s="144">
        <v>0.43</v>
      </c>
      <c r="F411" s="11">
        <v>0.40712616063618806</v>
      </c>
      <c r="G411" s="144">
        <v>0.3</v>
      </c>
      <c r="H411" s="144">
        <v>0.5</v>
      </c>
      <c r="I411" s="11">
        <v>0.35</v>
      </c>
      <c r="J411" s="11">
        <v>0.4</v>
      </c>
      <c r="K411" s="144" t="s">
        <v>106</v>
      </c>
      <c r="L411" s="144" t="s">
        <v>105</v>
      </c>
      <c r="M411" s="11">
        <v>0.34</v>
      </c>
      <c r="N411" s="11">
        <v>0.38</v>
      </c>
      <c r="O411" s="148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7">
        <v>0.37713992714067091</v>
      </c>
    </row>
    <row r="412" spans="1:65">
      <c r="A412" s="29"/>
      <c r="B412" s="19">
        <v>1</v>
      </c>
      <c r="C412" s="9">
        <v>5</v>
      </c>
      <c r="D412" s="144">
        <v>0.4</v>
      </c>
      <c r="E412" s="144">
        <v>0.45</v>
      </c>
      <c r="F412" s="11">
        <v>0.38162997877911503</v>
      </c>
      <c r="G412" s="144">
        <v>0.3</v>
      </c>
      <c r="H412" s="144">
        <v>0.4</v>
      </c>
      <c r="I412" s="11">
        <v>0.39</v>
      </c>
      <c r="J412" s="11">
        <v>0.37</v>
      </c>
      <c r="K412" s="144" t="s">
        <v>106</v>
      </c>
      <c r="L412" s="144" t="s">
        <v>105</v>
      </c>
      <c r="M412" s="11">
        <v>0.33</v>
      </c>
      <c r="N412" s="11">
        <v>0.37</v>
      </c>
      <c r="O412" s="148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7">
        <v>33</v>
      </c>
    </row>
    <row r="413" spans="1:65">
      <c r="A413" s="29"/>
      <c r="B413" s="19">
        <v>1</v>
      </c>
      <c r="C413" s="9">
        <v>6</v>
      </c>
      <c r="D413" s="144">
        <v>0.4</v>
      </c>
      <c r="E413" s="144">
        <v>0.48</v>
      </c>
      <c r="F413" s="11">
        <v>0.41180748091922403</v>
      </c>
      <c r="G413" s="144">
        <v>0.3</v>
      </c>
      <c r="H413" s="144">
        <v>0.4</v>
      </c>
      <c r="I413" s="11">
        <v>0.33</v>
      </c>
      <c r="J413" s="11">
        <v>0.35</v>
      </c>
      <c r="K413" s="144" t="s">
        <v>106</v>
      </c>
      <c r="L413" s="144" t="s">
        <v>105</v>
      </c>
      <c r="M413" s="11">
        <v>0.35</v>
      </c>
      <c r="N413" s="11">
        <v>0.37</v>
      </c>
      <c r="O413" s="148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5"/>
    </row>
    <row r="414" spans="1:65">
      <c r="A414" s="29"/>
      <c r="B414" s="20" t="s">
        <v>258</v>
      </c>
      <c r="C414" s="12"/>
      <c r="D414" s="22">
        <v>0.3666666666666667</v>
      </c>
      <c r="E414" s="22">
        <v>0.45666666666666672</v>
      </c>
      <c r="F414" s="22">
        <v>0.40003296903668772</v>
      </c>
      <c r="G414" s="22">
        <v>0.3</v>
      </c>
      <c r="H414" s="22">
        <v>0.41666666666666669</v>
      </c>
      <c r="I414" s="22">
        <v>0.37166666666666676</v>
      </c>
      <c r="J414" s="22">
        <v>0.38666666666666671</v>
      </c>
      <c r="K414" s="22" t="s">
        <v>617</v>
      </c>
      <c r="L414" s="22" t="s">
        <v>617</v>
      </c>
      <c r="M414" s="22">
        <v>0.35333333333333333</v>
      </c>
      <c r="N414" s="22">
        <v>0.38000000000000006</v>
      </c>
      <c r="O414" s="148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5"/>
    </row>
    <row r="415" spans="1:65">
      <c r="A415" s="29"/>
      <c r="B415" s="3" t="s">
        <v>259</v>
      </c>
      <c r="C415" s="28"/>
      <c r="D415" s="11">
        <v>0.4</v>
      </c>
      <c r="E415" s="11">
        <v>0.46</v>
      </c>
      <c r="F415" s="11">
        <v>0.40510148845771754</v>
      </c>
      <c r="G415" s="11">
        <v>0.3</v>
      </c>
      <c r="H415" s="11">
        <v>0.4</v>
      </c>
      <c r="I415" s="11">
        <v>0.38500000000000001</v>
      </c>
      <c r="J415" s="11">
        <v>0.38</v>
      </c>
      <c r="K415" s="11" t="s">
        <v>617</v>
      </c>
      <c r="L415" s="11" t="s">
        <v>617</v>
      </c>
      <c r="M415" s="11">
        <v>0.35499999999999998</v>
      </c>
      <c r="N415" s="11">
        <v>0.375</v>
      </c>
      <c r="O415" s="148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29"/>
      <c r="B416" s="3" t="s">
        <v>260</v>
      </c>
      <c r="C416" s="28"/>
      <c r="D416" s="23">
        <v>5.1639777949432177E-2</v>
      </c>
      <c r="E416" s="23">
        <v>1.6329931618554519E-2</v>
      </c>
      <c r="F416" s="23">
        <v>1.6873048683008728E-2</v>
      </c>
      <c r="G416" s="23">
        <v>0</v>
      </c>
      <c r="H416" s="23">
        <v>4.0824829046386291E-2</v>
      </c>
      <c r="I416" s="23">
        <v>2.5625508125043429E-2</v>
      </c>
      <c r="J416" s="23">
        <v>3.0767948691238212E-2</v>
      </c>
      <c r="K416" s="23" t="s">
        <v>617</v>
      </c>
      <c r="L416" s="23" t="s">
        <v>617</v>
      </c>
      <c r="M416" s="23">
        <v>1.6329931618554509E-2</v>
      </c>
      <c r="N416" s="23">
        <v>1.5491933384829662E-2</v>
      </c>
      <c r="O416" s="201"/>
      <c r="P416" s="202"/>
      <c r="Q416" s="202"/>
      <c r="R416" s="202"/>
      <c r="S416" s="202"/>
      <c r="T416" s="202"/>
      <c r="U416" s="202"/>
      <c r="V416" s="202"/>
      <c r="W416" s="202"/>
      <c r="X416" s="202"/>
      <c r="Y416" s="202"/>
      <c r="Z416" s="202"/>
      <c r="AA416" s="202"/>
      <c r="AB416" s="202"/>
      <c r="AC416" s="202"/>
      <c r="AD416" s="202"/>
      <c r="AE416" s="202"/>
      <c r="AF416" s="202"/>
      <c r="AG416" s="202"/>
      <c r="AH416" s="202"/>
      <c r="AI416" s="202"/>
      <c r="AJ416" s="202"/>
      <c r="AK416" s="202"/>
      <c r="AL416" s="202"/>
      <c r="AM416" s="202"/>
      <c r="AN416" s="202"/>
      <c r="AO416" s="202"/>
      <c r="AP416" s="202"/>
      <c r="AQ416" s="202"/>
      <c r="AR416" s="202"/>
      <c r="AS416" s="202"/>
      <c r="AT416" s="202"/>
      <c r="AU416" s="202"/>
      <c r="AV416" s="202"/>
      <c r="AW416" s="202"/>
      <c r="AX416" s="202"/>
      <c r="AY416" s="202"/>
      <c r="AZ416" s="202"/>
      <c r="BA416" s="202"/>
      <c r="BB416" s="202"/>
      <c r="BC416" s="202"/>
      <c r="BD416" s="202"/>
      <c r="BE416" s="202"/>
      <c r="BF416" s="202"/>
      <c r="BG416" s="202"/>
      <c r="BH416" s="202"/>
      <c r="BI416" s="202"/>
      <c r="BJ416" s="202"/>
      <c r="BK416" s="202"/>
      <c r="BL416" s="202"/>
      <c r="BM416" s="56"/>
    </row>
    <row r="417" spans="1:65">
      <c r="A417" s="29"/>
      <c r="B417" s="3" t="s">
        <v>86</v>
      </c>
      <c r="C417" s="28"/>
      <c r="D417" s="13">
        <v>0.14083575804390591</v>
      </c>
      <c r="E417" s="13">
        <v>3.5758974347199671E-2</v>
      </c>
      <c r="F417" s="13">
        <v>4.2179145193058501E-2</v>
      </c>
      <c r="G417" s="13">
        <v>0</v>
      </c>
      <c r="H417" s="13">
        <v>9.7979589711327086E-2</v>
      </c>
      <c r="I417" s="13">
        <v>6.8947555493390378E-2</v>
      </c>
      <c r="J417" s="13">
        <v>7.9572281098029843E-2</v>
      </c>
      <c r="K417" s="13" t="s">
        <v>617</v>
      </c>
      <c r="L417" s="13" t="s">
        <v>617</v>
      </c>
      <c r="M417" s="13">
        <v>4.621678759968257E-2</v>
      </c>
      <c r="N417" s="13">
        <v>4.0768245749551735E-2</v>
      </c>
      <c r="O417" s="148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29"/>
      <c r="B418" s="3" t="s">
        <v>261</v>
      </c>
      <c r="C418" s="28"/>
      <c r="D418" s="13">
        <v>-2.7770224577939651E-2</v>
      </c>
      <c r="E418" s="13">
        <v>0.21086799302565717</v>
      </c>
      <c r="F418" s="13">
        <v>6.0701719039887969E-2</v>
      </c>
      <c r="G418" s="13">
        <v>-0.20453927465467792</v>
      </c>
      <c r="H418" s="13">
        <v>0.10480656297961399</v>
      </c>
      <c r="I418" s="13">
        <v>-1.4512545822184086E-2</v>
      </c>
      <c r="J418" s="13">
        <v>2.526049044508194E-2</v>
      </c>
      <c r="K418" s="13" t="s">
        <v>617</v>
      </c>
      <c r="L418" s="13" t="s">
        <v>617</v>
      </c>
      <c r="M418" s="13">
        <v>-6.3124034593287304E-2</v>
      </c>
      <c r="N418" s="13">
        <v>7.5835854374082245E-3</v>
      </c>
      <c r="O418" s="148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29"/>
      <c r="B419" s="45" t="s">
        <v>262</v>
      </c>
      <c r="C419" s="46"/>
      <c r="D419" s="44" t="s">
        <v>263</v>
      </c>
      <c r="E419" s="44">
        <v>1.38</v>
      </c>
      <c r="F419" s="44">
        <v>0.15</v>
      </c>
      <c r="G419" s="44" t="s">
        <v>263</v>
      </c>
      <c r="H419" s="44" t="s">
        <v>263</v>
      </c>
      <c r="I419" s="44">
        <v>0.47</v>
      </c>
      <c r="J419" s="44">
        <v>0.15</v>
      </c>
      <c r="K419" s="44">
        <v>13.26</v>
      </c>
      <c r="L419" s="44">
        <v>2.33</v>
      </c>
      <c r="M419" s="44">
        <v>0.87</v>
      </c>
      <c r="N419" s="44">
        <v>0.28999999999999998</v>
      </c>
      <c r="O419" s="148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0" t="s">
        <v>277</v>
      </c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BM420" s="55"/>
    </row>
    <row r="421" spans="1:65">
      <c r="BM421" s="55"/>
    </row>
    <row r="422" spans="1:65" ht="15">
      <c r="B422" s="8" t="s">
        <v>458</v>
      </c>
      <c r="BM422" s="27" t="s">
        <v>66</v>
      </c>
    </row>
    <row r="423" spans="1:65" ht="15">
      <c r="A423" s="24" t="s">
        <v>14</v>
      </c>
      <c r="B423" s="18" t="s">
        <v>111</v>
      </c>
      <c r="C423" s="15" t="s">
        <v>112</v>
      </c>
      <c r="D423" s="16" t="s">
        <v>223</v>
      </c>
      <c r="E423" s="17" t="s">
        <v>223</v>
      </c>
      <c r="F423" s="17" t="s">
        <v>223</v>
      </c>
      <c r="G423" s="17" t="s">
        <v>223</v>
      </c>
      <c r="H423" s="17" t="s">
        <v>223</v>
      </c>
      <c r="I423" s="17" t="s">
        <v>223</v>
      </c>
      <c r="J423" s="17" t="s">
        <v>223</v>
      </c>
      <c r="K423" s="17" t="s">
        <v>223</v>
      </c>
      <c r="L423" s="17" t="s">
        <v>223</v>
      </c>
      <c r="M423" s="17" t="s">
        <v>223</v>
      </c>
      <c r="N423" s="148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>
        <v>1</v>
      </c>
    </row>
    <row r="424" spans="1:65">
      <c r="A424" s="29"/>
      <c r="B424" s="19" t="s">
        <v>224</v>
      </c>
      <c r="C424" s="9" t="s">
        <v>224</v>
      </c>
      <c r="D424" s="146" t="s">
        <v>226</v>
      </c>
      <c r="E424" s="147" t="s">
        <v>227</v>
      </c>
      <c r="F424" s="147" t="s">
        <v>228</v>
      </c>
      <c r="G424" s="147" t="s">
        <v>230</v>
      </c>
      <c r="H424" s="147" t="s">
        <v>232</v>
      </c>
      <c r="I424" s="147" t="s">
        <v>236</v>
      </c>
      <c r="J424" s="147" t="s">
        <v>238</v>
      </c>
      <c r="K424" s="147" t="s">
        <v>243</v>
      </c>
      <c r="L424" s="147" t="s">
        <v>244</v>
      </c>
      <c r="M424" s="147" t="s">
        <v>245</v>
      </c>
      <c r="N424" s="148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 t="s">
        <v>3</v>
      </c>
    </row>
    <row r="425" spans="1:65">
      <c r="A425" s="29"/>
      <c r="B425" s="19"/>
      <c r="C425" s="9"/>
      <c r="D425" s="10" t="s">
        <v>269</v>
      </c>
      <c r="E425" s="11" t="s">
        <v>102</v>
      </c>
      <c r="F425" s="11" t="s">
        <v>102</v>
      </c>
      <c r="G425" s="11" t="s">
        <v>269</v>
      </c>
      <c r="H425" s="11" t="s">
        <v>102</v>
      </c>
      <c r="I425" s="11" t="s">
        <v>102</v>
      </c>
      <c r="J425" s="11" t="s">
        <v>102</v>
      </c>
      <c r="K425" s="11" t="s">
        <v>102</v>
      </c>
      <c r="L425" s="11" t="s">
        <v>102</v>
      </c>
      <c r="M425" s="11" t="s">
        <v>102</v>
      </c>
      <c r="N425" s="148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2</v>
      </c>
    </row>
    <row r="426" spans="1:65">
      <c r="A426" s="29"/>
      <c r="B426" s="19"/>
      <c r="C426" s="9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148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>
        <v>3</v>
      </c>
    </row>
    <row r="427" spans="1:65">
      <c r="A427" s="29"/>
      <c r="B427" s="18">
        <v>1</v>
      </c>
      <c r="C427" s="14">
        <v>1</v>
      </c>
      <c r="D427" s="21">
        <v>0.7</v>
      </c>
      <c r="E427" s="21">
        <v>0.71</v>
      </c>
      <c r="F427" s="143">
        <v>0.35644319874199698</v>
      </c>
      <c r="G427" s="21">
        <v>0.7</v>
      </c>
      <c r="H427" s="21">
        <v>0.6</v>
      </c>
      <c r="I427" s="21">
        <v>0.7</v>
      </c>
      <c r="J427" s="21">
        <v>0.6</v>
      </c>
      <c r="K427" s="21">
        <v>0.67593938456358627</v>
      </c>
      <c r="L427" s="21">
        <v>0.7</v>
      </c>
      <c r="M427" s="21">
        <v>0.7</v>
      </c>
      <c r="N427" s="148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7">
        <v>1</v>
      </c>
    </row>
    <row r="428" spans="1:65">
      <c r="A428" s="29"/>
      <c r="B428" s="19">
        <v>1</v>
      </c>
      <c r="C428" s="9">
        <v>2</v>
      </c>
      <c r="D428" s="11">
        <v>0.7</v>
      </c>
      <c r="E428" s="11">
        <v>0.7</v>
      </c>
      <c r="F428" s="144">
        <v>0.369506082891155</v>
      </c>
      <c r="G428" s="11">
        <v>0.6</v>
      </c>
      <c r="H428" s="11">
        <v>0.6</v>
      </c>
      <c r="I428" s="11">
        <v>0.6</v>
      </c>
      <c r="J428" s="11">
        <v>0.7</v>
      </c>
      <c r="K428" s="11">
        <v>0.62722926842954119</v>
      </c>
      <c r="L428" s="11">
        <v>0.6</v>
      </c>
      <c r="M428" s="11">
        <v>0.7</v>
      </c>
      <c r="N428" s="148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7" t="e">
        <v>#N/A</v>
      </c>
    </row>
    <row r="429" spans="1:65">
      <c r="A429" s="29"/>
      <c r="B429" s="19">
        <v>1</v>
      </c>
      <c r="C429" s="9">
        <v>3</v>
      </c>
      <c r="D429" s="11">
        <v>0.7</v>
      </c>
      <c r="E429" s="11">
        <v>0.71</v>
      </c>
      <c r="F429" s="144">
        <v>0.378141059421993</v>
      </c>
      <c r="G429" s="11">
        <v>0.7</v>
      </c>
      <c r="H429" s="11">
        <v>0.6</v>
      </c>
      <c r="I429" s="11">
        <v>0.6</v>
      </c>
      <c r="J429" s="11">
        <v>0.7</v>
      </c>
      <c r="K429" s="11">
        <v>0.66019113389761175</v>
      </c>
      <c r="L429" s="11">
        <v>0.6</v>
      </c>
      <c r="M429" s="11">
        <v>0.7</v>
      </c>
      <c r="N429" s="148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7">
        <v>16</v>
      </c>
    </row>
    <row r="430" spans="1:65">
      <c r="A430" s="29"/>
      <c r="B430" s="19">
        <v>1</v>
      </c>
      <c r="C430" s="9">
        <v>4</v>
      </c>
      <c r="D430" s="11">
        <v>0.7</v>
      </c>
      <c r="E430" s="11">
        <v>0.7</v>
      </c>
      <c r="F430" s="144">
        <v>0.36075549139114299</v>
      </c>
      <c r="G430" s="11">
        <v>0.5</v>
      </c>
      <c r="H430" s="11">
        <v>0.6</v>
      </c>
      <c r="I430" s="11">
        <v>0.6</v>
      </c>
      <c r="J430" s="11">
        <v>0.6</v>
      </c>
      <c r="K430" s="11">
        <v>0.65132231936735063</v>
      </c>
      <c r="L430" s="11">
        <v>0.6</v>
      </c>
      <c r="M430" s="11">
        <v>0.7</v>
      </c>
      <c r="N430" s="148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7">
        <v>0.64865911975532287</v>
      </c>
    </row>
    <row r="431" spans="1:65">
      <c r="A431" s="29"/>
      <c r="B431" s="19">
        <v>1</v>
      </c>
      <c r="C431" s="9">
        <v>5</v>
      </c>
      <c r="D431" s="11">
        <v>0.7</v>
      </c>
      <c r="E431" s="11">
        <v>0.66</v>
      </c>
      <c r="F431" s="144">
        <v>0.36806960148768902</v>
      </c>
      <c r="G431" s="11">
        <v>0.6</v>
      </c>
      <c r="H431" s="11">
        <v>0.6</v>
      </c>
      <c r="I431" s="11">
        <v>0.5</v>
      </c>
      <c r="J431" s="11">
        <v>0.7</v>
      </c>
      <c r="K431" s="11">
        <v>0.65955407247861197</v>
      </c>
      <c r="L431" s="11">
        <v>0.6</v>
      </c>
      <c r="M431" s="11">
        <v>0.7</v>
      </c>
      <c r="N431" s="148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7">
        <v>34</v>
      </c>
    </row>
    <row r="432" spans="1:65">
      <c r="A432" s="29"/>
      <c r="B432" s="19">
        <v>1</v>
      </c>
      <c r="C432" s="9">
        <v>6</v>
      </c>
      <c r="D432" s="11">
        <v>0.7</v>
      </c>
      <c r="E432" s="11">
        <v>0.68</v>
      </c>
      <c r="F432" s="144">
        <v>0.38836454673426302</v>
      </c>
      <c r="G432" s="11">
        <v>0.6</v>
      </c>
      <c r="H432" s="11">
        <v>0.6</v>
      </c>
      <c r="I432" s="11">
        <v>0.6</v>
      </c>
      <c r="J432" s="11">
        <v>0.6</v>
      </c>
      <c r="K432" s="11">
        <v>0.6933562880507298</v>
      </c>
      <c r="L432" s="11">
        <v>0.6</v>
      </c>
      <c r="M432" s="11">
        <v>0.7</v>
      </c>
      <c r="N432" s="148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29"/>
      <c r="B433" s="20" t="s">
        <v>258</v>
      </c>
      <c r="C433" s="12"/>
      <c r="D433" s="22">
        <v>0.70000000000000007</v>
      </c>
      <c r="E433" s="22">
        <v>0.69333333333333336</v>
      </c>
      <c r="F433" s="22">
        <v>0.37021333011137331</v>
      </c>
      <c r="G433" s="22">
        <v>0.6166666666666667</v>
      </c>
      <c r="H433" s="22">
        <v>0.6</v>
      </c>
      <c r="I433" s="22">
        <v>0.6</v>
      </c>
      <c r="J433" s="22">
        <v>0.65</v>
      </c>
      <c r="K433" s="22">
        <v>0.6612654111312386</v>
      </c>
      <c r="L433" s="22">
        <v>0.6166666666666667</v>
      </c>
      <c r="M433" s="22">
        <v>0.70000000000000007</v>
      </c>
      <c r="N433" s="148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29"/>
      <c r="B434" s="3" t="s">
        <v>259</v>
      </c>
      <c r="C434" s="28"/>
      <c r="D434" s="11">
        <v>0.7</v>
      </c>
      <c r="E434" s="11">
        <v>0.7</v>
      </c>
      <c r="F434" s="11">
        <v>0.36878784218942201</v>
      </c>
      <c r="G434" s="11">
        <v>0.6</v>
      </c>
      <c r="H434" s="11">
        <v>0.6</v>
      </c>
      <c r="I434" s="11">
        <v>0.6</v>
      </c>
      <c r="J434" s="11">
        <v>0.64999999999999991</v>
      </c>
      <c r="K434" s="11">
        <v>0.65987260318811192</v>
      </c>
      <c r="L434" s="11">
        <v>0.6</v>
      </c>
      <c r="M434" s="11">
        <v>0.7</v>
      </c>
      <c r="N434" s="148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29"/>
      <c r="B435" s="3" t="s">
        <v>260</v>
      </c>
      <c r="C435" s="28"/>
      <c r="D435" s="23">
        <v>1.2161883888976234E-16</v>
      </c>
      <c r="E435" s="23">
        <v>1.9663841605003465E-2</v>
      </c>
      <c r="F435" s="23">
        <v>1.163166848860305E-2</v>
      </c>
      <c r="G435" s="23">
        <v>7.5277265270907487E-2</v>
      </c>
      <c r="H435" s="23">
        <v>0</v>
      </c>
      <c r="I435" s="23">
        <v>6.3245553203367569E-2</v>
      </c>
      <c r="J435" s="23">
        <v>5.4772255750516599E-2</v>
      </c>
      <c r="K435" s="23">
        <v>2.238998308685939E-2</v>
      </c>
      <c r="L435" s="23">
        <v>4.0824829046386291E-2</v>
      </c>
      <c r="M435" s="23">
        <v>1.2161883888976234E-16</v>
      </c>
      <c r="N435" s="201"/>
      <c r="O435" s="202"/>
      <c r="P435" s="202"/>
      <c r="Q435" s="202"/>
      <c r="R435" s="202"/>
      <c r="S435" s="202"/>
      <c r="T435" s="202"/>
      <c r="U435" s="202"/>
      <c r="V435" s="202"/>
      <c r="W435" s="202"/>
      <c r="X435" s="202"/>
      <c r="Y435" s="202"/>
      <c r="Z435" s="202"/>
      <c r="AA435" s="202"/>
      <c r="AB435" s="202"/>
      <c r="AC435" s="202"/>
      <c r="AD435" s="202"/>
      <c r="AE435" s="202"/>
      <c r="AF435" s="202"/>
      <c r="AG435" s="202"/>
      <c r="AH435" s="202"/>
      <c r="AI435" s="202"/>
      <c r="AJ435" s="202"/>
      <c r="AK435" s="202"/>
      <c r="AL435" s="202"/>
      <c r="AM435" s="202"/>
      <c r="AN435" s="202"/>
      <c r="AO435" s="202"/>
      <c r="AP435" s="202"/>
      <c r="AQ435" s="202"/>
      <c r="AR435" s="202"/>
      <c r="AS435" s="202"/>
      <c r="AT435" s="202"/>
      <c r="AU435" s="202"/>
      <c r="AV435" s="202"/>
      <c r="AW435" s="202"/>
      <c r="AX435" s="202"/>
      <c r="AY435" s="202"/>
      <c r="AZ435" s="202"/>
      <c r="BA435" s="202"/>
      <c r="BB435" s="202"/>
      <c r="BC435" s="202"/>
      <c r="BD435" s="202"/>
      <c r="BE435" s="202"/>
      <c r="BF435" s="202"/>
      <c r="BG435" s="202"/>
      <c r="BH435" s="202"/>
      <c r="BI435" s="202"/>
      <c r="BJ435" s="202"/>
      <c r="BK435" s="202"/>
      <c r="BL435" s="202"/>
      <c r="BM435" s="56"/>
    </row>
    <row r="436" spans="1:65">
      <c r="A436" s="29"/>
      <c r="B436" s="3" t="s">
        <v>86</v>
      </c>
      <c r="C436" s="28"/>
      <c r="D436" s="13">
        <v>1.7374119841394619E-16</v>
      </c>
      <c r="E436" s="13">
        <v>2.8361310007216537E-2</v>
      </c>
      <c r="F436" s="13">
        <v>3.1418826775102431E-2</v>
      </c>
      <c r="G436" s="13">
        <v>0.12207124097984998</v>
      </c>
      <c r="H436" s="13">
        <v>0</v>
      </c>
      <c r="I436" s="13">
        <v>0.10540925533894595</v>
      </c>
      <c r="J436" s="13">
        <v>8.4265008846948611E-2</v>
      </c>
      <c r="K436" s="13">
        <v>3.385929871722225E-2</v>
      </c>
      <c r="L436" s="13">
        <v>6.6202425480626409E-2</v>
      </c>
      <c r="M436" s="13">
        <v>1.7374119841394619E-16</v>
      </c>
      <c r="N436" s="148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29"/>
      <c r="B437" s="3" t="s">
        <v>261</v>
      </c>
      <c r="C437" s="28"/>
      <c r="D437" s="13">
        <v>7.9149246007738538E-2</v>
      </c>
      <c r="E437" s="13">
        <v>6.8871634140998061E-2</v>
      </c>
      <c r="F437" s="13">
        <v>-0.42926366278328221</v>
      </c>
      <c r="G437" s="13">
        <v>-4.9320902326516092E-2</v>
      </c>
      <c r="H437" s="13">
        <v>-7.5014931993367062E-2</v>
      </c>
      <c r="I437" s="13">
        <v>-7.5014931993367062E-2</v>
      </c>
      <c r="J437" s="13">
        <v>2.0671570071857381E-3</v>
      </c>
      <c r="K437" s="13">
        <v>1.9434385476104765E-2</v>
      </c>
      <c r="L437" s="13">
        <v>-4.9320902326516092E-2</v>
      </c>
      <c r="M437" s="13">
        <v>7.9149246007738538E-2</v>
      </c>
      <c r="N437" s="148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A438" s="29"/>
      <c r="B438" s="45" t="s">
        <v>262</v>
      </c>
      <c r="C438" s="46"/>
      <c r="D438" s="44">
        <v>1.35</v>
      </c>
      <c r="E438" s="44">
        <v>1.21</v>
      </c>
      <c r="F438" s="44">
        <v>5.32</v>
      </c>
      <c r="G438" s="44">
        <v>0.34</v>
      </c>
      <c r="H438" s="44">
        <v>0.67</v>
      </c>
      <c r="I438" s="44">
        <v>0.67</v>
      </c>
      <c r="J438" s="44">
        <v>0.34</v>
      </c>
      <c r="K438" s="44">
        <v>0.56999999999999995</v>
      </c>
      <c r="L438" s="44">
        <v>0.34</v>
      </c>
      <c r="M438" s="44">
        <v>1.35</v>
      </c>
      <c r="N438" s="148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5"/>
    </row>
    <row r="439" spans="1:65">
      <c r="B439" s="3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BM439" s="55"/>
    </row>
    <row r="440" spans="1:65" ht="15">
      <c r="B440" s="8" t="s">
        <v>459</v>
      </c>
      <c r="BM440" s="27" t="s">
        <v>66</v>
      </c>
    </row>
    <row r="441" spans="1:65" ht="15">
      <c r="A441" s="24" t="s">
        <v>54</v>
      </c>
      <c r="B441" s="18" t="s">
        <v>111</v>
      </c>
      <c r="C441" s="15" t="s">
        <v>112</v>
      </c>
      <c r="D441" s="16" t="s">
        <v>223</v>
      </c>
      <c r="E441" s="17" t="s">
        <v>223</v>
      </c>
      <c r="F441" s="17" t="s">
        <v>223</v>
      </c>
      <c r="G441" s="17" t="s">
        <v>223</v>
      </c>
      <c r="H441" s="17" t="s">
        <v>223</v>
      </c>
      <c r="I441" s="17" t="s">
        <v>223</v>
      </c>
      <c r="J441" s="17" t="s">
        <v>223</v>
      </c>
      <c r="K441" s="17" t="s">
        <v>223</v>
      </c>
      <c r="L441" s="17" t="s">
        <v>223</v>
      </c>
      <c r="M441" s="17" t="s">
        <v>223</v>
      </c>
      <c r="N441" s="17" t="s">
        <v>223</v>
      </c>
      <c r="O441" s="17" t="s">
        <v>223</v>
      </c>
      <c r="P441" s="17" t="s">
        <v>223</v>
      </c>
      <c r="Q441" s="17" t="s">
        <v>223</v>
      </c>
      <c r="R441" s="17" t="s">
        <v>223</v>
      </c>
      <c r="S441" s="17" t="s">
        <v>223</v>
      </c>
      <c r="T441" s="148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>
        <v>1</v>
      </c>
    </row>
    <row r="442" spans="1:65">
      <c r="A442" s="29"/>
      <c r="B442" s="19" t="s">
        <v>224</v>
      </c>
      <c r="C442" s="9" t="s">
        <v>224</v>
      </c>
      <c r="D442" s="146" t="s">
        <v>226</v>
      </c>
      <c r="E442" s="147" t="s">
        <v>227</v>
      </c>
      <c r="F442" s="147" t="s">
        <v>228</v>
      </c>
      <c r="G442" s="147" t="s">
        <v>229</v>
      </c>
      <c r="H442" s="147" t="s">
        <v>230</v>
      </c>
      <c r="I442" s="147" t="s">
        <v>231</v>
      </c>
      <c r="J442" s="147" t="s">
        <v>235</v>
      </c>
      <c r="K442" s="147" t="s">
        <v>236</v>
      </c>
      <c r="L442" s="147" t="s">
        <v>237</v>
      </c>
      <c r="M442" s="147" t="s">
        <v>264</v>
      </c>
      <c r="N442" s="147" t="s">
        <v>238</v>
      </c>
      <c r="O442" s="147" t="s">
        <v>239</v>
      </c>
      <c r="P442" s="147" t="s">
        <v>241</v>
      </c>
      <c r="Q442" s="147" t="s">
        <v>243</v>
      </c>
      <c r="R442" s="147" t="s">
        <v>244</v>
      </c>
      <c r="S442" s="147" t="s">
        <v>245</v>
      </c>
      <c r="T442" s="148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 t="s">
        <v>1</v>
      </c>
    </row>
    <row r="443" spans="1:65">
      <c r="A443" s="29"/>
      <c r="B443" s="19"/>
      <c r="C443" s="9"/>
      <c r="D443" s="10" t="s">
        <v>269</v>
      </c>
      <c r="E443" s="11" t="s">
        <v>102</v>
      </c>
      <c r="F443" s="11" t="s">
        <v>103</v>
      </c>
      <c r="G443" s="11" t="s">
        <v>103</v>
      </c>
      <c r="H443" s="11" t="s">
        <v>269</v>
      </c>
      <c r="I443" s="11" t="s">
        <v>103</v>
      </c>
      <c r="J443" s="11" t="s">
        <v>103</v>
      </c>
      <c r="K443" s="11" t="s">
        <v>102</v>
      </c>
      <c r="L443" s="11" t="s">
        <v>103</v>
      </c>
      <c r="M443" s="11" t="s">
        <v>103</v>
      </c>
      <c r="N443" s="11" t="s">
        <v>103</v>
      </c>
      <c r="O443" s="11" t="s">
        <v>103</v>
      </c>
      <c r="P443" s="11" t="s">
        <v>100</v>
      </c>
      <c r="Q443" s="11" t="s">
        <v>103</v>
      </c>
      <c r="R443" s="11" t="s">
        <v>102</v>
      </c>
      <c r="S443" s="11" t="s">
        <v>103</v>
      </c>
      <c r="T443" s="148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>
        <v>2</v>
      </c>
    </row>
    <row r="444" spans="1:65">
      <c r="A444" s="29"/>
      <c r="B444" s="19"/>
      <c r="C444" s="9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148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3</v>
      </c>
    </row>
    <row r="445" spans="1:65">
      <c r="A445" s="29"/>
      <c r="B445" s="18">
        <v>1</v>
      </c>
      <c r="C445" s="14">
        <v>1</v>
      </c>
      <c r="D445" s="21">
        <v>2.29</v>
      </c>
      <c r="E445" s="21">
        <v>2.34</v>
      </c>
      <c r="F445" s="21">
        <v>2.1848473333333298</v>
      </c>
      <c r="G445" s="143">
        <v>2.7042240000000004</v>
      </c>
      <c r="H445" s="21">
        <v>2.4</v>
      </c>
      <c r="I445" s="21">
        <v>2.4</v>
      </c>
      <c r="J445" s="21">
        <v>2.3159999999999998</v>
      </c>
      <c r="K445" s="21">
        <v>2.37</v>
      </c>
      <c r="L445" s="21">
        <v>2.5649999999999999</v>
      </c>
      <c r="M445" s="21">
        <v>2.3660000000000001</v>
      </c>
      <c r="N445" s="21">
        <v>2.33</v>
      </c>
      <c r="O445" s="21">
        <v>2.3022</v>
      </c>
      <c r="P445" s="21">
        <v>2.4908639731644682</v>
      </c>
      <c r="Q445" s="21">
        <v>2.4041562439431279</v>
      </c>
      <c r="R445" s="21">
        <v>2.2843999999999998</v>
      </c>
      <c r="S445" s="21">
        <v>2.2999999999999998</v>
      </c>
      <c r="T445" s="148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7">
        <v>1</v>
      </c>
    </row>
    <row r="446" spans="1:65">
      <c r="A446" s="29"/>
      <c r="B446" s="19">
        <v>1</v>
      </c>
      <c r="C446" s="9">
        <v>2</v>
      </c>
      <c r="D446" s="11">
        <v>2.3199999999999998</v>
      </c>
      <c r="E446" s="11">
        <v>2.2799999999999998</v>
      </c>
      <c r="F446" s="11">
        <v>2.1766563333333333</v>
      </c>
      <c r="G446" s="144">
        <v>2.737374</v>
      </c>
      <c r="H446" s="11">
        <v>2.4</v>
      </c>
      <c r="I446" s="11">
        <v>2.4</v>
      </c>
      <c r="J446" s="11">
        <v>2.2999999999999998</v>
      </c>
      <c r="K446" s="11">
        <v>2.31</v>
      </c>
      <c r="L446" s="11">
        <v>2.532</v>
      </c>
      <c r="M446" s="11">
        <v>2.4239999999999999</v>
      </c>
      <c r="N446" s="11">
        <v>2.37</v>
      </c>
      <c r="O446" s="11">
        <v>2.3005</v>
      </c>
      <c r="P446" s="11">
        <v>2.5798081639305357</v>
      </c>
      <c r="Q446" s="11">
        <v>2.462212439489929</v>
      </c>
      <c r="R446" s="11">
        <v>2.2593999999999999</v>
      </c>
      <c r="S446" s="11">
        <v>2.4</v>
      </c>
      <c r="T446" s="148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7" t="e">
        <v>#N/A</v>
      </c>
    </row>
    <row r="447" spans="1:65">
      <c r="A447" s="29"/>
      <c r="B447" s="19">
        <v>1</v>
      </c>
      <c r="C447" s="9">
        <v>3</v>
      </c>
      <c r="D447" s="11">
        <v>2.2999999999999998</v>
      </c>
      <c r="E447" s="11">
        <v>2.37</v>
      </c>
      <c r="F447" s="11">
        <v>2.2047293333333333</v>
      </c>
      <c r="G447" s="144">
        <v>2.7351299999999998</v>
      </c>
      <c r="H447" s="11">
        <v>2.2999999999999998</v>
      </c>
      <c r="I447" s="11">
        <v>2.5</v>
      </c>
      <c r="J447" s="11">
        <v>2.2829999999999999</v>
      </c>
      <c r="K447" s="11">
        <v>2.39</v>
      </c>
      <c r="L447" s="11">
        <v>2.532</v>
      </c>
      <c r="M447" s="11">
        <v>2.407</v>
      </c>
      <c r="N447" s="11">
        <v>2.35</v>
      </c>
      <c r="O447" s="11">
        <v>2.3004000000000002</v>
      </c>
      <c r="P447" s="11">
        <v>2.4377424944449366</v>
      </c>
      <c r="Q447" s="11">
        <v>2.4108105804505269</v>
      </c>
      <c r="R447" s="11">
        <v>2.2298999999999998</v>
      </c>
      <c r="S447" s="11">
        <v>2.4</v>
      </c>
      <c r="T447" s="148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7">
        <v>16</v>
      </c>
    </row>
    <row r="448" spans="1:65">
      <c r="A448" s="29"/>
      <c r="B448" s="19">
        <v>1</v>
      </c>
      <c r="C448" s="9">
        <v>4</v>
      </c>
      <c r="D448" s="11">
        <v>2.2800000000000002</v>
      </c>
      <c r="E448" s="11">
        <v>2.3199999999999998</v>
      </c>
      <c r="F448" s="11">
        <v>2.2061299999999999</v>
      </c>
      <c r="G448" s="144">
        <v>2.7274799999999999</v>
      </c>
      <c r="H448" s="11">
        <v>2.4</v>
      </c>
      <c r="I448" s="11">
        <v>2.5</v>
      </c>
      <c r="J448" s="11">
        <v>2.2410000000000001</v>
      </c>
      <c r="K448" s="11">
        <v>2.3199999999999998</v>
      </c>
      <c r="L448" s="11">
        <v>2.532</v>
      </c>
      <c r="M448" s="11">
        <v>2.391</v>
      </c>
      <c r="N448" s="11">
        <v>2.31</v>
      </c>
      <c r="O448" s="11">
        <v>2.3569</v>
      </c>
      <c r="P448" s="11">
        <v>2.4824875496003416</v>
      </c>
      <c r="Q448" s="11">
        <v>2.2723929711242121</v>
      </c>
      <c r="R448" s="11">
        <v>2.1848999999999998</v>
      </c>
      <c r="S448" s="11">
        <v>2.4</v>
      </c>
      <c r="T448" s="148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7">
        <v>2.3572979854976759</v>
      </c>
    </row>
    <row r="449" spans="1:65">
      <c r="A449" s="29"/>
      <c r="B449" s="19">
        <v>1</v>
      </c>
      <c r="C449" s="9">
        <v>5</v>
      </c>
      <c r="D449" s="11">
        <v>2.27</v>
      </c>
      <c r="E449" s="11">
        <v>2.2999999999999998</v>
      </c>
      <c r="F449" s="11">
        <v>2.2108743333333298</v>
      </c>
      <c r="G449" s="144">
        <v>2.7338200000000001</v>
      </c>
      <c r="H449" s="11">
        <v>2.2999999999999998</v>
      </c>
      <c r="I449" s="11">
        <v>2.4</v>
      </c>
      <c r="J449" s="11">
        <v>2.3159999999999998</v>
      </c>
      <c r="K449" s="11">
        <v>2.35</v>
      </c>
      <c r="L449" s="11">
        <v>2.5150000000000001</v>
      </c>
      <c r="M449" s="11">
        <v>2.383</v>
      </c>
      <c r="N449" s="11">
        <v>2.33</v>
      </c>
      <c r="O449" s="11">
        <v>2.2869999999999999</v>
      </c>
      <c r="P449" s="11">
        <v>2.5580303622795504</v>
      </c>
      <c r="Q449" s="11">
        <v>2.4354598459984915</v>
      </c>
      <c r="R449" s="11">
        <v>2.3238000000000003</v>
      </c>
      <c r="S449" s="11">
        <v>2.4</v>
      </c>
      <c r="T449" s="148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27">
        <v>35</v>
      </c>
    </row>
    <row r="450" spans="1:65">
      <c r="A450" s="29"/>
      <c r="B450" s="19">
        <v>1</v>
      </c>
      <c r="C450" s="9">
        <v>6</v>
      </c>
      <c r="D450" s="11">
        <v>2.29</v>
      </c>
      <c r="E450" s="11">
        <v>2.3199999999999998</v>
      </c>
      <c r="F450" s="11">
        <v>2.1579263333333332</v>
      </c>
      <c r="G450" s="144">
        <v>2.657508</v>
      </c>
      <c r="H450" s="11">
        <v>2.4</v>
      </c>
      <c r="I450" s="11">
        <v>2.4</v>
      </c>
      <c r="J450" s="11">
        <v>2.3490000000000002</v>
      </c>
      <c r="K450" s="11">
        <v>2.35</v>
      </c>
      <c r="L450" s="11">
        <v>2.5649999999999999</v>
      </c>
      <c r="M450" s="11">
        <v>2.3580000000000001</v>
      </c>
      <c r="N450" s="11">
        <v>2.37</v>
      </c>
      <c r="O450" s="11">
        <v>2.2904</v>
      </c>
      <c r="P450" s="11">
        <v>2.5084170360974163</v>
      </c>
      <c r="Q450" s="11">
        <v>2.2928790458340447</v>
      </c>
      <c r="R450" s="11">
        <v>2.2551999999999999</v>
      </c>
      <c r="S450" s="11">
        <v>2.4</v>
      </c>
      <c r="T450" s="148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5"/>
    </row>
    <row r="451" spans="1:65">
      <c r="A451" s="29"/>
      <c r="B451" s="20" t="s">
        <v>258</v>
      </c>
      <c r="C451" s="12"/>
      <c r="D451" s="22">
        <v>2.2916666666666665</v>
      </c>
      <c r="E451" s="22">
        <v>2.3216666666666668</v>
      </c>
      <c r="F451" s="22">
        <v>2.1901939444444434</v>
      </c>
      <c r="G451" s="22">
        <v>2.7159226666666663</v>
      </c>
      <c r="H451" s="22">
        <v>2.3666666666666667</v>
      </c>
      <c r="I451" s="22">
        <v>2.4333333333333336</v>
      </c>
      <c r="J451" s="22">
        <v>2.3008333333333333</v>
      </c>
      <c r="K451" s="22">
        <v>2.3483333333333332</v>
      </c>
      <c r="L451" s="22">
        <v>2.5401666666666665</v>
      </c>
      <c r="M451" s="22">
        <v>2.3881666666666668</v>
      </c>
      <c r="N451" s="22">
        <v>2.3433333333333337</v>
      </c>
      <c r="O451" s="22">
        <v>2.3062333333333336</v>
      </c>
      <c r="P451" s="22">
        <v>2.5095582632528748</v>
      </c>
      <c r="Q451" s="22">
        <v>2.3796518544733889</v>
      </c>
      <c r="R451" s="22">
        <v>2.2562666666666664</v>
      </c>
      <c r="S451" s="22">
        <v>2.3833333333333333</v>
      </c>
      <c r="T451" s="148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5"/>
    </row>
    <row r="452" spans="1:65">
      <c r="A452" s="29"/>
      <c r="B452" s="3" t="s">
        <v>259</v>
      </c>
      <c r="C452" s="28"/>
      <c r="D452" s="11">
        <v>2.29</v>
      </c>
      <c r="E452" s="11">
        <v>2.3199999999999998</v>
      </c>
      <c r="F452" s="11">
        <v>2.1947883333333316</v>
      </c>
      <c r="G452" s="11">
        <v>2.7306499999999998</v>
      </c>
      <c r="H452" s="11">
        <v>2.4</v>
      </c>
      <c r="I452" s="11">
        <v>2.4</v>
      </c>
      <c r="J452" s="11">
        <v>2.3079999999999998</v>
      </c>
      <c r="K452" s="11">
        <v>2.35</v>
      </c>
      <c r="L452" s="11">
        <v>2.532</v>
      </c>
      <c r="M452" s="11">
        <v>2.387</v>
      </c>
      <c r="N452" s="11">
        <v>2.34</v>
      </c>
      <c r="O452" s="11">
        <v>2.3004500000000001</v>
      </c>
      <c r="P452" s="11">
        <v>2.4996405046309422</v>
      </c>
      <c r="Q452" s="11">
        <v>2.4074834121968274</v>
      </c>
      <c r="R452" s="11">
        <v>2.2572999999999999</v>
      </c>
      <c r="S452" s="11">
        <v>2.4</v>
      </c>
      <c r="T452" s="148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5"/>
    </row>
    <row r="453" spans="1:65">
      <c r="A453" s="29"/>
      <c r="B453" s="3" t="s">
        <v>260</v>
      </c>
      <c r="C453" s="28"/>
      <c r="D453" s="23">
        <v>1.7224014243684974E-2</v>
      </c>
      <c r="E453" s="23">
        <v>3.1251666622224686E-2</v>
      </c>
      <c r="F453" s="23">
        <v>2.0716977449442786E-2</v>
      </c>
      <c r="G453" s="23">
        <v>3.1087296226379423E-2</v>
      </c>
      <c r="H453" s="23">
        <v>5.1639777949432274E-2</v>
      </c>
      <c r="I453" s="23">
        <v>5.1639777949432274E-2</v>
      </c>
      <c r="J453" s="23">
        <v>3.6548141767628439E-2</v>
      </c>
      <c r="K453" s="23">
        <v>2.9944392908634345E-2</v>
      </c>
      <c r="L453" s="23">
        <v>2.0331420675070006E-2</v>
      </c>
      <c r="M453" s="23">
        <v>2.4798521461302164E-2</v>
      </c>
      <c r="N453" s="23">
        <v>2.4221202832779953E-2</v>
      </c>
      <c r="O453" s="23">
        <v>2.557691667630535E-2</v>
      </c>
      <c r="P453" s="23">
        <v>5.2010960379011643E-2</v>
      </c>
      <c r="Q453" s="23">
        <v>7.8148706707935806E-2</v>
      </c>
      <c r="R453" s="23">
        <v>4.7226249762888008E-2</v>
      </c>
      <c r="S453" s="23">
        <v>4.0824829046386339E-2</v>
      </c>
      <c r="T453" s="201"/>
      <c r="U453" s="202"/>
      <c r="V453" s="202"/>
      <c r="W453" s="202"/>
      <c r="X453" s="202"/>
      <c r="Y453" s="202"/>
      <c r="Z453" s="202"/>
      <c r="AA453" s="202"/>
      <c r="AB453" s="202"/>
      <c r="AC453" s="202"/>
      <c r="AD453" s="202"/>
      <c r="AE453" s="202"/>
      <c r="AF453" s="202"/>
      <c r="AG453" s="202"/>
      <c r="AH453" s="202"/>
      <c r="AI453" s="202"/>
      <c r="AJ453" s="202"/>
      <c r="AK453" s="202"/>
      <c r="AL453" s="202"/>
      <c r="AM453" s="202"/>
      <c r="AN453" s="202"/>
      <c r="AO453" s="202"/>
      <c r="AP453" s="202"/>
      <c r="AQ453" s="202"/>
      <c r="AR453" s="202"/>
      <c r="AS453" s="202"/>
      <c r="AT453" s="202"/>
      <c r="AU453" s="202"/>
      <c r="AV453" s="202"/>
      <c r="AW453" s="202"/>
      <c r="AX453" s="202"/>
      <c r="AY453" s="202"/>
      <c r="AZ453" s="202"/>
      <c r="BA453" s="202"/>
      <c r="BB453" s="202"/>
      <c r="BC453" s="202"/>
      <c r="BD453" s="202"/>
      <c r="BE453" s="202"/>
      <c r="BF453" s="202"/>
      <c r="BG453" s="202"/>
      <c r="BH453" s="202"/>
      <c r="BI453" s="202"/>
      <c r="BJ453" s="202"/>
      <c r="BK453" s="202"/>
      <c r="BL453" s="202"/>
      <c r="BM453" s="56"/>
    </row>
    <row r="454" spans="1:65">
      <c r="A454" s="29"/>
      <c r="B454" s="3" t="s">
        <v>86</v>
      </c>
      <c r="C454" s="28"/>
      <c r="D454" s="13">
        <v>7.5159334881534437E-3</v>
      </c>
      <c r="E454" s="13">
        <v>1.34608757884672E-2</v>
      </c>
      <c r="F454" s="13">
        <v>9.4589693766584573E-3</v>
      </c>
      <c r="G454" s="13">
        <v>1.1446311269434559E-2</v>
      </c>
      <c r="H454" s="13">
        <v>2.1819624485675607E-2</v>
      </c>
      <c r="I454" s="13">
        <v>2.1221826554561205E-2</v>
      </c>
      <c r="J454" s="13">
        <v>1.58847410797371E-2</v>
      </c>
      <c r="K454" s="13">
        <v>1.2751338357118955E-2</v>
      </c>
      <c r="L454" s="13">
        <v>8.0039711338114328E-3</v>
      </c>
      <c r="M454" s="13">
        <v>1.0383915749027355E-2</v>
      </c>
      <c r="N454" s="13">
        <v>1.0336217425083904E-2</v>
      </c>
      <c r="O454" s="13">
        <v>1.1090342120472928E-2</v>
      </c>
      <c r="P454" s="13">
        <v>2.0725145592593391E-2</v>
      </c>
      <c r="Q454" s="13">
        <v>3.2840394934674139E-2</v>
      </c>
      <c r="R454" s="13">
        <v>2.0931147217921057E-2</v>
      </c>
      <c r="S454" s="13">
        <v>1.712929890058168E-2</v>
      </c>
      <c r="T454" s="148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5"/>
    </row>
    <row r="455" spans="1:65">
      <c r="A455" s="29"/>
      <c r="B455" s="3" t="s">
        <v>261</v>
      </c>
      <c r="C455" s="28"/>
      <c r="D455" s="13">
        <v>-2.7841757484535101E-2</v>
      </c>
      <c r="E455" s="13">
        <v>-1.5115322309787071E-2</v>
      </c>
      <c r="F455" s="13">
        <v>-7.0887958196745871E-2</v>
      </c>
      <c r="G455" s="13">
        <v>0.15213379189872644</v>
      </c>
      <c r="H455" s="13">
        <v>3.9743304523347511E-3</v>
      </c>
      <c r="I455" s="13">
        <v>3.2255297507330249E-2</v>
      </c>
      <c r="J455" s="13">
        <v>-2.3953124514473179E-2</v>
      </c>
      <c r="K455" s="13">
        <v>-3.8029354877890942E-3</v>
      </c>
      <c r="L455" s="13">
        <v>7.7575547212960005E-2</v>
      </c>
      <c r="M455" s="13">
        <v>1.3094942327570802E-2</v>
      </c>
      <c r="N455" s="13">
        <v>-5.9240080169135068E-3</v>
      </c>
      <c r="O455" s="13">
        <v>-2.1662366183018422E-2</v>
      </c>
      <c r="P455" s="13">
        <v>6.459101848468829E-2</v>
      </c>
      <c r="Q455" s="13">
        <v>9.4828354808074167E-3</v>
      </c>
      <c r="R455" s="13">
        <v>-4.2858950990737665E-2</v>
      </c>
      <c r="S455" s="13">
        <v>1.1044572216083681E-2</v>
      </c>
      <c r="T455" s="148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5"/>
    </row>
    <row r="456" spans="1:65">
      <c r="A456" s="29"/>
      <c r="B456" s="45" t="s">
        <v>262</v>
      </c>
      <c r="C456" s="46"/>
      <c r="D456" s="44">
        <v>0.82</v>
      </c>
      <c r="E456" s="44">
        <v>0.45</v>
      </c>
      <c r="F456" s="44">
        <v>2.09</v>
      </c>
      <c r="G456" s="44">
        <v>4.4800000000000004</v>
      </c>
      <c r="H456" s="44">
        <v>0.11</v>
      </c>
      <c r="I456" s="44">
        <v>0.95</v>
      </c>
      <c r="J456" s="44">
        <v>0.71</v>
      </c>
      <c r="K456" s="44">
        <v>0.11</v>
      </c>
      <c r="L456" s="44">
        <v>2.29</v>
      </c>
      <c r="M456" s="44">
        <v>0.38</v>
      </c>
      <c r="N456" s="44">
        <v>0.18</v>
      </c>
      <c r="O456" s="44">
        <v>0.64</v>
      </c>
      <c r="P456" s="44">
        <v>1.9</v>
      </c>
      <c r="Q456" s="44">
        <v>0.28000000000000003</v>
      </c>
      <c r="R456" s="44">
        <v>1.27</v>
      </c>
      <c r="S456" s="44">
        <v>0.32</v>
      </c>
      <c r="T456" s="148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5"/>
    </row>
    <row r="457" spans="1:65">
      <c r="B457" s="3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BM457" s="55"/>
    </row>
    <row r="458" spans="1:65" ht="15">
      <c r="B458" s="8" t="s">
        <v>460</v>
      </c>
      <c r="BM458" s="27" t="s">
        <v>66</v>
      </c>
    </row>
    <row r="459" spans="1:65" ht="15">
      <c r="A459" s="24" t="s">
        <v>17</v>
      </c>
      <c r="B459" s="18" t="s">
        <v>111</v>
      </c>
      <c r="C459" s="15" t="s">
        <v>112</v>
      </c>
      <c r="D459" s="16" t="s">
        <v>223</v>
      </c>
      <c r="E459" s="17" t="s">
        <v>223</v>
      </c>
      <c r="F459" s="17" t="s">
        <v>223</v>
      </c>
      <c r="G459" s="17" t="s">
        <v>223</v>
      </c>
      <c r="H459" s="17" t="s">
        <v>223</v>
      </c>
      <c r="I459" s="17" t="s">
        <v>223</v>
      </c>
      <c r="J459" s="17" t="s">
        <v>223</v>
      </c>
      <c r="K459" s="17" t="s">
        <v>223</v>
      </c>
      <c r="L459" s="17" t="s">
        <v>223</v>
      </c>
      <c r="M459" s="17" t="s">
        <v>223</v>
      </c>
      <c r="N459" s="17" t="s">
        <v>223</v>
      </c>
      <c r="O459" s="17" t="s">
        <v>223</v>
      </c>
      <c r="P459" s="148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7">
        <v>1</v>
      </c>
    </row>
    <row r="460" spans="1:65">
      <c r="A460" s="29"/>
      <c r="B460" s="19" t="s">
        <v>224</v>
      </c>
      <c r="C460" s="9" t="s">
        <v>224</v>
      </c>
      <c r="D460" s="146" t="s">
        <v>226</v>
      </c>
      <c r="E460" s="147" t="s">
        <v>227</v>
      </c>
      <c r="F460" s="147" t="s">
        <v>228</v>
      </c>
      <c r="G460" s="147" t="s">
        <v>229</v>
      </c>
      <c r="H460" s="147" t="s">
        <v>230</v>
      </c>
      <c r="I460" s="147" t="s">
        <v>232</v>
      </c>
      <c r="J460" s="147" t="s">
        <v>234</v>
      </c>
      <c r="K460" s="147" t="s">
        <v>236</v>
      </c>
      <c r="L460" s="147" t="s">
        <v>239</v>
      </c>
      <c r="M460" s="147" t="s">
        <v>241</v>
      </c>
      <c r="N460" s="147" t="s">
        <v>244</v>
      </c>
      <c r="O460" s="147" t="s">
        <v>245</v>
      </c>
      <c r="P460" s="148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7" t="s">
        <v>3</v>
      </c>
    </row>
    <row r="461" spans="1:65">
      <c r="A461" s="29"/>
      <c r="B461" s="19"/>
      <c r="C461" s="9"/>
      <c r="D461" s="10" t="s">
        <v>269</v>
      </c>
      <c r="E461" s="11" t="s">
        <v>102</v>
      </c>
      <c r="F461" s="11" t="s">
        <v>102</v>
      </c>
      <c r="G461" s="11" t="s">
        <v>102</v>
      </c>
      <c r="H461" s="11" t="s">
        <v>269</v>
      </c>
      <c r="I461" s="11" t="s">
        <v>102</v>
      </c>
      <c r="J461" s="11" t="s">
        <v>99</v>
      </c>
      <c r="K461" s="11" t="s">
        <v>102</v>
      </c>
      <c r="L461" s="11" t="s">
        <v>103</v>
      </c>
      <c r="M461" s="11" t="s">
        <v>100</v>
      </c>
      <c r="N461" s="11" t="s">
        <v>102</v>
      </c>
      <c r="O461" s="11" t="s">
        <v>102</v>
      </c>
      <c r="P461" s="148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7">
        <v>1</v>
      </c>
    </row>
    <row r="462" spans="1:65">
      <c r="A462" s="29"/>
      <c r="B462" s="19"/>
      <c r="C462" s="9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148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7">
        <v>2</v>
      </c>
    </row>
    <row r="463" spans="1:65">
      <c r="A463" s="29"/>
      <c r="B463" s="18">
        <v>1</v>
      </c>
      <c r="C463" s="14">
        <v>1</v>
      </c>
      <c r="D463" s="220">
        <v>28.7</v>
      </c>
      <c r="E463" s="220">
        <v>26.4</v>
      </c>
      <c r="F463" s="220">
        <v>30.556837409909797</v>
      </c>
      <c r="G463" s="220">
        <v>25.6065830253172</v>
      </c>
      <c r="H463" s="220">
        <v>27.4</v>
      </c>
      <c r="I463" s="220">
        <v>28.1</v>
      </c>
      <c r="J463" s="220">
        <v>26.4</v>
      </c>
      <c r="K463" s="220">
        <v>27.5</v>
      </c>
      <c r="L463" s="220">
        <v>26</v>
      </c>
      <c r="M463" s="219" t="s">
        <v>104</v>
      </c>
      <c r="N463" s="220">
        <v>28.1</v>
      </c>
      <c r="O463" s="220">
        <v>28.9</v>
      </c>
      <c r="P463" s="221"/>
      <c r="Q463" s="222"/>
      <c r="R463" s="222"/>
      <c r="S463" s="222"/>
      <c r="T463" s="222"/>
      <c r="U463" s="222"/>
      <c r="V463" s="222"/>
      <c r="W463" s="222"/>
      <c r="X463" s="222"/>
      <c r="Y463" s="222"/>
      <c r="Z463" s="222"/>
      <c r="AA463" s="222"/>
      <c r="AB463" s="222"/>
      <c r="AC463" s="222"/>
      <c r="AD463" s="222"/>
      <c r="AE463" s="222"/>
      <c r="AF463" s="222"/>
      <c r="AG463" s="222"/>
      <c r="AH463" s="222"/>
      <c r="AI463" s="222"/>
      <c r="AJ463" s="222"/>
      <c r="AK463" s="222"/>
      <c r="AL463" s="222"/>
      <c r="AM463" s="222"/>
      <c r="AN463" s="222"/>
      <c r="AO463" s="222"/>
      <c r="AP463" s="222"/>
      <c r="AQ463" s="222"/>
      <c r="AR463" s="222"/>
      <c r="AS463" s="222"/>
      <c r="AT463" s="222"/>
      <c r="AU463" s="222"/>
      <c r="AV463" s="222"/>
      <c r="AW463" s="222"/>
      <c r="AX463" s="222"/>
      <c r="AY463" s="222"/>
      <c r="AZ463" s="222"/>
      <c r="BA463" s="222"/>
      <c r="BB463" s="222"/>
      <c r="BC463" s="222"/>
      <c r="BD463" s="222"/>
      <c r="BE463" s="222"/>
      <c r="BF463" s="222"/>
      <c r="BG463" s="222"/>
      <c r="BH463" s="222"/>
      <c r="BI463" s="222"/>
      <c r="BJ463" s="222"/>
      <c r="BK463" s="222"/>
      <c r="BL463" s="222"/>
      <c r="BM463" s="223">
        <v>1</v>
      </c>
    </row>
    <row r="464" spans="1:65">
      <c r="A464" s="29"/>
      <c r="B464" s="19">
        <v>1</v>
      </c>
      <c r="C464" s="9">
        <v>2</v>
      </c>
      <c r="D464" s="225">
        <v>29.5</v>
      </c>
      <c r="E464" s="225">
        <v>28</v>
      </c>
      <c r="F464" s="225">
        <v>29.45468759308622</v>
      </c>
      <c r="G464" s="225">
        <v>25.596917903289601</v>
      </c>
      <c r="H464" s="225">
        <v>26.2</v>
      </c>
      <c r="I464" s="225">
        <v>28.8</v>
      </c>
      <c r="J464" s="225">
        <v>26.9</v>
      </c>
      <c r="K464" s="225">
        <v>26.8</v>
      </c>
      <c r="L464" s="225">
        <v>30</v>
      </c>
      <c r="M464" s="224" t="s">
        <v>104</v>
      </c>
      <c r="N464" s="225">
        <v>28.3</v>
      </c>
      <c r="O464" s="225">
        <v>29.3</v>
      </c>
      <c r="P464" s="221"/>
      <c r="Q464" s="222"/>
      <c r="R464" s="222"/>
      <c r="S464" s="222"/>
      <c r="T464" s="222"/>
      <c r="U464" s="222"/>
      <c r="V464" s="222"/>
      <c r="W464" s="222"/>
      <c r="X464" s="222"/>
      <c r="Y464" s="222"/>
      <c r="Z464" s="222"/>
      <c r="AA464" s="222"/>
      <c r="AB464" s="222"/>
      <c r="AC464" s="222"/>
      <c r="AD464" s="222"/>
      <c r="AE464" s="222"/>
      <c r="AF464" s="222"/>
      <c r="AG464" s="222"/>
      <c r="AH464" s="222"/>
      <c r="AI464" s="222"/>
      <c r="AJ464" s="222"/>
      <c r="AK464" s="222"/>
      <c r="AL464" s="222"/>
      <c r="AM464" s="222"/>
      <c r="AN464" s="222"/>
      <c r="AO464" s="222"/>
      <c r="AP464" s="222"/>
      <c r="AQ464" s="222"/>
      <c r="AR464" s="222"/>
      <c r="AS464" s="222"/>
      <c r="AT464" s="222"/>
      <c r="AU464" s="222"/>
      <c r="AV464" s="222"/>
      <c r="AW464" s="222"/>
      <c r="AX464" s="222"/>
      <c r="AY464" s="222"/>
      <c r="AZ464" s="222"/>
      <c r="BA464" s="222"/>
      <c r="BB464" s="222"/>
      <c r="BC464" s="222"/>
      <c r="BD464" s="222"/>
      <c r="BE464" s="222"/>
      <c r="BF464" s="222"/>
      <c r="BG464" s="222"/>
      <c r="BH464" s="222"/>
      <c r="BI464" s="222"/>
      <c r="BJ464" s="222"/>
      <c r="BK464" s="222"/>
      <c r="BL464" s="222"/>
      <c r="BM464" s="223" t="e">
        <v>#N/A</v>
      </c>
    </row>
    <row r="465" spans="1:65">
      <c r="A465" s="29"/>
      <c r="B465" s="19">
        <v>1</v>
      </c>
      <c r="C465" s="9">
        <v>3</v>
      </c>
      <c r="D465" s="225">
        <v>28.7</v>
      </c>
      <c r="E465" s="225">
        <v>27.2</v>
      </c>
      <c r="F465" s="225">
        <v>28.008663376766318</v>
      </c>
      <c r="G465" s="225">
        <v>25.56665490128</v>
      </c>
      <c r="H465" s="225">
        <v>27.4</v>
      </c>
      <c r="I465" s="225">
        <v>28.4</v>
      </c>
      <c r="J465" s="225">
        <v>26.7</v>
      </c>
      <c r="K465" s="225">
        <v>26.7</v>
      </c>
      <c r="L465" s="225">
        <v>31</v>
      </c>
      <c r="M465" s="224" t="s">
        <v>104</v>
      </c>
      <c r="N465" s="225">
        <v>27</v>
      </c>
      <c r="O465" s="225">
        <v>29.8</v>
      </c>
      <c r="P465" s="221"/>
      <c r="Q465" s="222"/>
      <c r="R465" s="222"/>
      <c r="S465" s="222"/>
      <c r="T465" s="222"/>
      <c r="U465" s="222"/>
      <c r="V465" s="222"/>
      <c r="W465" s="222"/>
      <c r="X465" s="222"/>
      <c r="Y465" s="222"/>
      <c r="Z465" s="222"/>
      <c r="AA465" s="222"/>
      <c r="AB465" s="222"/>
      <c r="AC465" s="222"/>
      <c r="AD465" s="222"/>
      <c r="AE465" s="222"/>
      <c r="AF465" s="222"/>
      <c r="AG465" s="222"/>
      <c r="AH465" s="222"/>
      <c r="AI465" s="222"/>
      <c r="AJ465" s="222"/>
      <c r="AK465" s="222"/>
      <c r="AL465" s="222"/>
      <c r="AM465" s="222"/>
      <c r="AN465" s="222"/>
      <c r="AO465" s="222"/>
      <c r="AP465" s="222"/>
      <c r="AQ465" s="222"/>
      <c r="AR465" s="222"/>
      <c r="AS465" s="222"/>
      <c r="AT465" s="222"/>
      <c r="AU465" s="222"/>
      <c r="AV465" s="222"/>
      <c r="AW465" s="222"/>
      <c r="AX465" s="222"/>
      <c r="AY465" s="222"/>
      <c r="AZ465" s="222"/>
      <c r="BA465" s="222"/>
      <c r="BB465" s="222"/>
      <c r="BC465" s="222"/>
      <c r="BD465" s="222"/>
      <c r="BE465" s="222"/>
      <c r="BF465" s="222"/>
      <c r="BG465" s="222"/>
      <c r="BH465" s="222"/>
      <c r="BI465" s="222"/>
      <c r="BJ465" s="222"/>
      <c r="BK465" s="222"/>
      <c r="BL465" s="222"/>
      <c r="BM465" s="223">
        <v>16</v>
      </c>
    </row>
    <row r="466" spans="1:65">
      <c r="A466" s="29"/>
      <c r="B466" s="19">
        <v>1</v>
      </c>
      <c r="C466" s="9">
        <v>4</v>
      </c>
      <c r="D466" s="225">
        <v>28.8</v>
      </c>
      <c r="E466" s="225">
        <v>27.5</v>
      </c>
      <c r="F466" s="225">
        <v>30.223240416332718</v>
      </c>
      <c r="G466" s="225">
        <v>25.552317334389901</v>
      </c>
      <c r="H466" s="225">
        <v>25.6</v>
      </c>
      <c r="I466" s="225">
        <v>28.1</v>
      </c>
      <c r="J466" s="225">
        <v>26.6</v>
      </c>
      <c r="K466" s="225">
        <v>28.2</v>
      </c>
      <c r="L466" s="225">
        <v>28</v>
      </c>
      <c r="M466" s="224" t="s">
        <v>104</v>
      </c>
      <c r="N466" s="225">
        <v>26</v>
      </c>
      <c r="O466" s="225">
        <v>29.1</v>
      </c>
      <c r="P466" s="221"/>
      <c r="Q466" s="222"/>
      <c r="R466" s="222"/>
      <c r="S466" s="222"/>
      <c r="T466" s="222"/>
      <c r="U466" s="222"/>
      <c r="V466" s="222"/>
      <c r="W466" s="222"/>
      <c r="X466" s="222"/>
      <c r="Y466" s="222"/>
      <c r="Z466" s="222"/>
      <c r="AA466" s="222"/>
      <c r="AB466" s="222"/>
      <c r="AC466" s="222"/>
      <c r="AD466" s="222"/>
      <c r="AE466" s="222"/>
      <c r="AF466" s="222"/>
      <c r="AG466" s="222"/>
      <c r="AH466" s="222"/>
      <c r="AI466" s="222"/>
      <c r="AJ466" s="222"/>
      <c r="AK466" s="222"/>
      <c r="AL466" s="222"/>
      <c r="AM466" s="222"/>
      <c r="AN466" s="222"/>
      <c r="AO466" s="222"/>
      <c r="AP466" s="222"/>
      <c r="AQ466" s="222"/>
      <c r="AR466" s="222"/>
      <c r="AS466" s="222"/>
      <c r="AT466" s="222"/>
      <c r="AU466" s="222"/>
      <c r="AV466" s="222"/>
      <c r="AW466" s="222"/>
      <c r="AX466" s="222"/>
      <c r="AY466" s="222"/>
      <c r="AZ466" s="222"/>
      <c r="BA466" s="222"/>
      <c r="BB466" s="222"/>
      <c r="BC466" s="222"/>
      <c r="BD466" s="222"/>
      <c r="BE466" s="222"/>
      <c r="BF466" s="222"/>
      <c r="BG466" s="222"/>
      <c r="BH466" s="222"/>
      <c r="BI466" s="222"/>
      <c r="BJ466" s="222"/>
      <c r="BK466" s="222"/>
      <c r="BL466" s="222"/>
      <c r="BM466" s="223">
        <v>27.89088341726691</v>
      </c>
    </row>
    <row r="467" spans="1:65">
      <c r="A467" s="29"/>
      <c r="B467" s="19">
        <v>1</v>
      </c>
      <c r="C467" s="9">
        <v>5</v>
      </c>
      <c r="D467" s="225">
        <v>29.6</v>
      </c>
      <c r="E467" s="225">
        <v>27.9</v>
      </c>
      <c r="F467" s="225">
        <v>28.265535990814701</v>
      </c>
      <c r="G467" s="225">
        <v>25.540403526075998</v>
      </c>
      <c r="H467" s="225">
        <v>26.8</v>
      </c>
      <c r="I467" s="225">
        <v>28.9</v>
      </c>
      <c r="J467" s="225">
        <v>26.5</v>
      </c>
      <c r="K467" s="225">
        <v>27.7</v>
      </c>
      <c r="L467" s="225">
        <v>32</v>
      </c>
      <c r="M467" s="224" t="s">
        <v>104</v>
      </c>
      <c r="N467" s="225">
        <v>27.9</v>
      </c>
      <c r="O467" s="225">
        <v>29.6</v>
      </c>
      <c r="P467" s="221"/>
      <c r="Q467" s="222"/>
      <c r="R467" s="222"/>
      <c r="S467" s="222"/>
      <c r="T467" s="222"/>
      <c r="U467" s="222"/>
      <c r="V467" s="222"/>
      <c r="W467" s="222"/>
      <c r="X467" s="222"/>
      <c r="Y467" s="222"/>
      <c r="Z467" s="222"/>
      <c r="AA467" s="222"/>
      <c r="AB467" s="222"/>
      <c r="AC467" s="222"/>
      <c r="AD467" s="222"/>
      <c r="AE467" s="222"/>
      <c r="AF467" s="222"/>
      <c r="AG467" s="222"/>
      <c r="AH467" s="222"/>
      <c r="AI467" s="222"/>
      <c r="AJ467" s="222"/>
      <c r="AK467" s="222"/>
      <c r="AL467" s="222"/>
      <c r="AM467" s="222"/>
      <c r="AN467" s="222"/>
      <c r="AO467" s="222"/>
      <c r="AP467" s="222"/>
      <c r="AQ467" s="222"/>
      <c r="AR467" s="222"/>
      <c r="AS467" s="222"/>
      <c r="AT467" s="222"/>
      <c r="AU467" s="222"/>
      <c r="AV467" s="222"/>
      <c r="AW467" s="222"/>
      <c r="AX467" s="222"/>
      <c r="AY467" s="222"/>
      <c r="AZ467" s="222"/>
      <c r="BA467" s="222"/>
      <c r="BB467" s="222"/>
      <c r="BC467" s="222"/>
      <c r="BD467" s="222"/>
      <c r="BE467" s="222"/>
      <c r="BF467" s="222"/>
      <c r="BG467" s="222"/>
      <c r="BH467" s="222"/>
      <c r="BI467" s="222"/>
      <c r="BJ467" s="222"/>
      <c r="BK467" s="222"/>
      <c r="BL467" s="222"/>
      <c r="BM467" s="223">
        <v>36</v>
      </c>
    </row>
    <row r="468" spans="1:65">
      <c r="A468" s="29"/>
      <c r="B468" s="19">
        <v>1</v>
      </c>
      <c r="C468" s="9">
        <v>6</v>
      </c>
      <c r="D468" s="225">
        <v>28.9</v>
      </c>
      <c r="E468" s="225">
        <v>29.3</v>
      </c>
      <c r="F468" s="225">
        <v>29.671689482756118</v>
      </c>
      <c r="G468" s="225">
        <v>25.554774579597002</v>
      </c>
      <c r="H468" s="225">
        <v>26.2</v>
      </c>
      <c r="I468" s="225">
        <v>28.5</v>
      </c>
      <c r="J468" s="225">
        <v>27.3</v>
      </c>
      <c r="K468" s="225">
        <v>27.8</v>
      </c>
      <c r="L468" s="225">
        <v>28</v>
      </c>
      <c r="M468" s="224" t="s">
        <v>104</v>
      </c>
      <c r="N468" s="225">
        <v>26.9</v>
      </c>
      <c r="O468" s="225">
        <v>29.3</v>
      </c>
      <c r="P468" s="221"/>
      <c r="Q468" s="222"/>
      <c r="R468" s="222"/>
      <c r="S468" s="222"/>
      <c r="T468" s="222"/>
      <c r="U468" s="222"/>
      <c r="V468" s="222"/>
      <c r="W468" s="222"/>
      <c r="X468" s="222"/>
      <c r="Y468" s="222"/>
      <c r="Z468" s="222"/>
      <c r="AA468" s="222"/>
      <c r="AB468" s="222"/>
      <c r="AC468" s="222"/>
      <c r="AD468" s="222"/>
      <c r="AE468" s="222"/>
      <c r="AF468" s="222"/>
      <c r="AG468" s="222"/>
      <c r="AH468" s="222"/>
      <c r="AI468" s="222"/>
      <c r="AJ468" s="222"/>
      <c r="AK468" s="222"/>
      <c r="AL468" s="222"/>
      <c r="AM468" s="222"/>
      <c r="AN468" s="222"/>
      <c r="AO468" s="222"/>
      <c r="AP468" s="222"/>
      <c r="AQ468" s="222"/>
      <c r="AR468" s="222"/>
      <c r="AS468" s="222"/>
      <c r="AT468" s="222"/>
      <c r="AU468" s="222"/>
      <c r="AV468" s="222"/>
      <c r="AW468" s="222"/>
      <c r="AX468" s="222"/>
      <c r="AY468" s="222"/>
      <c r="AZ468" s="222"/>
      <c r="BA468" s="222"/>
      <c r="BB468" s="222"/>
      <c r="BC468" s="222"/>
      <c r="BD468" s="222"/>
      <c r="BE468" s="222"/>
      <c r="BF468" s="222"/>
      <c r="BG468" s="222"/>
      <c r="BH468" s="222"/>
      <c r="BI468" s="222"/>
      <c r="BJ468" s="222"/>
      <c r="BK468" s="222"/>
      <c r="BL468" s="222"/>
      <c r="BM468" s="226"/>
    </row>
    <row r="469" spans="1:65">
      <c r="A469" s="29"/>
      <c r="B469" s="20" t="s">
        <v>258</v>
      </c>
      <c r="C469" s="12"/>
      <c r="D469" s="227">
        <v>29.033333333333335</v>
      </c>
      <c r="E469" s="227">
        <v>27.716666666666669</v>
      </c>
      <c r="F469" s="227">
        <v>29.363442378277643</v>
      </c>
      <c r="G469" s="227">
        <v>25.569608544991613</v>
      </c>
      <c r="H469" s="227">
        <v>26.599999999999998</v>
      </c>
      <c r="I469" s="227">
        <v>28.466666666666669</v>
      </c>
      <c r="J469" s="227">
        <v>26.733333333333334</v>
      </c>
      <c r="K469" s="227">
        <v>27.450000000000003</v>
      </c>
      <c r="L469" s="227">
        <v>29.166666666666668</v>
      </c>
      <c r="M469" s="227" t="s">
        <v>617</v>
      </c>
      <c r="N469" s="227">
        <v>27.366666666666671</v>
      </c>
      <c r="O469" s="227">
        <v>29.333333333333332</v>
      </c>
      <c r="P469" s="221"/>
      <c r="Q469" s="222"/>
      <c r="R469" s="222"/>
      <c r="S469" s="222"/>
      <c r="T469" s="222"/>
      <c r="U469" s="222"/>
      <c r="V469" s="222"/>
      <c r="W469" s="222"/>
      <c r="X469" s="222"/>
      <c r="Y469" s="222"/>
      <c r="Z469" s="222"/>
      <c r="AA469" s="222"/>
      <c r="AB469" s="222"/>
      <c r="AC469" s="222"/>
      <c r="AD469" s="222"/>
      <c r="AE469" s="222"/>
      <c r="AF469" s="222"/>
      <c r="AG469" s="222"/>
      <c r="AH469" s="222"/>
      <c r="AI469" s="222"/>
      <c r="AJ469" s="222"/>
      <c r="AK469" s="222"/>
      <c r="AL469" s="222"/>
      <c r="AM469" s="222"/>
      <c r="AN469" s="222"/>
      <c r="AO469" s="222"/>
      <c r="AP469" s="222"/>
      <c r="AQ469" s="222"/>
      <c r="AR469" s="222"/>
      <c r="AS469" s="222"/>
      <c r="AT469" s="222"/>
      <c r="AU469" s="222"/>
      <c r="AV469" s="222"/>
      <c r="AW469" s="222"/>
      <c r="AX469" s="222"/>
      <c r="AY469" s="222"/>
      <c r="AZ469" s="222"/>
      <c r="BA469" s="222"/>
      <c r="BB469" s="222"/>
      <c r="BC469" s="222"/>
      <c r="BD469" s="222"/>
      <c r="BE469" s="222"/>
      <c r="BF469" s="222"/>
      <c r="BG469" s="222"/>
      <c r="BH469" s="222"/>
      <c r="BI469" s="222"/>
      <c r="BJ469" s="222"/>
      <c r="BK469" s="222"/>
      <c r="BL469" s="222"/>
      <c r="BM469" s="226"/>
    </row>
    <row r="470" spans="1:65">
      <c r="A470" s="29"/>
      <c r="B470" s="3" t="s">
        <v>259</v>
      </c>
      <c r="C470" s="28"/>
      <c r="D470" s="225">
        <v>28.85</v>
      </c>
      <c r="E470" s="225">
        <v>27.7</v>
      </c>
      <c r="F470" s="225">
        <v>29.563188537921171</v>
      </c>
      <c r="G470" s="225">
        <v>25.560714740438499</v>
      </c>
      <c r="H470" s="225">
        <v>26.5</v>
      </c>
      <c r="I470" s="225">
        <v>28.45</v>
      </c>
      <c r="J470" s="225">
        <v>26.65</v>
      </c>
      <c r="K470" s="225">
        <v>27.6</v>
      </c>
      <c r="L470" s="225">
        <v>29</v>
      </c>
      <c r="M470" s="225" t="s">
        <v>617</v>
      </c>
      <c r="N470" s="225">
        <v>27.45</v>
      </c>
      <c r="O470" s="225">
        <v>29.3</v>
      </c>
      <c r="P470" s="221"/>
      <c r="Q470" s="222"/>
      <c r="R470" s="222"/>
      <c r="S470" s="222"/>
      <c r="T470" s="222"/>
      <c r="U470" s="222"/>
      <c r="V470" s="222"/>
      <c r="W470" s="222"/>
      <c r="X470" s="222"/>
      <c r="Y470" s="222"/>
      <c r="Z470" s="222"/>
      <c r="AA470" s="222"/>
      <c r="AB470" s="222"/>
      <c r="AC470" s="222"/>
      <c r="AD470" s="222"/>
      <c r="AE470" s="222"/>
      <c r="AF470" s="222"/>
      <c r="AG470" s="222"/>
      <c r="AH470" s="222"/>
      <c r="AI470" s="222"/>
      <c r="AJ470" s="222"/>
      <c r="AK470" s="222"/>
      <c r="AL470" s="222"/>
      <c r="AM470" s="222"/>
      <c r="AN470" s="222"/>
      <c r="AO470" s="222"/>
      <c r="AP470" s="222"/>
      <c r="AQ470" s="222"/>
      <c r="AR470" s="222"/>
      <c r="AS470" s="222"/>
      <c r="AT470" s="222"/>
      <c r="AU470" s="222"/>
      <c r="AV470" s="222"/>
      <c r="AW470" s="222"/>
      <c r="AX470" s="222"/>
      <c r="AY470" s="222"/>
      <c r="AZ470" s="222"/>
      <c r="BA470" s="222"/>
      <c r="BB470" s="222"/>
      <c r="BC470" s="222"/>
      <c r="BD470" s="222"/>
      <c r="BE470" s="222"/>
      <c r="BF470" s="222"/>
      <c r="BG470" s="222"/>
      <c r="BH470" s="222"/>
      <c r="BI470" s="222"/>
      <c r="BJ470" s="222"/>
      <c r="BK470" s="222"/>
      <c r="BL470" s="222"/>
      <c r="BM470" s="226"/>
    </row>
    <row r="471" spans="1:65">
      <c r="A471" s="29"/>
      <c r="B471" s="3" t="s">
        <v>260</v>
      </c>
      <c r="C471" s="28"/>
      <c r="D471" s="23">
        <v>0.40824829046386363</v>
      </c>
      <c r="E471" s="23">
        <v>0.96626428406863296</v>
      </c>
      <c r="F471" s="23">
        <v>1.0303019861167348</v>
      </c>
      <c r="G471" s="23">
        <v>2.6433323213069189E-2</v>
      </c>
      <c r="H471" s="23">
        <v>0.72663608498339716</v>
      </c>
      <c r="I471" s="23">
        <v>0.33862466931200708</v>
      </c>
      <c r="J471" s="23">
        <v>0.32659863237109071</v>
      </c>
      <c r="K471" s="23">
        <v>0.58906705900092549</v>
      </c>
      <c r="L471" s="23">
        <v>2.228601953392904</v>
      </c>
      <c r="M471" s="23" t="s">
        <v>617</v>
      </c>
      <c r="N471" s="23">
        <v>0.88468450120179409</v>
      </c>
      <c r="O471" s="23">
        <v>0.32659863237109099</v>
      </c>
      <c r="P471" s="148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5"/>
    </row>
    <row r="472" spans="1:65">
      <c r="A472" s="29"/>
      <c r="B472" s="3" t="s">
        <v>86</v>
      </c>
      <c r="C472" s="28"/>
      <c r="D472" s="13">
        <v>1.4061364769134223E-2</v>
      </c>
      <c r="E472" s="13">
        <v>3.4862211090870697E-2</v>
      </c>
      <c r="F472" s="13">
        <v>3.5087915539457566E-2</v>
      </c>
      <c r="G472" s="13">
        <v>1.0337789554563498E-3</v>
      </c>
      <c r="H472" s="13">
        <v>2.7317146052007413E-2</v>
      </c>
      <c r="I472" s="13">
        <v>1.1895480186604463E-2</v>
      </c>
      <c r="J472" s="13">
        <v>1.2216906447796411E-2</v>
      </c>
      <c r="K472" s="13">
        <v>2.1459637850671235E-2</v>
      </c>
      <c r="L472" s="13">
        <v>7.6409209830613847E-2</v>
      </c>
      <c r="M472" s="13" t="s">
        <v>617</v>
      </c>
      <c r="N472" s="13">
        <v>3.2327082869736685E-2</v>
      </c>
      <c r="O472" s="13">
        <v>1.1134044285378102E-2</v>
      </c>
      <c r="P472" s="148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5"/>
    </row>
    <row r="473" spans="1:65">
      <c r="A473" s="29"/>
      <c r="B473" s="3" t="s">
        <v>261</v>
      </c>
      <c r="C473" s="28"/>
      <c r="D473" s="13">
        <v>4.0961410184632285E-2</v>
      </c>
      <c r="E473" s="13">
        <v>-6.2463690372885905E-3</v>
      </c>
      <c r="F473" s="13">
        <v>5.2797143029865046E-2</v>
      </c>
      <c r="G473" s="13">
        <v>-8.3227011405390683E-2</v>
      </c>
      <c r="H473" s="13">
        <v>-4.62833463520822E-2</v>
      </c>
      <c r="I473" s="13">
        <v>2.0644138114438437E-2</v>
      </c>
      <c r="J473" s="13">
        <v>-4.1502811747330726E-2</v>
      </c>
      <c r="K473" s="13">
        <v>-1.5807438246791428E-2</v>
      </c>
      <c r="L473" s="13">
        <v>4.5741944789383648E-2</v>
      </c>
      <c r="M473" s="13" t="s">
        <v>617</v>
      </c>
      <c r="N473" s="13">
        <v>-1.8795272374761085E-2</v>
      </c>
      <c r="O473" s="13">
        <v>5.1717613045322963E-2</v>
      </c>
      <c r="P473" s="148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29"/>
      <c r="B474" s="45" t="s">
        <v>262</v>
      </c>
      <c r="C474" s="46"/>
      <c r="D474" s="44">
        <v>0.8</v>
      </c>
      <c r="E474" s="44">
        <v>7.0000000000000007E-2</v>
      </c>
      <c r="F474" s="44">
        <v>0.99</v>
      </c>
      <c r="G474" s="44">
        <v>1.1200000000000001</v>
      </c>
      <c r="H474" s="44">
        <v>0.54</v>
      </c>
      <c r="I474" s="44">
        <v>0.49</v>
      </c>
      <c r="J474" s="44">
        <v>0.47</v>
      </c>
      <c r="K474" s="44">
        <v>7.0000000000000007E-2</v>
      </c>
      <c r="L474" s="44">
        <v>0.88</v>
      </c>
      <c r="M474" s="44">
        <v>1.43</v>
      </c>
      <c r="N474" s="44">
        <v>0.12</v>
      </c>
      <c r="O474" s="44">
        <v>0.97</v>
      </c>
      <c r="P474" s="148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B475" s="3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BM475" s="55"/>
    </row>
    <row r="476" spans="1:65" ht="15">
      <c r="B476" s="8" t="s">
        <v>461</v>
      </c>
      <c r="BM476" s="27" t="s">
        <v>66</v>
      </c>
    </row>
    <row r="477" spans="1:65" ht="15">
      <c r="A477" s="24" t="s">
        <v>20</v>
      </c>
      <c r="B477" s="18" t="s">
        <v>111</v>
      </c>
      <c r="C477" s="15" t="s">
        <v>112</v>
      </c>
      <c r="D477" s="16" t="s">
        <v>223</v>
      </c>
      <c r="E477" s="17" t="s">
        <v>223</v>
      </c>
      <c r="F477" s="17" t="s">
        <v>223</v>
      </c>
      <c r="G477" s="17" t="s">
        <v>223</v>
      </c>
      <c r="H477" s="17" t="s">
        <v>223</v>
      </c>
      <c r="I477" s="17" t="s">
        <v>223</v>
      </c>
      <c r="J477" s="17" t="s">
        <v>223</v>
      </c>
      <c r="K477" s="17" t="s">
        <v>223</v>
      </c>
      <c r="L477" s="17" t="s">
        <v>223</v>
      </c>
      <c r="M477" s="17" t="s">
        <v>223</v>
      </c>
      <c r="N477" s="17" t="s">
        <v>223</v>
      </c>
      <c r="O477" s="148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7">
        <v>1</v>
      </c>
    </row>
    <row r="478" spans="1:65">
      <c r="A478" s="29"/>
      <c r="B478" s="19" t="s">
        <v>224</v>
      </c>
      <c r="C478" s="9" t="s">
        <v>224</v>
      </c>
      <c r="D478" s="146" t="s">
        <v>226</v>
      </c>
      <c r="E478" s="147" t="s">
        <v>227</v>
      </c>
      <c r="F478" s="147" t="s">
        <v>228</v>
      </c>
      <c r="G478" s="147" t="s">
        <v>230</v>
      </c>
      <c r="H478" s="147" t="s">
        <v>232</v>
      </c>
      <c r="I478" s="147" t="s">
        <v>236</v>
      </c>
      <c r="J478" s="147" t="s">
        <v>238</v>
      </c>
      <c r="K478" s="147" t="s">
        <v>239</v>
      </c>
      <c r="L478" s="147" t="s">
        <v>243</v>
      </c>
      <c r="M478" s="147" t="s">
        <v>244</v>
      </c>
      <c r="N478" s="147" t="s">
        <v>245</v>
      </c>
      <c r="O478" s="148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 t="s">
        <v>3</v>
      </c>
    </row>
    <row r="479" spans="1:65">
      <c r="A479" s="29"/>
      <c r="B479" s="19"/>
      <c r="C479" s="9"/>
      <c r="D479" s="10" t="s">
        <v>269</v>
      </c>
      <c r="E479" s="11" t="s">
        <v>102</v>
      </c>
      <c r="F479" s="11" t="s">
        <v>103</v>
      </c>
      <c r="G479" s="11" t="s">
        <v>269</v>
      </c>
      <c r="H479" s="11" t="s">
        <v>102</v>
      </c>
      <c r="I479" s="11" t="s">
        <v>102</v>
      </c>
      <c r="J479" s="11" t="s">
        <v>102</v>
      </c>
      <c r="K479" s="11" t="s">
        <v>103</v>
      </c>
      <c r="L479" s="11" t="s">
        <v>102</v>
      </c>
      <c r="M479" s="11" t="s">
        <v>102</v>
      </c>
      <c r="N479" s="11" t="s">
        <v>103</v>
      </c>
      <c r="O479" s="148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>
        <v>1</v>
      </c>
    </row>
    <row r="480" spans="1:65">
      <c r="A480" s="29"/>
      <c r="B480" s="19"/>
      <c r="C480" s="9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148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1</v>
      </c>
    </row>
    <row r="481" spans="1:65">
      <c r="A481" s="29"/>
      <c r="B481" s="18">
        <v>1</v>
      </c>
      <c r="C481" s="14">
        <v>1</v>
      </c>
      <c r="D481" s="220">
        <v>18</v>
      </c>
      <c r="E481" s="220">
        <v>14</v>
      </c>
      <c r="F481" s="220">
        <v>15.143333333333334</v>
      </c>
      <c r="G481" s="220">
        <v>16</v>
      </c>
      <c r="H481" s="220">
        <v>15</v>
      </c>
      <c r="I481" s="220">
        <v>13</v>
      </c>
      <c r="J481" s="219">
        <v>20</v>
      </c>
      <c r="K481" s="219">
        <v>58</v>
      </c>
      <c r="L481" s="220">
        <v>15.790176940991294</v>
      </c>
      <c r="M481" s="220">
        <v>18</v>
      </c>
      <c r="N481" s="220">
        <v>22</v>
      </c>
      <c r="O481" s="221"/>
      <c r="P481" s="222"/>
      <c r="Q481" s="222"/>
      <c r="R481" s="222"/>
      <c r="S481" s="222"/>
      <c r="T481" s="222"/>
      <c r="U481" s="222"/>
      <c r="V481" s="222"/>
      <c r="W481" s="222"/>
      <c r="X481" s="222"/>
      <c r="Y481" s="222"/>
      <c r="Z481" s="222"/>
      <c r="AA481" s="222"/>
      <c r="AB481" s="222"/>
      <c r="AC481" s="222"/>
      <c r="AD481" s="222"/>
      <c r="AE481" s="222"/>
      <c r="AF481" s="222"/>
      <c r="AG481" s="222"/>
      <c r="AH481" s="222"/>
      <c r="AI481" s="222"/>
      <c r="AJ481" s="222"/>
      <c r="AK481" s="222"/>
      <c r="AL481" s="222"/>
      <c r="AM481" s="222"/>
      <c r="AN481" s="222"/>
      <c r="AO481" s="222"/>
      <c r="AP481" s="222"/>
      <c r="AQ481" s="222"/>
      <c r="AR481" s="222"/>
      <c r="AS481" s="222"/>
      <c r="AT481" s="222"/>
      <c r="AU481" s="222"/>
      <c r="AV481" s="222"/>
      <c r="AW481" s="222"/>
      <c r="AX481" s="222"/>
      <c r="AY481" s="222"/>
      <c r="AZ481" s="222"/>
      <c r="BA481" s="222"/>
      <c r="BB481" s="222"/>
      <c r="BC481" s="222"/>
      <c r="BD481" s="222"/>
      <c r="BE481" s="222"/>
      <c r="BF481" s="222"/>
      <c r="BG481" s="222"/>
      <c r="BH481" s="222"/>
      <c r="BI481" s="222"/>
      <c r="BJ481" s="222"/>
      <c r="BK481" s="222"/>
      <c r="BL481" s="222"/>
      <c r="BM481" s="223">
        <v>1</v>
      </c>
    </row>
    <row r="482" spans="1:65">
      <c r="A482" s="29"/>
      <c r="B482" s="19">
        <v>1</v>
      </c>
      <c r="C482" s="9">
        <v>2</v>
      </c>
      <c r="D482" s="225">
        <v>19</v>
      </c>
      <c r="E482" s="225">
        <v>15</v>
      </c>
      <c r="F482" s="225">
        <v>13.6833333333333</v>
      </c>
      <c r="G482" s="225">
        <v>16</v>
      </c>
      <c r="H482" s="225">
        <v>18</v>
      </c>
      <c r="I482" s="225">
        <v>13</v>
      </c>
      <c r="J482" s="224">
        <v>19</v>
      </c>
      <c r="K482" s="224">
        <v>27</v>
      </c>
      <c r="L482" s="225">
        <v>14.711200737002033</v>
      </c>
      <c r="M482" s="225">
        <v>17</v>
      </c>
      <c r="N482" s="225">
        <v>21</v>
      </c>
      <c r="O482" s="221"/>
      <c r="P482" s="222"/>
      <c r="Q482" s="222"/>
      <c r="R482" s="222"/>
      <c r="S482" s="222"/>
      <c r="T482" s="222"/>
      <c r="U482" s="222"/>
      <c r="V482" s="222"/>
      <c r="W482" s="222"/>
      <c r="X482" s="222"/>
      <c r="Y482" s="222"/>
      <c r="Z482" s="222"/>
      <c r="AA482" s="222"/>
      <c r="AB482" s="222"/>
      <c r="AC482" s="222"/>
      <c r="AD482" s="222"/>
      <c r="AE482" s="222"/>
      <c r="AF482" s="222"/>
      <c r="AG482" s="222"/>
      <c r="AH482" s="222"/>
      <c r="AI482" s="222"/>
      <c r="AJ482" s="222"/>
      <c r="AK482" s="222"/>
      <c r="AL482" s="222"/>
      <c r="AM482" s="222"/>
      <c r="AN482" s="222"/>
      <c r="AO482" s="222"/>
      <c r="AP482" s="222"/>
      <c r="AQ482" s="222"/>
      <c r="AR482" s="222"/>
      <c r="AS482" s="222"/>
      <c r="AT482" s="222"/>
      <c r="AU482" s="222"/>
      <c r="AV482" s="222"/>
      <c r="AW482" s="222"/>
      <c r="AX482" s="222"/>
      <c r="AY482" s="222"/>
      <c r="AZ482" s="222"/>
      <c r="BA482" s="222"/>
      <c r="BB482" s="222"/>
      <c r="BC482" s="222"/>
      <c r="BD482" s="222"/>
      <c r="BE482" s="222"/>
      <c r="BF482" s="222"/>
      <c r="BG482" s="222"/>
      <c r="BH482" s="222"/>
      <c r="BI482" s="222"/>
      <c r="BJ482" s="222"/>
      <c r="BK482" s="222"/>
      <c r="BL482" s="222"/>
      <c r="BM482" s="223" t="e">
        <v>#N/A</v>
      </c>
    </row>
    <row r="483" spans="1:65">
      <c r="A483" s="29"/>
      <c r="B483" s="19">
        <v>1</v>
      </c>
      <c r="C483" s="9">
        <v>3</v>
      </c>
      <c r="D483" s="225">
        <v>18</v>
      </c>
      <c r="E483" s="225">
        <v>14</v>
      </c>
      <c r="F483" s="225">
        <v>15.483333333333301</v>
      </c>
      <c r="G483" s="225">
        <v>22</v>
      </c>
      <c r="H483" s="229">
        <v>37</v>
      </c>
      <c r="I483" s="225">
        <v>13</v>
      </c>
      <c r="J483" s="224">
        <v>28</v>
      </c>
      <c r="K483" s="224">
        <v>48</v>
      </c>
      <c r="L483" s="225">
        <v>13.276721466503284</v>
      </c>
      <c r="M483" s="225">
        <v>16</v>
      </c>
      <c r="N483" s="225">
        <v>22</v>
      </c>
      <c r="O483" s="221"/>
      <c r="P483" s="222"/>
      <c r="Q483" s="222"/>
      <c r="R483" s="222"/>
      <c r="S483" s="222"/>
      <c r="T483" s="222"/>
      <c r="U483" s="222"/>
      <c r="V483" s="222"/>
      <c r="W483" s="222"/>
      <c r="X483" s="222"/>
      <c r="Y483" s="222"/>
      <c r="Z483" s="222"/>
      <c r="AA483" s="222"/>
      <c r="AB483" s="222"/>
      <c r="AC483" s="222"/>
      <c r="AD483" s="222"/>
      <c r="AE483" s="222"/>
      <c r="AF483" s="222"/>
      <c r="AG483" s="222"/>
      <c r="AH483" s="222"/>
      <c r="AI483" s="222"/>
      <c r="AJ483" s="222"/>
      <c r="AK483" s="222"/>
      <c r="AL483" s="222"/>
      <c r="AM483" s="222"/>
      <c r="AN483" s="222"/>
      <c r="AO483" s="222"/>
      <c r="AP483" s="222"/>
      <c r="AQ483" s="222"/>
      <c r="AR483" s="222"/>
      <c r="AS483" s="222"/>
      <c r="AT483" s="222"/>
      <c r="AU483" s="222"/>
      <c r="AV483" s="222"/>
      <c r="AW483" s="222"/>
      <c r="AX483" s="222"/>
      <c r="AY483" s="222"/>
      <c r="AZ483" s="222"/>
      <c r="BA483" s="222"/>
      <c r="BB483" s="222"/>
      <c r="BC483" s="222"/>
      <c r="BD483" s="222"/>
      <c r="BE483" s="222"/>
      <c r="BF483" s="222"/>
      <c r="BG483" s="222"/>
      <c r="BH483" s="222"/>
      <c r="BI483" s="222"/>
      <c r="BJ483" s="222"/>
      <c r="BK483" s="222"/>
      <c r="BL483" s="222"/>
      <c r="BM483" s="223">
        <v>16</v>
      </c>
    </row>
    <row r="484" spans="1:65">
      <c r="A484" s="29"/>
      <c r="B484" s="19">
        <v>1</v>
      </c>
      <c r="C484" s="9">
        <v>4</v>
      </c>
      <c r="D484" s="225">
        <v>19</v>
      </c>
      <c r="E484" s="225">
        <v>14</v>
      </c>
      <c r="F484" s="225">
        <v>13.5</v>
      </c>
      <c r="G484" s="225">
        <v>17</v>
      </c>
      <c r="H484" s="225">
        <v>16</v>
      </c>
      <c r="I484" s="225">
        <v>13</v>
      </c>
      <c r="J484" s="224">
        <v>20</v>
      </c>
      <c r="K484" s="224">
        <v>27</v>
      </c>
      <c r="L484" s="225">
        <v>12.351987259318445</v>
      </c>
      <c r="M484" s="225">
        <v>14</v>
      </c>
      <c r="N484" s="225">
        <v>23</v>
      </c>
      <c r="O484" s="221"/>
      <c r="P484" s="222"/>
      <c r="Q484" s="222"/>
      <c r="R484" s="222"/>
      <c r="S484" s="222"/>
      <c r="T484" s="222"/>
      <c r="U484" s="222"/>
      <c r="V484" s="222"/>
      <c r="W484" s="222"/>
      <c r="X484" s="222"/>
      <c r="Y484" s="222"/>
      <c r="Z484" s="222"/>
      <c r="AA484" s="222"/>
      <c r="AB484" s="222"/>
      <c r="AC484" s="222"/>
      <c r="AD484" s="222"/>
      <c r="AE484" s="222"/>
      <c r="AF484" s="222"/>
      <c r="AG484" s="222"/>
      <c r="AH484" s="222"/>
      <c r="AI484" s="222"/>
      <c r="AJ484" s="222"/>
      <c r="AK484" s="222"/>
      <c r="AL484" s="222"/>
      <c r="AM484" s="222"/>
      <c r="AN484" s="222"/>
      <c r="AO484" s="222"/>
      <c r="AP484" s="222"/>
      <c r="AQ484" s="222"/>
      <c r="AR484" s="222"/>
      <c r="AS484" s="222"/>
      <c r="AT484" s="222"/>
      <c r="AU484" s="222"/>
      <c r="AV484" s="222"/>
      <c r="AW484" s="222"/>
      <c r="AX484" s="222"/>
      <c r="AY484" s="222"/>
      <c r="AZ484" s="222"/>
      <c r="BA484" s="222"/>
      <c r="BB484" s="222"/>
      <c r="BC484" s="222"/>
      <c r="BD484" s="222"/>
      <c r="BE484" s="222"/>
      <c r="BF484" s="222"/>
      <c r="BG484" s="222"/>
      <c r="BH484" s="222"/>
      <c r="BI484" s="222"/>
      <c r="BJ484" s="222"/>
      <c r="BK484" s="222"/>
      <c r="BL484" s="222"/>
      <c r="BM484" s="223">
        <v>16.302487025858177</v>
      </c>
    </row>
    <row r="485" spans="1:65">
      <c r="A485" s="29"/>
      <c r="B485" s="19">
        <v>1</v>
      </c>
      <c r="C485" s="9">
        <v>5</v>
      </c>
      <c r="D485" s="225">
        <v>19</v>
      </c>
      <c r="E485" s="225">
        <v>14</v>
      </c>
      <c r="F485" s="225">
        <v>11.983333333333301</v>
      </c>
      <c r="G485" s="225">
        <v>17</v>
      </c>
      <c r="H485" s="225">
        <v>15</v>
      </c>
      <c r="I485" s="225">
        <v>15</v>
      </c>
      <c r="J485" s="224">
        <v>25</v>
      </c>
      <c r="K485" s="224">
        <v>62</v>
      </c>
      <c r="L485" s="225">
        <v>16.786385027019485</v>
      </c>
      <c r="M485" s="225">
        <v>18</v>
      </c>
      <c r="N485" s="225">
        <v>21</v>
      </c>
      <c r="O485" s="221"/>
      <c r="P485" s="222"/>
      <c r="Q485" s="222"/>
      <c r="R485" s="222"/>
      <c r="S485" s="222"/>
      <c r="T485" s="222"/>
      <c r="U485" s="222"/>
      <c r="V485" s="222"/>
      <c r="W485" s="222"/>
      <c r="X485" s="222"/>
      <c r="Y485" s="222"/>
      <c r="Z485" s="222"/>
      <c r="AA485" s="222"/>
      <c r="AB485" s="222"/>
      <c r="AC485" s="222"/>
      <c r="AD485" s="222"/>
      <c r="AE485" s="222"/>
      <c r="AF485" s="222"/>
      <c r="AG485" s="222"/>
      <c r="AH485" s="222"/>
      <c r="AI485" s="222"/>
      <c r="AJ485" s="222"/>
      <c r="AK485" s="222"/>
      <c r="AL485" s="222"/>
      <c r="AM485" s="222"/>
      <c r="AN485" s="222"/>
      <c r="AO485" s="222"/>
      <c r="AP485" s="222"/>
      <c r="AQ485" s="222"/>
      <c r="AR485" s="222"/>
      <c r="AS485" s="222"/>
      <c r="AT485" s="222"/>
      <c r="AU485" s="222"/>
      <c r="AV485" s="222"/>
      <c r="AW485" s="222"/>
      <c r="AX485" s="222"/>
      <c r="AY485" s="222"/>
      <c r="AZ485" s="222"/>
      <c r="BA485" s="222"/>
      <c r="BB485" s="222"/>
      <c r="BC485" s="222"/>
      <c r="BD485" s="222"/>
      <c r="BE485" s="222"/>
      <c r="BF485" s="222"/>
      <c r="BG485" s="222"/>
      <c r="BH485" s="222"/>
      <c r="BI485" s="222"/>
      <c r="BJ485" s="222"/>
      <c r="BK485" s="222"/>
      <c r="BL485" s="222"/>
      <c r="BM485" s="223">
        <v>37</v>
      </c>
    </row>
    <row r="486" spans="1:65">
      <c r="A486" s="29"/>
      <c r="B486" s="19">
        <v>1</v>
      </c>
      <c r="C486" s="9">
        <v>6</v>
      </c>
      <c r="D486" s="225">
        <v>19</v>
      </c>
      <c r="E486" s="225">
        <v>14</v>
      </c>
      <c r="F486" s="225">
        <v>14.993333333333336</v>
      </c>
      <c r="G486" s="225">
        <v>17</v>
      </c>
      <c r="H486" s="225">
        <v>17</v>
      </c>
      <c r="I486" s="225">
        <v>13</v>
      </c>
      <c r="J486" s="224">
        <v>29</v>
      </c>
      <c r="K486" s="224">
        <v>77</v>
      </c>
      <c r="L486" s="225">
        <v>13.431161298840413</v>
      </c>
      <c r="M486" s="225">
        <v>15</v>
      </c>
      <c r="N486" s="225">
        <v>23</v>
      </c>
      <c r="O486" s="221"/>
      <c r="P486" s="222"/>
      <c r="Q486" s="222"/>
      <c r="R486" s="222"/>
      <c r="S486" s="222"/>
      <c r="T486" s="222"/>
      <c r="U486" s="222"/>
      <c r="V486" s="222"/>
      <c r="W486" s="222"/>
      <c r="X486" s="222"/>
      <c r="Y486" s="222"/>
      <c r="Z486" s="222"/>
      <c r="AA486" s="222"/>
      <c r="AB486" s="222"/>
      <c r="AC486" s="222"/>
      <c r="AD486" s="222"/>
      <c r="AE486" s="222"/>
      <c r="AF486" s="222"/>
      <c r="AG486" s="222"/>
      <c r="AH486" s="222"/>
      <c r="AI486" s="222"/>
      <c r="AJ486" s="222"/>
      <c r="AK486" s="222"/>
      <c r="AL486" s="222"/>
      <c r="AM486" s="222"/>
      <c r="AN486" s="222"/>
      <c r="AO486" s="222"/>
      <c r="AP486" s="222"/>
      <c r="AQ486" s="222"/>
      <c r="AR486" s="222"/>
      <c r="AS486" s="222"/>
      <c r="AT486" s="222"/>
      <c r="AU486" s="222"/>
      <c r="AV486" s="222"/>
      <c r="AW486" s="222"/>
      <c r="AX486" s="222"/>
      <c r="AY486" s="222"/>
      <c r="AZ486" s="222"/>
      <c r="BA486" s="222"/>
      <c r="BB486" s="222"/>
      <c r="BC486" s="222"/>
      <c r="BD486" s="222"/>
      <c r="BE486" s="222"/>
      <c r="BF486" s="222"/>
      <c r="BG486" s="222"/>
      <c r="BH486" s="222"/>
      <c r="BI486" s="222"/>
      <c r="BJ486" s="222"/>
      <c r="BK486" s="222"/>
      <c r="BL486" s="222"/>
      <c r="BM486" s="226"/>
    </row>
    <row r="487" spans="1:65">
      <c r="A487" s="29"/>
      <c r="B487" s="20" t="s">
        <v>258</v>
      </c>
      <c r="C487" s="12"/>
      <c r="D487" s="227">
        <v>18.666666666666668</v>
      </c>
      <c r="E487" s="227">
        <v>14.166666666666666</v>
      </c>
      <c r="F487" s="227">
        <v>14.131111111111096</v>
      </c>
      <c r="G487" s="227">
        <v>17.5</v>
      </c>
      <c r="H487" s="227">
        <v>19.666666666666668</v>
      </c>
      <c r="I487" s="227">
        <v>13.333333333333334</v>
      </c>
      <c r="J487" s="227">
        <v>23.5</v>
      </c>
      <c r="K487" s="227">
        <v>49.833333333333336</v>
      </c>
      <c r="L487" s="227">
        <v>14.391272121612493</v>
      </c>
      <c r="M487" s="227">
        <v>16.333333333333332</v>
      </c>
      <c r="N487" s="227">
        <v>22</v>
      </c>
      <c r="O487" s="221"/>
      <c r="P487" s="222"/>
      <c r="Q487" s="222"/>
      <c r="R487" s="222"/>
      <c r="S487" s="222"/>
      <c r="T487" s="222"/>
      <c r="U487" s="222"/>
      <c r="V487" s="222"/>
      <c r="W487" s="222"/>
      <c r="X487" s="222"/>
      <c r="Y487" s="222"/>
      <c r="Z487" s="222"/>
      <c r="AA487" s="222"/>
      <c r="AB487" s="222"/>
      <c r="AC487" s="222"/>
      <c r="AD487" s="222"/>
      <c r="AE487" s="222"/>
      <c r="AF487" s="222"/>
      <c r="AG487" s="222"/>
      <c r="AH487" s="222"/>
      <c r="AI487" s="222"/>
      <c r="AJ487" s="222"/>
      <c r="AK487" s="222"/>
      <c r="AL487" s="222"/>
      <c r="AM487" s="222"/>
      <c r="AN487" s="222"/>
      <c r="AO487" s="222"/>
      <c r="AP487" s="222"/>
      <c r="AQ487" s="222"/>
      <c r="AR487" s="222"/>
      <c r="AS487" s="222"/>
      <c r="AT487" s="222"/>
      <c r="AU487" s="222"/>
      <c r="AV487" s="222"/>
      <c r="AW487" s="222"/>
      <c r="AX487" s="222"/>
      <c r="AY487" s="222"/>
      <c r="AZ487" s="222"/>
      <c r="BA487" s="222"/>
      <c r="BB487" s="222"/>
      <c r="BC487" s="222"/>
      <c r="BD487" s="222"/>
      <c r="BE487" s="222"/>
      <c r="BF487" s="222"/>
      <c r="BG487" s="222"/>
      <c r="BH487" s="222"/>
      <c r="BI487" s="222"/>
      <c r="BJ487" s="222"/>
      <c r="BK487" s="222"/>
      <c r="BL487" s="222"/>
      <c r="BM487" s="226"/>
    </row>
    <row r="488" spans="1:65">
      <c r="A488" s="29"/>
      <c r="B488" s="3" t="s">
        <v>259</v>
      </c>
      <c r="C488" s="28"/>
      <c r="D488" s="225">
        <v>19</v>
      </c>
      <c r="E488" s="225">
        <v>14</v>
      </c>
      <c r="F488" s="225">
        <v>14.338333333333317</v>
      </c>
      <c r="G488" s="225">
        <v>17</v>
      </c>
      <c r="H488" s="225">
        <v>16.5</v>
      </c>
      <c r="I488" s="225">
        <v>13</v>
      </c>
      <c r="J488" s="225">
        <v>22.5</v>
      </c>
      <c r="K488" s="225">
        <v>53</v>
      </c>
      <c r="L488" s="225">
        <v>14.071181017921223</v>
      </c>
      <c r="M488" s="225">
        <v>16.5</v>
      </c>
      <c r="N488" s="225">
        <v>22</v>
      </c>
      <c r="O488" s="221"/>
      <c r="P488" s="222"/>
      <c r="Q488" s="222"/>
      <c r="R488" s="222"/>
      <c r="S488" s="222"/>
      <c r="T488" s="222"/>
      <c r="U488" s="222"/>
      <c r="V488" s="222"/>
      <c r="W488" s="222"/>
      <c r="X488" s="222"/>
      <c r="Y488" s="222"/>
      <c r="Z488" s="222"/>
      <c r="AA488" s="222"/>
      <c r="AB488" s="222"/>
      <c r="AC488" s="222"/>
      <c r="AD488" s="222"/>
      <c r="AE488" s="222"/>
      <c r="AF488" s="222"/>
      <c r="AG488" s="222"/>
      <c r="AH488" s="222"/>
      <c r="AI488" s="222"/>
      <c r="AJ488" s="222"/>
      <c r="AK488" s="222"/>
      <c r="AL488" s="222"/>
      <c r="AM488" s="222"/>
      <c r="AN488" s="222"/>
      <c r="AO488" s="222"/>
      <c r="AP488" s="222"/>
      <c r="AQ488" s="222"/>
      <c r="AR488" s="222"/>
      <c r="AS488" s="222"/>
      <c r="AT488" s="222"/>
      <c r="AU488" s="222"/>
      <c r="AV488" s="222"/>
      <c r="AW488" s="222"/>
      <c r="AX488" s="222"/>
      <c r="AY488" s="222"/>
      <c r="AZ488" s="222"/>
      <c r="BA488" s="222"/>
      <c r="BB488" s="222"/>
      <c r="BC488" s="222"/>
      <c r="BD488" s="222"/>
      <c r="BE488" s="222"/>
      <c r="BF488" s="222"/>
      <c r="BG488" s="222"/>
      <c r="BH488" s="222"/>
      <c r="BI488" s="222"/>
      <c r="BJ488" s="222"/>
      <c r="BK488" s="222"/>
      <c r="BL488" s="222"/>
      <c r="BM488" s="226"/>
    </row>
    <row r="489" spans="1:65">
      <c r="A489" s="29"/>
      <c r="B489" s="3" t="s">
        <v>260</v>
      </c>
      <c r="C489" s="28"/>
      <c r="D489" s="225">
        <v>0.5163977794943222</v>
      </c>
      <c r="E489" s="225">
        <v>0.40824829046386302</v>
      </c>
      <c r="F489" s="225">
        <v>1.327274009500794</v>
      </c>
      <c r="G489" s="225">
        <v>2.2583179581272428</v>
      </c>
      <c r="H489" s="225">
        <v>8.5712698398000917</v>
      </c>
      <c r="I489" s="225">
        <v>0.81649658092772603</v>
      </c>
      <c r="J489" s="225">
        <v>4.4158804331639239</v>
      </c>
      <c r="K489" s="225">
        <v>19.994165815724013</v>
      </c>
      <c r="L489" s="225">
        <v>1.6803912369840159</v>
      </c>
      <c r="M489" s="225">
        <v>1.6329931618554521</v>
      </c>
      <c r="N489" s="225">
        <v>0.89442719099991586</v>
      </c>
      <c r="O489" s="221"/>
      <c r="P489" s="222"/>
      <c r="Q489" s="222"/>
      <c r="R489" s="222"/>
      <c r="S489" s="222"/>
      <c r="T489" s="222"/>
      <c r="U489" s="222"/>
      <c r="V489" s="222"/>
      <c r="W489" s="222"/>
      <c r="X489" s="222"/>
      <c r="Y489" s="222"/>
      <c r="Z489" s="222"/>
      <c r="AA489" s="222"/>
      <c r="AB489" s="222"/>
      <c r="AC489" s="222"/>
      <c r="AD489" s="222"/>
      <c r="AE489" s="222"/>
      <c r="AF489" s="222"/>
      <c r="AG489" s="222"/>
      <c r="AH489" s="222"/>
      <c r="AI489" s="222"/>
      <c r="AJ489" s="222"/>
      <c r="AK489" s="222"/>
      <c r="AL489" s="222"/>
      <c r="AM489" s="222"/>
      <c r="AN489" s="222"/>
      <c r="AO489" s="222"/>
      <c r="AP489" s="222"/>
      <c r="AQ489" s="222"/>
      <c r="AR489" s="222"/>
      <c r="AS489" s="222"/>
      <c r="AT489" s="222"/>
      <c r="AU489" s="222"/>
      <c r="AV489" s="222"/>
      <c r="AW489" s="222"/>
      <c r="AX489" s="222"/>
      <c r="AY489" s="222"/>
      <c r="AZ489" s="222"/>
      <c r="BA489" s="222"/>
      <c r="BB489" s="222"/>
      <c r="BC489" s="222"/>
      <c r="BD489" s="222"/>
      <c r="BE489" s="222"/>
      <c r="BF489" s="222"/>
      <c r="BG489" s="222"/>
      <c r="BH489" s="222"/>
      <c r="BI489" s="222"/>
      <c r="BJ489" s="222"/>
      <c r="BK489" s="222"/>
      <c r="BL489" s="222"/>
      <c r="BM489" s="226"/>
    </row>
    <row r="490" spans="1:65">
      <c r="A490" s="29"/>
      <c r="B490" s="3" t="s">
        <v>86</v>
      </c>
      <c r="C490" s="28"/>
      <c r="D490" s="13">
        <v>2.76641667586244E-2</v>
      </c>
      <c r="E490" s="13">
        <v>2.8817526385684449E-2</v>
      </c>
      <c r="F490" s="13">
        <v>9.3925665084975296E-2</v>
      </c>
      <c r="G490" s="13">
        <v>0.12904674046441386</v>
      </c>
      <c r="H490" s="13">
        <v>0.43582727998983517</v>
      </c>
      <c r="I490" s="13">
        <v>6.123724356957945E-2</v>
      </c>
      <c r="J490" s="13">
        <v>0.18790980566654994</v>
      </c>
      <c r="K490" s="13">
        <v>0.40122071871018083</v>
      </c>
      <c r="L490" s="13">
        <v>0.11676460724138776</v>
      </c>
      <c r="M490" s="13">
        <v>9.9979173174823605E-2</v>
      </c>
      <c r="N490" s="13">
        <v>4.0655781409087086E-2</v>
      </c>
      <c r="O490" s="148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A491" s="29"/>
      <c r="B491" s="3" t="s">
        <v>261</v>
      </c>
      <c r="C491" s="28"/>
      <c r="D491" s="13">
        <v>0.1450195689196716</v>
      </c>
      <c r="E491" s="13">
        <v>-0.13101193430203506</v>
      </c>
      <c r="F491" s="13">
        <v>-0.13319292395712112</v>
      </c>
      <c r="G491" s="13">
        <v>7.3455845862191893E-2</v>
      </c>
      <c r="H491" s="13">
        <v>0.20635990296893958</v>
      </c>
      <c r="I491" s="13">
        <v>-0.18212887934309174</v>
      </c>
      <c r="J491" s="13">
        <v>0.44149785015780063</v>
      </c>
      <c r="K491" s="13">
        <v>2.0567933134551946</v>
      </c>
      <c r="L491" s="13">
        <v>-0.11723456066637017</v>
      </c>
      <c r="M491" s="13">
        <v>1.8921228047124039E-3</v>
      </c>
      <c r="N491" s="13">
        <v>0.34948734908389856</v>
      </c>
      <c r="O491" s="148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A492" s="29"/>
      <c r="B492" s="45" t="s">
        <v>262</v>
      </c>
      <c r="C492" s="46"/>
      <c r="D492" s="44">
        <v>0.24</v>
      </c>
      <c r="E492" s="44">
        <v>0.67</v>
      </c>
      <c r="F492" s="44">
        <v>0.68</v>
      </c>
      <c r="G492" s="44">
        <v>0</v>
      </c>
      <c r="H492" s="44">
        <v>0.44</v>
      </c>
      <c r="I492" s="44">
        <v>0.84</v>
      </c>
      <c r="J492" s="44">
        <v>1.21</v>
      </c>
      <c r="K492" s="44">
        <v>6.54</v>
      </c>
      <c r="L492" s="44">
        <v>0.63</v>
      </c>
      <c r="M492" s="44">
        <v>0.24</v>
      </c>
      <c r="N492" s="44">
        <v>0.91</v>
      </c>
      <c r="O492" s="148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5"/>
    </row>
    <row r="493" spans="1:65">
      <c r="B493" s="3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BM493" s="55"/>
    </row>
    <row r="494" spans="1:65" ht="15">
      <c r="B494" s="8" t="s">
        <v>462</v>
      </c>
      <c r="BM494" s="27" t="s">
        <v>66</v>
      </c>
    </row>
    <row r="495" spans="1:65" ht="15">
      <c r="A495" s="24" t="s">
        <v>23</v>
      </c>
      <c r="B495" s="18" t="s">
        <v>111</v>
      </c>
      <c r="C495" s="15" t="s">
        <v>112</v>
      </c>
      <c r="D495" s="16" t="s">
        <v>223</v>
      </c>
      <c r="E495" s="17" t="s">
        <v>223</v>
      </c>
      <c r="F495" s="17" t="s">
        <v>223</v>
      </c>
      <c r="G495" s="17" t="s">
        <v>223</v>
      </c>
      <c r="H495" s="17" t="s">
        <v>223</v>
      </c>
      <c r="I495" s="17" t="s">
        <v>223</v>
      </c>
      <c r="J495" s="17" t="s">
        <v>223</v>
      </c>
      <c r="K495" s="17" t="s">
        <v>223</v>
      </c>
      <c r="L495" s="17" t="s">
        <v>223</v>
      </c>
      <c r="M495" s="17" t="s">
        <v>223</v>
      </c>
      <c r="N495" s="148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>
        <v>1</v>
      </c>
    </row>
    <row r="496" spans="1:65">
      <c r="A496" s="29"/>
      <c r="B496" s="19" t="s">
        <v>224</v>
      </c>
      <c r="C496" s="9" t="s">
        <v>224</v>
      </c>
      <c r="D496" s="146" t="s">
        <v>226</v>
      </c>
      <c r="E496" s="147" t="s">
        <v>227</v>
      </c>
      <c r="F496" s="147" t="s">
        <v>228</v>
      </c>
      <c r="G496" s="147" t="s">
        <v>232</v>
      </c>
      <c r="H496" s="147" t="s">
        <v>234</v>
      </c>
      <c r="I496" s="147" t="s">
        <v>236</v>
      </c>
      <c r="J496" s="147" t="s">
        <v>239</v>
      </c>
      <c r="K496" s="147" t="s">
        <v>241</v>
      </c>
      <c r="L496" s="147" t="s">
        <v>244</v>
      </c>
      <c r="M496" s="147" t="s">
        <v>245</v>
      </c>
      <c r="N496" s="148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 t="s">
        <v>3</v>
      </c>
    </row>
    <row r="497" spans="1:65">
      <c r="A497" s="29"/>
      <c r="B497" s="19"/>
      <c r="C497" s="9"/>
      <c r="D497" s="10" t="s">
        <v>269</v>
      </c>
      <c r="E497" s="11" t="s">
        <v>102</v>
      </c>
      <c r="F497" s="11" t="s">
        <v>102</v>
      </c>
      <c r="G497" s="11" t="s">
        <v>102</v>
      </c>
      <c r="H497" s="11" t="s">
        <v>99</v>
      </c>
      <c r="I497" s="11" t="s">
        <v>102</v>
      </c>
      <c r="J497" s="11" t="s">
        <v>103</v>
      </c>
      <c r="K497" s="11" t="s">
        <v>100</v>
      </c>
      <c r="L497" s="11" t="s">
        <v>102</v>
      </c>
      <c r="M497" s="11" t="s">
        <v>102</v>
      </c>
      <c r="N497" s="148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>
        <v>3</v>
      </c>
    </row>
    <row r="498" spans="1:65">
      <c r="A498" s="29"/>
      <c r="B498" s="19"/>
      <c r="C498" s="9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148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>
        <v>3</v>
      </c>
    </row>
    <row r="499" spans="1:65">
      <c r="A499" s="29"/>
      <c r="B499" s="18">
        <v>1</v>
      </c>
      <c r="C499" s="14">
        <v>1</v>
      </c>
      <c r="D499" s="199">
        <v>0.08</v>
      </c>
      <c r="E499" s="200">
        <v>0.11</v>
      </c>
      <c r="F499" s="199">
        <v>9.0638349758320802E-2</v>
      </c>
      <c r="G499" s="200">
        <v>0.1</v>
      </c>
      <c r="H499" s="199">
        <v>7.0000000000000007E-2</v>
      </c>
      <c r="I499" s="199">
        <v>7.0000000000000007E-2</v>
      </c>
      <c r="J499" s="200" t="s">
        <v>106</v>
      </c>
      <c r="K499" s="200" t="s">
        <v>97</v>
      </c>
      <c r="L499" s="199">
        <v>7.0000000000000007E-2</v>
      </c>
      <c r="M499" s="199">
        <v>7.0000000000000007E-2</v>
      </c>
      <c r="N499" s="201"/>
      <c r="O499" s="202"/>
      <c r="P499" s="202"/>
      <c r="Q499" s="202"/>
      <c r="R499" s="202"/>
      <c r="S499" s="202"/>
      <c r="T499" s="202"/>
      <c r="U499" s="202"/>
      <c r="V499" s="202"/>
      <c r="W499" s="202"/>
      <c r="X499" s="202"/>
      <c r="Y499" s="202"/>
      <c r="Z499" s="202"/>
      <c r="AA499" s="202"/>
      <c r="AB499" s="202"/>
      <c r="AC499" s="202"/>
      <c r="AD499" s="202"/>
      <c r="AE499" s="202"/>
      <c r="AF499" s="202"/>
      <c r="AG499" s="202"/>
      <c r="AH499" s="202"/>
      <c r="AI499" s="202"/>
      <c r="AJ499" s="202"/>
      <c r="AK499" s="202"/>
      <c r="AL499" s="202"/>
      <c r="AM499" s="202"/>
      <c r="AN499" s="202"/>
      <c r="AO499" s="202"/>
      <c r="AP499" s="202"/>
      <c r="AQ499" s="202"/>
      <c r="AR499" s="202"/>
      <c r="AS499" s="202"/>
      <c r="AT499" s="202"/>
      <c r="AU499" s="202"/>
      <c r="AV499" s="202"/>
      <c r="AW499" s="202"/>
      <c r="AX499" s="202"/>
      <c r="AY499" s="202"/>
      <c r="AZ499" s="202"/>
      <c r="BA499" s="202"/>
      <c r="BB499" s="202"/>
      <c r="BC499" s="202"/>
      <c r="BD499" s="202"/>
      <c r="BE499" s="202"/>
      <c r="BF499" s="202"/>
      <c r="BG499" s="202"/>
      <c r="BH499" s="202"/>
      <c r="BI499" s="202"/>
      <c r="BJ499" s="202"/>
      <c r="BK499" s="202"/>
      <c r="BL499" s="202"/>
      <c r="BM499" s="203">
        <v>1</v>
      </c>
    </row>
    <row r="500" spans="1:65">
      <c r="A500" s="29"/>
      <c r="B500" s="19">
        <v>1</v>
      </c>
      <c r="C500" s="9">
        <v>2</v>
      </c>
      <c r="D500" s="23">
        <v>7.0000000000000007E-2</v>
      </c>
      <c r="E500" s="205">
        <v>0.11</v>
      </c>
      <c r="F500" s="23">
        <v>7.8711788779678257E-2</v>
      </c>
      <c r="G500" s="205" t="s">
        <v>108</v>
      </c>
      <c r="H500" s="23">
        <v>7.0000000000000007E-2</v>
      </c>
      <c r="I500" s="23">
        <v>0.08</v>
      </c>
      <c r="J500" s="205" t="s">
        <v>106</v>
      </c>
      <c r="K500" s="205" t="s">
        <v>97</v>
      </c>
      <c r="L500" s="23">
        <v>7.0000000000000007E-2</v>
      </c>
      <c r="M500" s="23">
        <v>0.08</v>
      </c>
      <c r="N500" s="201"/>
      <c r="O500" s="202"/>
      <c r="P500" s="202"/>
      <c r="Q500" s="202"/>
      <c r="R500" s="202"/>
      <c r="S500" s="202"/>
      <c r="T500" s="202"/>
      <c r="U500" s="202"/>
      <c r="V500" s="202"/>
      <c r="W500" s="202"/>
      <c r="X500" s="202"/>
      <c r="Y500" s="202"/>
      <c r="Z500" s="202"/>
      <c r="AA500" s="202"/>
      <c r="AB500" s="202"/>
      <c r="AC500" s="202"/>
      <c r="AD500" s="202"/>
      <c r="AE500" s="202"/>
      <c r="AF500" s="202"/>
      <c r="AG500" s="202"/>
      <c r="AH500" s="202"/>
      <c r="AI500" s="202"/>
      <c r="AJ500" s="202"/>
      <c r="AK500" s="202"/>
      <c r="AL500" s="202"/>
      <c r="AM500" s="202"/>
      <c r="AN500" s="202"/>
      <c r="AO500" s="202"/>
      <c r="AP500" s="202"/>
      <c r="AQ500" s="202"/>
      <c r="AR500" s="202"/>
      <c r="AS500" s="202"/>
      <c r="AT500" s="202"/>
      <c r="AU500" s="202"/>
      <c r="AV500" s="202"/>
      <c r="AW500" s="202"/>
      <c r="AX500" s="202"/>
      <c r="AY500" s="202"/>
      <c r="AZ500" s="202"/>
      <c r="BA500" s="202"/>
      <c r="BB500" s="202"/>
      <c r="BC500" s="202"/>
      <c r="BD500" s="202"/>
      <c r="BE500" s="202"/>
      <c r="BF500" s="202"/>
      <c r="BG500" s="202"/>
      <c r="BH500" s="202"/>
      <c r="BI500" s="202"/>
      <c r="BJ500" s="202"/>
      <c r="BK500" s="202"/>
      <c r="BL500" s="202"/>
      <c r="BM500" s="203">
        <v>8</v>
      </c>
    </row>
    <row r="501" spans="1:65">
      <c r="A501" s="29"/>
      <c r="B501" s="19">
        <v>1</v>
      </c>
      <c r="C501" s="9">
        <v>3</v>
      </c>
      <c r="D501" s="23">
        <v>0.06</v>
      </c>
      <c r="E501" s="205">
        <v>0.11</v>
      </c>
      <c r="F501" s="23">
        <v>8.2828762981776355E-2</v>
      </c>
      <c r="G501" s="205">
        <v>0.1</v>
      </c>
      <c r="H501" s="23">
        <v>0.09</v>
      </c>
      <c r="I501" s="23">
        <v>0.06</v>
      </c>
      <c r="J501" s="205" t="s">
        <v>106</v>
      </c>
      <c r="K501" s="205" t="s">
        <v>97</v>
      </c>
      <c r="L501" s="23">
        <v>7.0000000000000007E-2</v>
      </c>
      <c r="M501" s="23">
        <v>0.08</v>
      </c>
      <c r="N501" s="201"/>
      <c r="O501" s="202"/>
      <c r="P501" s="202"/>
      <c r="Q501" s="202"/>
      <c r="R501" s="202"/>
      <c r="S501" s="202"/>
      <c r="T501" s="202"/>
      <c r="U501" s="202"/>
      <c r="V501" s="202"/>
      <c r="W501" s="202"/>
      <c r="X501" s="202"/>
      <c r="Y501" s="202"/>
      <c r="Z501" s="202"/>
      <c r="AA501" s="202"/>
      <c r="AB501" s="202"/>
      <c r="AC501" s="202"/>
      <c r="AD501" s="202"/>
      <c r="AE501" s="202"/>
      <c r="AF501" s="202"/>
      <c r="AG501" s="202"/>
      <c r="AH501" s="202"/>
      <c r="AI501" s="202"/>
      <c r="AJ501" s="202"/>
      <c r="AK501" s="202"/>
      <c r="AL501" s="202"/>
      <c r="AM501" s="202"/>
      <c r="AN501" s="202"/>
      <c r="AO501" s="202"/>
      <c r="AP501" s="202"/>
      <c r="AQ501" s="202"/>
      <c r="AR501" s="202"/>
      <c r="AS501" s="202"/>
      <c r="AT501" s="202"/>
      <c r="AU501" s="202"/>
      <c r="AV501" s="202"/>
      <c r="AW501" s="202"/>
      <c r="AX501" s="202"/>
      <c r="AY501" s="202"/>
      <c r="AZ501" s="202"/>
      <c r="BA501" s="202"/>
      <c r="BB501" s="202"/>
      <c r="BC501" s="202"/>
      <c r="BD501" s="202"/>
      <c r="BE501" s="202"/>
      <c r="BF501" s="202"/>
      <c r="BG501" s="202"/>
      <c r="BH501" s="202"/>
      <c r="BI501" s="202"/>
      <c r="BJ501" s="202"/>
      <c r="BK501" s="202"/>
      <c r="BL501" s="202"/>
      <c r="BM501" s="203">
        <v>16</v>
      </c>
    </row>
    <row r="502" spans="1:65">
      <c r="A502" s="29"/>
      <c r="B502" s="19">
        <v>1</v>
      </c>
      <c r="C502" s="9">
        <v>4</v>
      </c>
      <c r="D502" s="23">
        <v>0.06</v>
      </c>
      <c r="E502" s="205">
        <v>0.11</v>
      </c>
      <c r="F502" s="23">
        <v>7.9720222822236356E-2</v>
      </c>
      <c r="G502" s="205" t="s">
        <v>108</v>
      </c>
      <c r="H502" s="23">
        <v>0.05</v>
      </c>
      <c r="I502" s="23">
        <v>0.08</v>
      </c>
      <c r="J502" s="205" t="s">
        <v>106</v>
      </c>
      <c r="K502" s="205" t="s">
        <v>97</v>
      </c>
      <c r="L502" s="23">
        <v>0.06</v>
      </c>
      <c r="M502" s="23">
        <v>0.08</v>
      </c>
      <c r="N502" s="201"/>
      <c r="O502" s="202"/>
      <c r="P502" s="202"/>
      <c r="Q502" s="202"/>
      <c r="R502" s="202"/>
      <c r="S502" s="202"/>
      <c r="T502" s="202"/>
      <c r="U502" s="202"/>
      <c r="V502" s="202"/>
      <c r="W502" s="202"/>
      <c r="X502" s="202"/>
      <c r="Y502" s="202"/>
      <c r="Z502" s="202"/>
      <c r="AA502" s="202"/>
      <c r="AB502" s="202"/>
      <c r="AC502" s="202"/>
      <c r="AD502" s="202"/>
      <c r="AE502" s="202"/>
      <c r="AF502" s="202"/>
      <c r="AG502" s="202"/>
      <c r="AH502" s="202"/>
      <c r="AI502" s="202"/>
      <c r="AJ502" s="202"/>
      <c r="AK502" s="202"/>
      <c r="AL502" s="202"/>
      <c r="AM502" s="202"/>
      <c r="AN502" s="202"/>
      <c r="AO502" s="202"/>
      <c r="AP502" s="202"/>
      <c r="AQ502" s="202"/>
      <c r="AR502" s="202"/>
      <c r="AS502" s="202"/>
      <c r="AT502" s="202"/>
      <c r="AU502" s="202"/>
      <c r="AV502" s="202"/>
      <c r="AW502" s="202"/>
      <c r="AX502" s="202"/>
      <c r="AY502" s="202"/>
      <c r="AZ502" s="202"/>
      <c r="BA502" s="202"/>
      <c r="BB502" s="202"/>
      <c r="BC502" s="202"/>
      <c r="BD502" s="202"/>
      <c r="BE502" s="202"/>
      <c r="BF502" s="202"/>
      <c r="BG502" s="202"/>
      <c r="BH502" s="202"/>
      <c r="BI502" s="202"/>
      <c r="BJ502" s="202"/>
      <c r="BK502" s="202"/>
      <c r="BL502" s="202"/>
      <c r="BM502" s="203">
        <v>7.5565212524468392E-2</v>
      </c>
    </row>
    <row r="503" spans="1:65">
      <c r="A503" s="29"/>
      <c r="B503" s="19">
        <v>1</v>
      </c>
      <c r="C503" s="9">
        <v>5</v>
      </c>
      <c r="D503" s="23">
        <v>7.0000000000000007E-2</v>
      </c>
      <c r="E503" s="205">
        <v>0.11</v>
      </c>
      <c r="F503" s="23">
        <v>7.3600084909788865E-2</v>
      </c>
      <c r="G503" s="205" t="s">
        <v>108</v>
      </c>
      <c r="H503" s="23">
        <v>7.0000000000000007E-2</v>
      </c>
      <c r="I503" s="23">
        <v>0.11</v>
      </c>
      <c r="J503" s="205" t="s">
        <v>106</v>
      </c>
      <c r="K503" s="205" t="s">
        <v>97</v>
      </c>
      <c r="L503" s="23">
        <v>0.08</v>
      </c>
      <c r="M503" s="23">
        <v>7.0000000000000007E-2</v>
      </c>
      <c r="N503" s="201"/>
      <c r="O503" s="202"/>
      <c r="P503" s="202"/>
      <c r="Q503" s="202"/>
      <c r="R503" s="202"/>
      <c r="S503" s="202"/>
      <c r="T503" s="202"/>
      <c r="U503" s="202"/>
      <c r="V503" s="202"/>
      <c r="W503" s="202"/>
      <c r="X503" s="202"/>
      <c r="Y503" s="202"/>
      <c r="Z503" s="202"/>
      <c r="AA503" s="202"/>
      <c r="AB503" s="202"/>
      <c r="AC503" s="202"/>
      <c r="AD503" s="202"/>
      <c r="AE503" s="202"/>
      <c r="AF503" s="202"/>
      <c r="AG503" s="202"/>
      <c r="AH503" s="202"/>
      <c r="AI503" s="202"/>
      <c r="AJ503" s="202"/>
      <c r="AK503" s="202"/>
      <c r="AL503" s="202"/>
      <c r="AM503" s="202"/>
      <c r="AN503" s="202"/>
      <c r="AO503" s="202"/>
      <c r="AP503" s="202"/>
      <c r="AQ503" s="202"/>
      <c r="AR503" s="202"/>
      <c r="AS503" s="202"/>
      <c r="AT503" s="202"/>
      <c r="AU503" s="202"/>
      <c r="AV503" s="202"/>
      <c r="AW503" s="202"/>
      <c r="AX503" s="202"/>
      <c r="AY503" s="202"/>
      <c r="AZ503" s="202"/>
      <c r="BA503" s="202"/>
      <c r="BB503" s="202"/>
      <c r="BC503" s="202"/>
      <c r="BD503" s="202"/>
      <c r="BE503" s="202"/>
      <c r="BF503" s="202"/>
      <c r="BG503" s="202"/>
      <c r="BH503" s="202"/>
      <c r="BI503" s="202"/>
      <c r="BJ503" s="202"/>
      <c r="BK503" s="202"/>
      <c r="BL503" s="202"/>
      <c r="BM503" s="203">
        <v>38</v>
      </c>
    </row>
    <row r="504" spans="1:65">
      <c r="A504" s="29"/>
      <c r="B504" s="19">
        <v>1</v>
      </c>
      <c r="C504" s="9">
        <v>6</v>
      </c>
      <c r="D504" s="23">
        <v>7.0000000000000007E-2</v>
      </c>
      <c r="E504" s="205">
        <v>0.11</v>
      </c>
      <c r="F504" s="23">
        <v>8.4848441629060953E-2</v>
      </c>
      <c r="G504" s="205">
        <v>0.1</v>
      </c>
      <c r="H504" s="23">
        <v>0.09</v>
      </c>
      <c r="I504" s="23">
        <v>0.1</v>
      </c>
      <c r="J504" s="205" t="s">
        <v>106</v>
      </c>
      <c r="K504" s="205" t="s">
        <v>97</v>
      </c>
      <c r="L504" s="23">
        <v>7.0000000000000007E-2</v>
      </c>
      <c r="M504" s="23">
        <v>0.08</v>
      </c>
      <c r="N504" s="201"/>
      <c r="O504" s="202"/>
      <c r="P504" s="202"/>
      <c r="Q504" s="202"/>
      <c r="R504" s="202"/>
      <c r="S504" s="202"/>
      <c r="T504" s="202"/>
      <c r="U504" s="202"/>
      <c r="V504" s="202"/>
      <c r="W504" s="202"/>
      <c r="X504" s="202"/>
      <c r="Y504" s="202"/>
      <c r="Z504" s="202"/>
      <c r="AA504" s="202"/>
      <c r="AB504" s="202"/>
      <c r="AC504" s="202"/>
      <c r="AD504" s="202"/>
      <c r="AE504" s="202"/>
      <c r="AF504" s="202"/>
      <c r="AG504" s="202"/>
      <c r="AH504" s="202"/>
      <c r="AI504" s="202"/>
      <c r="AJ504" s="202"/>
      <c r="AK504" s="202"/>
      <c r="AL504" s="202"/>
      <c r="AM504" s="202"/>
      <c r="AN504" s="202"/>
      <c r="AO504" s="202"/>
      <c r="AP504" s="202"/>
      <c r="AQ504" s="202"/>
      <c r="AR504" s="202"/>
      <c r="AS504" s="202"/>
      <c r="AT504" s="202"/>
      <c r="AU504" s="202"/>
      <c r="AV504" s="202"/>
      <c r="AW504" s="202"/>
      <c r="AX504" s="202"/>
      <c r="AY504" s="202"/>
      <c r="AZ504" s="202"/>
      <c r="BA504" s="202"/>
      <c r="BB504" s="202"/>
      <c r="BC504" s="202"/>
      <c r="BD504" s="202"/>
      <c r="BE504" s="202"/>
      <c r="BF504" s="202"/>
      <c r="BG504" s="202"/>
      <c r="BH504" s="202"/>
      <c r="BI504" s="202"/>
      <c r="BJ504" s="202"/>
      <c r="BK504" s="202"/>
      <c r="BL504" s="202"/>
      <c r="BM504" s="56"/>
    </row>
    <row r="505" spans="1:65">
      <c r="A505" s="29"/>
      <c r="B505" s="20" t="s">
        <v>258</v>
      </c>
      <c r="C505" s="12"/>
      <c r="D505" s="206">
        <v>6.8333333333333343E-2</v>
      </c>
      <c r="E505" s="206">
        <v>0.11</v>
      </c>
      <c r="F505" s="206">
        <v>8.1724608480143596E-2</v>
      </c>
      <c r="G505" s="206">
        <v>0.10000000000000002</v>
      </c>
      <c r="H505" s="206">
        <v>7.3333333333333348E-2</v>
      </c>
      <c r="I505" s="206">
        <v>8.3333333333333329E-2</v>
      </c>
      <c r="J505" s="206" t="s">
        <v>617</v>
      </c>
      <c r="K505" s="206" t="s">
        <v>617</v>
      </c>
      <c r="L505" s="206">
        <v>7.0000000000000007E-2</v>
      </c>
      <c r="M505" s="206">
        <v>7.6666666666666675E-2</v>
      </c>
      <c r="N505" s="201"/>
      <c r="O505" s="202"/>
      <c r="P505" s="202"/>
      <c r="Q505" s="202"/>
      <c r="R505" s="202"/>
      <c r="S505" s="202"/>
      <c r="T505" s="202"/>
      <c r="U505" s="202"/>
      <c r="V505" s="202"/>
      <c r="W505" s="202"/>
      <c r="X505" s="202"/>
      <c r="Y505" s="202"/>
      <c r="Z505" s="202"/>
      <c r="AA505" s="202"/>
      <c r="AB505" s="202"/>
      <c r="AC505" s="202"/>
      <c r="AD505" s="202"/>
      <c r="AE505" s="202"/>
      <c r="AF505" s="202"/>
      <c r="AG505" s="202"/>
      <c r="AH505" s="202"/>
      <c r="AI505" s="202"/>
      <c r="AJ505" s="202"/>
      <c r="AK505" s="202"/>
      <c r="AL505" s="202"/>
      <c r="AM505" s="202"/>
      <c r="AN505" s="202"/>
      <c r="AO505" s="202"/>
      <c r="AP505" s="202"/>
      <c r="AQ505" s="202"/>
      <c r="AR505" s="202"/>
      <c r="AS505" s="202"/>
      <c r="AT505" s="202"/>
      <c r="AU505" s="202"/>
      <c r="AV505" s="202"/>
      <c r="AW505" s="202"/>
      <c r="AX505" s="202"/>
      <c r="AY505" s="202"/>
      <c r="AZ505" s="202"/>
      <c r="BA505" s="202"/>
      <c r="BB505" s="202"/>
      <c r="BC505" s="202"/>
      <c r="BD505" s="202"/>
      <c r="BE505" s="202"/>
      <c r="BF505" s="202"/>
      <c r="BG505" s="202"/>
      <c r="BH505" s="202"/>
      <c r="BI505" s="202"/>
      <c r="BJ505" s="202"/>
      <c r="BK505" s="202"/>
      <c r="BL505" s="202"/>
      <c r="BM505" s="56"/>
    </row>
    <row r="506" spans="1:65">
      <c r="A506" s="29"/>
      <c r="B506" s="3" t="s">
        <v>259</v>
      </c>
      <c r="C506" s="28"/>
      <c r="D506" s="23">
        <v>7.0000000000000007E-2</v>
      </c>
      <c r="E506" s="23">
        <v>0.11</v>
      </c>
      <c r="F506" s="23">
        <v>8.1274492902006362E-2</v>
      </c>
      <c r="G506" s="23">
        <v>0.1</v>
      </c>
      <c r="H506" s="23">
        <v>7.0000000000000007E-2</v>
      </c>
      <c r="I506" s="23">
        <v>0.08</v>
      </c>
      <c r="J506" s="23" t="s">
        <v>617</v>
      </c>
      <c r="K506" s="23" t="s">
        <v>617</v>
      </c>
      <c r="L506" s="23">
        <v>7.0000000000000007E-2</v>
      </c>
      <c r="M506" s="23">
        <v>0.08</v>
      </c>
      <c r="N506" s="201"/>
      <c r="O506" s="202"/>
      <c r="P506" s="202"/>
      <c r="Q506" s="202"/>
      <c r="R506" s="202"/>
      <c r="S506" s="202"/>
      <c r="T506" s="202"/>
      <c r="U506" s="202"/>
      <c r="V506" s="202"/>
      <c r="W506" s="202"/>
      <c r="X506" s="202"/>
      <c r="Y506" s="202"/>
      <c r="Z506" s="202"/>
      <c r="AA506" s="202"/>
      <c r="AB506" s="202"/>
      <c r="AC506" s="202"/>
      <c r="AD506" s="202"/>
      <c r="AE506" s="202"/>
      <c r="AF506" s="202"/>
      <c r="AG506" s="202"/>
      <c r="AH506" s="202"/>
      <c r="AI506" s="202"/>
      <c r="AJ506" s="202"/>
      <c r="AK506" s="202"/>
      <c r="AL506" s="202"/>
      <c r="AM506" s="202"/>
      <c r="AN506" s="202"/>
      <c r="AO506" s="202"/>
      <c r="AP506" s="202"/>
      <c r="AQ506" s="202"/>
      <c r="AR506" s="202"/>
      <c r="AS506" s="202"/>
      <c r="AT506" s="202"/>
      <c r="AU506" s="202"/>
      <c r="AV506" s="202"/>
      <c r="AW506" s="202"/>
      <c r="AX506" s="202"/>
      <c r="AY506" s="202"/>
      <c r="AZ506" s="202"/>
      <c r="BA506" s="202"/>
      <c r="BB506" s="202"/>
      <c r="BC506" s="202"/>
      <c r="BD506" s="202"/>
      <c r="BE506" s="202"/>
      <c r="BF506" s="202"/>
      <c r="BG506" s="202"/>
      <c r="BH506" s="202"/>
      <c r="BI506" s="202"/>
      <c r="BJ506" s="202"/>
      <c r="BK506" s="202"/>
      <c r="BL506" s="202"/>
      <c r="BM506" s="56"/>
    </row>
    <row r="507" spans="1:65">
      <c r="A507" s="29"/>
      <c r="B507" s="3" t="s">
        <v>260</v>
      </c>
      <c r="C507" s="28"/>
      <c r="D507" s="23">
        <v>7.5277265270908113E-3</v>
      </c>
      <c r="E507" s="23">
        <v>0</v>
      </c>
      <c r="F507" s="23">
        <v>5.8229683485043413E-3</v>
      </c>
      <c r="G507" s="23">
        <v>1.6996749443881478E-17</v>
      </c>
      <c r="H507" s="23">
        <v>1.5055453054181574E-2</v>
      </c>
      <c r="I507" s="23">
        <v>1.8618986725025273E-2</v>
      </c>
      <c r="J507" s="23" t="s">
        <v>617</v>
      </c>
      <c r="K507" s="23" t="s">
        <v>617</v>
      </c>
      <c r="L507" s="23">
        <v>6.3245553203367597E-3</v>
      </c>
      <c r="M507" s="23">
        <v>5.1639777949432199E-3</v>
      </c>
      <c r="N507" s="201"/>
      <c r="O507" s="202"/>
      <c r="P507" s="202"/>
      <c r="Q507" s="202"/>
      <c r="R507" s="202"/>
      <c r="S507" s="202"/>
      <c r="T507" s="202"/>
      <c r="U507" s="202"/>
      <c r="V507" s="202"/>
      <c r="W507" s="202"/>
      <c r="X507" s="202"/>
      <c r="Y507" s="202"/>
      <c r="Z507" s="202"/>
      <c r="AA507" s="202"/>
      <c r="AB507" s="202"/>
      <c r="AC507" s="202"/>
      <c r="AD507" s="202"/>
      <c r="AE507" s="202"/>
      <c r="AF507" s="202"/>
      <c r="AG507" s="202"/>
      <c r="AH507" s="202"/>
      <c r="AI507" s="202"/>
      <c r="AJ507" s="202"/>
      <c r="AK507" s="202"/>
      <c r="AL507" s="202"/>
      <c r="AM507" s="202"/>
      <c r="AN507" s="202"/>
      <c r="AO507" s="202"/>
      <c r="AP507" s="202"/>
      <c r="AQ507" s="202"/>
      <c r="AR507" s="202"/>
      <c r="AS507" s="202"/>
      <c r="AT507" s="202"/>
      <c r="AU507" s="202"/>
      <c r="AV507" s="202"/>
      <c r="AW507" s="202"/>
      <c r="AX507" s="202"/>
      <c r="AY507" s="202"/>
      <c r="AZ507" s="202"/>
      <c r="BA507" s="202"/>
      <c r="BB507" s="202"/>
      <c r="BC507" s="202"/>
      <c r="BD507" s="202"/>
      <c r="BE507" s="202"/>
      <c r="BF507" s="202"/>
      <c r="BG507" s="202"/>
      <c r="BH507" s="202"/>
      <c r="BI507" s="202"/>
      <c r="BJ507" s="202"/>
      <c r="BK507" s="202"/>
      <c r="BL507" s="202"/>
      <c r="BM507" s="56"/>
    </row>
    <row r="508" spans="1:65">
      <c r="A508" s="29"/>
      <c r="B508" s="3" t="s">
        <v>86</v>
      </c>
      <c r="C508" s="28"/>
      <c r="D508" s="13">
        <v>0.11016185161596308</v>
      </c>
      <c r="E508" s="13">
        <v>0</v>
      </c>
      <c r="F508" s="13">
        <v>7.1251101189663477E-2</v>
      </c>
      <c r="G508" s="13">
        <v>1.6996749443881474E-16</v>
      </c>
      <c r="H508" s="13">
        <v>0.20530163255702141</v>
      </c>
      <c r="I508" s="13">
        <v>0.22342784070030328</v>
      </c>
      <c r="J508" s="13" t="s">
        <v>617</v>
      </c>
      <c r="K508" s="13" t="s">
        <v>617</v>
      </c>
      <c r="L508" s="13">
        <v>9.0350790290525132E-2</v>
      </c>
      <c r="M508" s="13">
        <v>6.7356232107955036E-2</v>
      </c>
      <c r="N508" s="148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A509" s="29"/>
      <c r="B509" s="3" t="s">
        <v>261</v>
      </c>
      <c r="C509" s="28"/>
      <c r="D509" s="13">
        <v>-9.5703815942995374E-2</v>
      </c>
      <c r="E509" s="13">
        <v>0.45569629628688535</v>
      </c>
      <c r="F509" s="13">
        <v>8.1510998909462007E-2</v>
      </c>
      <c r="G509" s="13">
        <v>0.32336026935171414</v>
      </c>
      <c r="H509" s="13">
        <v>-2.9535802475409545E-2</v>
      </c>
      <c r="I509" s="13">
        <v>0.10280022445976167</v>
      </c>
      <c r="J509" s="13" t="s">
        <v>617</v>
      </c>
      <c r="K509" s="13" t="s">
        <v>617</v>
      </c>
      <c r="L509" s="13">
        <v>-7.3647811453800172E-2</v>
      </c>
      <c r="M509" s="13">
        <v>1.457620650298086E-2</v>
      </c>
      <c r="N509" s="148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A510" s="29"/>
      <c r="B510" s="45" t="s">
        <v>262</v>
      </c>
      <c r="C510" s="46"/>
      <c r="D510" s="44">
        <v>0.77</v>
      </c>
      <c r="E510" s="44">
        <v>1.63</v>
      </c>
      <c r="F510" s="44">
        <v>0</v>
      </c>
      <c r="G510" s="44" t="s">
        <v>263</v>
      </c>
      <c r="H510" s="44">
        <v>0.48</v>
      </c>
      <c r="I510" s="44">
        <v>0.09</v>
      </c>
      <c r="J510" s="44">
        <v>52.81</v>
      </c>
      <c r="K510" s="44">
        <v>1.05</v>
      </c>
      <c r="L510" s="44">
        <v>0.67</v>
      </c>
      <c r="M510" s="44">
        <v>0.28999999999999998</v>
      </c>
      <c r="N510" s="148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5"/>
    </row>
    <row r="511" spans="1:65">
      <c r="B511" s="30" t="s">
        <v>278</v>
      </c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BM511" s="55"/>
    </row>
    <row r="512" spans="1:65">
      <c r="BM512" s="55"/>
    </row>
    <row r="513" spans="1:65" ht="15">
      <c r="B513" s="8" t="s">
        <v>463</v>
      </c>
      <c r="BM513" s="27" t="s">
        <v>66</v>
      </c>
    </row>
    <row r="514" spans="1:65" ht="15">
      <c r="A514" s="24" t="s">
        <v>55</v>
      </c>
      <c r="B514" s="18" t="s">
        <v>111</v>
      </c>
      <c r="C514" s="15" t="s">
        <v>112</v>
      </c>
      <c r="D514" s="16" t="s">
        <v>223</v>
      </c>
      <c r="E514" s="17" t="s">
        <v>223</v>
      </c>
      <c r="F514" s="17" t="s">
        <v>223</v>
      </c>
      <c r="G514" s="17" t="s">
        <v>223</v>
      </c>
      <c r="H514" s="17" t="s">
        <v>223</v>
      </c>
      <c r="I514" s="17" t="s">
        <v>223</v>
      </c>
      <c r="J514" s="17" t="s">
        <v>223</v>
      </c>
      <c r="K514" s="17" t="s">
        <v>223</v>
      </c>
      <c r="L514" s="17" t="s">
        <v>223</v>
      </c>
      <c r="M514" s="17" t="s">
        <v>223</v>
      </c>
      <c r="N514" s="17" t="s">
        <v>223</v>
      </c>
      <c r="O514" s="17" t="s">
        <v>223</v>
      </c>
      <c r="P514" s="17" t="s">
        <v>223</v>
      </c>
      <c r="Q514" s="17" t="s">
        <v>223</v>
      </c>
      <c r="R514" s="17" t="s">
        <v>223</v>
      </c>
      <c r="S514" s="17" t="s">
        <v>223</v>
      </c>
      <c r="T514" s="148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7">
        <v>1</v>
      </c>
    </row>
    <row r="515" spans="1:65">
      <c r="A515" s="29"/>
      <c r="B515" s="19" t="s">
        <v>224</v>
      </c>
      <c r="C515" s="9" t="s">
        <v>224</v>
      </c>
      <c r="D515" s="146" t="s">
        <v>226</v>
      </c>
      <c r="E515" s="147" t="s">
        <v>227</v>
      </c>
      <c r="F515" s="147" t="s">
        <v>228</v>
      </c>
      <c r="G515" s="147" t="s">
        <v>230</v>
      </c>
      <c r="H515" s="147" t="s">
        <v>231</v>
      </c>
      <c r="I515" s="147" t="s">
        <v>232</v>
      </c>
      <c r="J515" s="147" t="s">
        <v>235</v>
      </c>
      <c r="K515" s="147" t="s">
        <v>236</v>
      </c>
      <c r="L515" s="147" t="s">
        <v>237</v>
      </c>
      <c r="M515" s="147" t="s">
        <v>264</v>
      </c>
      <c r="N515" s="147" t="s">
        <v>238</v>
      </c>
      <c r="O515" s="147" t="s">
        <v>239</v>
      </c>
      <c r="P515" s="147" t="s">
        <v>241</v>
      </c>
      <c r="Q515" s="147" t="s">
        <v>243</v>
      </c>
      <c r="R515" s="147" t="s">
        <v>244</v>
      </c>
      <c r="S515" s="147" t="s">
        <v>245</v>
      </c>
      <c r="T515" s="148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7" t="s">
        <v>1</v>
      </c>
    </row>
    <row r="516" spans="1:65">
      <c r="A516" s="29"/>
      <c r="B516" s="19"/>
      <c r="C516" s="9"/>
      <c r="D516" s="10" t="s">
        <v>269</v>
      </c>
      <c r="E516" s="11" t="s">
        <v>102</v>
      </c>
      <c r="F516" s="11" t="s">
        <v>103</v>
      </c>
      <c r="G516" s="11" t="s">
        <v>269</v>
      </c>
      <c r="H516" s="11" t="s">
        <v>103</v>
      </c>
      <c r="I516" s="11" t="s">
        <v>103</v>
      </c>
      <c r="J516" s="11" t="s">
        <v>103</v>
      </c>
      <c r="K516" s="11" t="s">
        <v>102</v>
      </c>
      <c r="L516" s="11" t="s">
        <v>103</v>
      </c>
      <c r="M516" s="11" t="s">
        <v>103</v>
      </c>
      <c r="N516" s="11" t="s">
        <v>103</v>
      </c>
      <c r="O516" s="11" t="s">
        <v>103</v>
      </c>
      <c r="P516" s="11" t="s">
        <v>100</v>
      </c>
      <c r="Q516" s="11" t="s">
        <v>103</v>
      </c>
      <c r="R516" s="11" t="s">
        <v>102</v>
      </c>
      <c r="S516" s="11" t="s">
        <v>103</v>
      </c>
      <c r="T516" s="148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7">
        <v>3</v>
      </c>
    </row>
    <row r="517" spans="1:65">
      <c r="A517" s="29"/>
      <c r="B517" s="19"/>
      <c r="C517" s="9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148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7">
        <v>3</v>
      </c>
    </row>
    <row r="518" spans="1:65">
      <c r="A518" s="29"/>
      <c r="B518" s="18">
        <v>1</v>
      </c>
      <c r="C518" s="14">
        <v>1</v>
      </c>
      <c r="D518" s="199">
        <v>0.38</v>
      </c>
      <c r="E518" s="199">
        <v>0.43</v>
      </c>
      <c r="F518" s="199">
        <v>0.42130133333333331</v>
      </c>
      <c r="G518" s="199">
        <v>0.39</v>
      </c>
      <c r="H518" s="199">
        <v>0.39</v>
      </c>
      <c r="I518" s="199">
        <v>0.43</v>
      </c>
      <c r="J518" s="199">
        <v>0.39200000000000002</v>
      </c>
      <c r="K518" s="199">
        <v>0.4</v>
      </c>
      <c r="L518" s="199">
        <v>0.40400000000000003</v>
      </c>
      <c r="M518" s="199">
        <v>0.39200000000000002</v>
      </c>
      <c r="N518" s="199">
        <v>0.4</v>
      </c>
      <c r="O518" s="199">
        <v>0.40570000000000001</v>
      </c>
      <c r="P518" s="199">
        <v>0.38694047234962053</v>
      </c>
      <c r="Q518" s="199">
        <v>0.38904433439391595</v>
      </c>
      <c r="R518" s="199">
        <v>0.37859999999999999</v>
      </c>
      <c r="S518" s="199">
        <v>0.38</v>
      </c>
      <c r="T518" s="201"/>
      <c r="U518" s="202"/>
      <c r="V518" s="202"/>
      <c r="W518" s="202"/>
      <c r="X518" s="202"/>
      <c r="Y518" s="202"/>
      <c r="Z518" s="202"/>
      <c r="AA518" s="202"/>
      <c r="AB518" s="202"/>
      <c r="AC518" s="202"/>
      <c r="AD518" s="202"/>
      <c r="AE518" s="202"/>
      <c r="AF518" s="202"/>
      <c r="AG518" s="202"/>
      <c r="AH518" s="202"/>
      <c r="AI518" s="202"/>
      <c r="AJ518" s="202"/>
      <c r="AK518" s="202"/>
      <c r="AL518" s="202"/>
      <c r="AM518" s="202"/>
      <c r="AN518" s="202"/>
      <c r="AO518" s="202"/>
      <c r="AP518" s="202"/>
      <c r="AQ518" s="202"/>
      <c r="AR518" s="202"/>
      <c r="AS518" s="202"/>
      <c r="AT518" s="202"/>
      <c r="AU518" s="202"/>
      <c r="AV518" s="202"/>
      <c r="AW518" s="202"/>
      <c r="AX518" s="202"/>
      <c r="AY518" s="202"/>
      <c r="AZ518" s="202"/>
      <c r="BA518" s="202"/>
      <c r="BB518" s="202"/>
      <c r="BC518" s="202"/>
      <c r="BD518" s="202"/>
      <c r="BE518" s="202"/>
      <c r="BF518" s="202"/>
      <c r="BG518" s="202"/>
      <c r="BH518" s="202"/>
      <c r="BI518" s="202"/>
      <c r="BJ518" s="202"/>
      <c r="BK518" s="202"/>
      <c r="BL518" s="202"/>
      <c r="BM518" s="203">
        <v>1</v>
      </c>
    </row>
    <row r="519" spans="1:65">
      <c r="A519" s="29"/>
      <c r="B519" s="19">
        <v>1</v>
      </c>
      <c r="C519" s="9">
        <v>2</v>
      </c>
      <c r="D519" s="23">
        <v>0.38</v>
      </c>
      <c r="E519" s="208">
        <v>0.45999999999999996</v>
      </c>
      <c r="F519" s="23">
        <v>0.43795633333333334</v>
      </c>
      <c r="G519" s="23">
        <v>0.39</v>
      </c>
      <c r="H519" s="23">
        <v>0.40999999999999992</v>
      </c>
      <c r="I519" s="23">
        <v>0.43</v>
      </c>
      <c r="J519" s="23">
        <v>0.39200000000000002</v>
      </c>
      <c r="K519" s="23">
        <v>0.4</v>
      </c>
      <c r="L519" s="23">
        <v>0.39800000000000002</v>
      </c>
      <c r="M519" s="23">
        <v>0.39200000000000002</v>
      </c>
      <c r="N519" s="23">
        <v>0.40999999999999992</v>
      </c>
      <c r="O519" s="23">
        <v>0.40480000000000005</v>
      </c>
      <c r="P519" s="23">
        <v>0.38649570935609689</v>
      </c>
      <c r="Q519" s="23">
        <v>0.39257131322997718</v>
      </c>
      <c r="R519" s="23">
        <v>0.39079999999999998</v>
      </c>
      <c r="S519" s="23">
        <v>0.39</v>
      </c>
      <c r="T519" s="201"/>
      <c r="U519" s="202"/>
      <c r="V519" s="202"/>
      <c r="W519" s="202"/>
      <c r="X519" s="202"/>
      <c r="Y519" s="202"/>
      <c r="Z519" s="202"/>
      <c r="AA519" s="202"/>
      <c r="AB519" s="202"/>
      <c r="AC519" s="202"/>
      <c r="AD519" s="202"/>
      <c r="AE519" s="202"/>
      <c r="AF519" s="202"/>
      <c r="AG519" s="202"/>
      <c r="AH519" s="202"/>
      <c r="AI519" s="202"/>
      <c r="AJ519" s="202"/>
      <c r="AK519" s="202"/>
      <c r="AL519" s="202"/>
      <c r="AM519" s="202"/>
      <c r="AN519" s="202"/>
      <c r="AO519" s="202"/>
      <c r="AP519" s="202"/>
      <c r="AQ519" s="202"/>
      <c r="AR519" s="202"/>
      <c r="AS519" s="202"/>
      <c r="AT519" s="202"/>
      <c r="AU519" s="202"/>
      <c r="AV519" s="202"/>
      <c r="AW519" s="202"/>
      <c r="AX519" s="202"/>
      <c r="AY519" s="202"/>
      <c r="AZ519" s="202"/>
      <c r="BA519" s="202"/>
      <c r="BB519" s="202"/>
      <c r="BC519" s="202"/>
      <c r="BD519" s="202"/>
      <c r="BE519" s="202"/>
      <c r="BF519" s="202"/>
      <c r="BG519" s="202"/>
      <c r="BH519" s="202"/>
      <c r="BI519" s="202"/>
      <c r="BJ519" s="202"/>
      <c r="BK519" s="202"/>
      <c r="BL519" s="202"/>
      <c r="BM519" s="203" t="e">
        <v>#N/A</v>
      </c>
    </row>
    <row r="520" spans="1:65">
      <c r="A520" s="29"/>
      <c r="B520" s="19">
        <v>1</v>
      </c>
      <c r="C520" s="9">
        <v>3</v>
      </c>
      <c r="D520" s="23">
        <v>0.38</v>
      </c>
      <c r="E520" s="23">
        <v>0.42</v>
      </c>
      <c r="F520" s="23">
        <v>0.4195793333333333</v>
      </c>
      <c r="G520" s="23">
        <v>0.39</v>
      </c>
      <c r="H520" s="23">
        <v>0.39</v>
      </c>
      <c r="I520" s="23">
        <v>0.43</v>
      </c>
      <c r="J520" s="23">
        <v>0.41</v>
      </c>
      <c r="K520" s="23">
        <v>0.40999999999999992</v>
      </c>
      <c r="L520" s="23">
        <v>0.41</v>
      </c>
      <c r="M520" s="23">
        <v>0.39200000000000002</v>
      </c>
      <c r="N520" s="23">
        <v>0.4</v>
      </c>
      <c r="O520" s="23">
        <v>0.4037</v>
      </c>
      <c r="P520" s="23">
        <v>0.3871435224719344</v>
      </c>
      <c r="Q520" s="23">
        <v>0.40300444314030004</v>
      </c>
      <c r="R520" s="23">
        <v>0.38519999999999999</v>
      </c>
      <c r="S520" s="23">
        <v>0.38</v>
      </c>
      <c r="T520" s="201"/>
      <c r="U520" s="202"/>
      <c r="V520" s="202"/>
      <c r="W520" s="202"/>
      <c r="X520" s="202"/>
      <c r="Y520" s="202"/>
      <c r="Z520" s="202"/>
      <c r="AA520" s="202"/>
      <c r="AB520" s="202"/>
      <c r="AC520" s="202"/>
      <c r="AD520" s="202"/>
      <c r="AE520" s="202"/>
      <c r="AF520" s="202"/>
      <c r="AG520" s="202"/>
      <c r="AH520" s="202"/>
      <c r="AI520" s="202"/>
      <c r="AJ520" s="202"/>
      <c r="AK520" s="202"/>
      <c r="AL520" s="202"/>
      <c r="AM520" s="202"/>
      <c r="AN520" s="202"/>
      <c r="AO520" s="202"/>
      <c r="AP520" s="202"/>
      <c r="AQ520" s="202"/>
      <c r="AR520" s="202"/>
      <c r="AS520" s="202"/>
      <c r="AT520" s="202"/>
      <c r="AU520" s="202"/>
      <c r="AV520" s="202"/>
      <c r="AW520" s="202"/>
      <c r="AX520" s="202"/>
      <c r="AY520" s="202"/>
      <c r="AZ520" s="202"/>
      <c r="BA520" s="202"/>
      <c r="BB520" s="202"/>
      <c r="BC520" s="202"/>
      <c r="BD520" s="202"/>
      <c r="BE520" s="202"/>
      <c r="BF520" s="202"/>
      <c r="BG520" s="202"/>
      <c r="BH520" s="202"/>
      <c r="BI520" s="202"/>
      <c r="BJ520" s="202"/>
      <c r="BK520" s="202"/>
      <c r="BL520" s="202"/>
      <c r="BM520" s="203">
        <v>16</v>
      </c>
    </row>
    <row r="521" spans="1:65">
      <c r="A521" s="29"/>
      <c r="B521" s="19">
        <v>1</v>
      </c>
      <c r="C521" s="9">
        <v>4</v>
      </c>
      <c r="D521" s="23">
        <v>0.38</v>
      </c>
      <c r="E521" s="23">
        <v>0.44</v>
      </c>
      <c r="F521" s="23">
        <v>0.44043333333333329</v>
      </c>
      <c r="G521" s="23">
        <v>0.38</v>
      </c>
      <c r="H521" s="23">
        <v>0.39</v>
      </c>
      <c r="I521" s="23">
        <v>0.43</v>
      </c>
      <c r="J521" s="23">
        <v>0.39800000000000002</v>
      </c>
      <c r="K521" s="23">
        <v>0.39</v>
      </c>
      <c r="L521" s="23">
        <v>0.41599999999999998</v>
      </c>
      <c r="M521" s="23">
        <v>0.38</v>
      </c>
      <c r="N521" s="23">
        <v>0.4</v>
      </c>
      <c r="O521" s="23">
        <v>0.41219999999999996</v>
      </c>
      <c r="P521" s="23">
        <v>0.39054248463460151</v>
      </c>
      <c r="Q521" s="23">
        <v>0.38712631179507195</v>
      </c>
      <c r="R521" s="23">
        <v>0.37180000000000002</v>
      </c>
      <c r="S521" s="23">
        <v>0.38</v>
      </c>
      <c r="T521" s="201"/>
      <c r="U521" s="202"/>
      <c r="V521" s="202"/>
      <c r="W521" s="202"/>
      <c r="X521" s="202"/>
      <c r="Y521" s="202"/>
      <c r="Z521" s="202"/>
      <c r="AA521" s="202"/>
      <c r="AB521" s="202"/>
      <c r="AC521" s="202"/>
      <c r="AD521" s="202"/>
      <c r="AE521" s="202"/>
      <c r="AF521" s="202"/>
      <c r="AG521" s="202"/>
      <c r="AH521" s="202"/>
      <c r="AI521" s="202"/>
      <c r="AJ521" s="202"/>
      <c r="AK521" s="202"/>
      <c r="AL521" s="202"/>
      <c r="AM521" s="202"/>
      <c r="AN521" s="202"/>
      <c r="AO521" s="202"/>
      <c r="AP521" s="202"/>
      <c r="AQ521" s="202"/>
      <c r="AR521" s="202"/>
      <c r="AS521" s="202"/>
      <c r="AT521" s="202"/>
      <c r="AU521" s="202"/>
      <c r="AV521" s="202"/>
      <c r="AW521" s="202"/>
      <c r="AX521" s="202"/>
      <c r="AY521" s="202"/>
      <c r="AZ521" s="202"/>
      <c r="BA521" s="202"/>
      <c r="BB521" s="202"/>
      <c r="BC521" s="202"/>
      <c r="BD521" s="202"/>
      <c r="BE521" s="202"/>
      <c r="BF521" s="202"/>
      <c r="BG521" s="202"/>
      <c r="BH521" s="202"/>
      <c r="BI521" s="202"/>
      <c r="BJ521" s="202"/>
      <c r="BK521" s="202"/>
      <c r="BL521" s="202"/>
      <c r="BM521" s="203">
        <v>0.39969129269239734</v>
      </c>
    </row>
    <row r="522" spans="1:65">
      <c r="A522" s="29"/>
      <c r="B522" s="19">
        <v>1</v>
      </c>
      <c r="C522" s="9">
        <v>5</v>
      </c>
      <c r="D522" s="23">
        <v>0.37</v>
      </c>
      <c r="E522" s="23">
        <v>0.42</v>
      </c>
      <c r="F522" s="23">
        <v>0.44565533333333335</v>
      </c>
      <c r="G522" s="23">
        <v>0.38</v>
      </c>
      <c r="H522" s="23">
        <v>0.38</v>
      </c>
      <c r="I522" s="23">
        <v>0.43</v>
      </c>
      <c r="J522" s="23">
        <v>0.39800000000000002</v>
      </c>
      <c r="K522" s="23">
        <v>0.39</v>
      </c>
      <c r="L522" s="23">
        <v>0.41</v>
      </c>
      <c r="M522" s="23">
        <v>0.38</v>
      </c>
      <c r="N522" s="23">
        <v>0.4</v>
      </c>
      <c r="O522" s="23">
        <v>0.4078</v>
      </c>
      <c r="P522" s="23">
        <v>0.39181221209303263</v>
      </c>
      <c r="Q522" s="23">
        <v>0.39109961003675997</v>
      </c>
      <c r="R522" s="23">
        <v>0.39050000000000001</v>
      </c>
      <c r="S522" s="23">
        <v>0.38</v>
      </c>
      <c r="T522" s="201"/>
      <c r="U522" s="202"/>
      <c r="V522" s="202"/>
      <c r="W522" s="202"/>
      <c r="X522" s="202"/>
      <c r="Y522" s="202"/>
      <c r="Z522" s="202"/>
      <c r="AA522" s="202"/>
      <c r="AB522" s="202"/>
      <c r="AC522" s="202"/>
      <c r="AD522" s="202"/>
      <c r="AE522" s="202"/>
      <c r="AF522" s="202"/>
      <c r="AG522" s="202"/>
      <c r="AH522" s="202"/>
      <c r="AI522" s="202"/>
      <c r="AJ522" s="202"/>
      <c r="AK522" s="202"/>
      <c r="AL522" s="202"/>
      <c r="AM522" s="202"/>
      <c r="AN522" s="202"/>
      <c r="AO522" s="202"/>
      <c r="AP522" s="202"/>
      <c r="AQ522" s="202"/>
      <c r="AR522" s="202"/>
      <c r="AS522" s="202"/>
      <c r="AT522" s="202"/>
      <c r="AU522" s="202"/>
      <c r="AV522" s="202"/>
      <c r="AW522" s="202"/>
      <c r="AX522" s="202"/>
      <c r="AY522" s="202"/>
      <c r="AZ522" s="202"/>
      <c r="BA522" s="202"/>
      <c r="BB522" s="202"/>
      <c r="BC522" s="202"/>
      <c r="BD522" s="202"/>
      <c r="BE522" s="202"/>
      <c r="BF522" s="202"/>
      <c r="BG522" s="202"/>
      <c r="BH522" s="202"/>
      <c r="BI522" s="202"/>
      <c r="BJ522" s="202"/>
      <c r="BK522" s="202"/>
      <c r="BL522" s="202"/>
      <c r="BM522" s="203">
        <v>39</v>
      </c>
    </row>
    <row r="523" spans="1:65">
      <c r="A523" s="29"/>
      <c r="B523" s="19">
        <v>1</v>
      </c>
      <c r="C523" s="9">
        <v>6</v>
      </c>
      <c r="D523" s="23">
        <v>0.38</v>
      </c>
      <c r="E523" s="23">
        <v>0.43</v>
      </c>
      <c r="F523" s="23">
        <v>0.41712433333333304</v>
      </c>
      <c r="G523" s="23">
        <v>0.39</v>
      </c>
      <c r="H523" s="23">
        <v>0.4</v>
      </c>
      <c r="I523" s="23">
        <v>0.42</v>
      </c>
      <c r="J523" s="23">
        <v>0.41</v>
      </c>
      <c r="K523" s="23">
        <v>0.4</v>
      </c>
      <c r="L523" s="23">
        <v>0.40400000000000003</v>
      </c>
      <c r="M523" s="23">
        <v>0.38</v>
      </c>
      <c r="N523" s="23">
        <v>0.40999999999999992</v>
      </c>
      <c r="O523" s="23">
        <v>0.40619999999999995</v>
      </c>
      <c r="P523" s="23">
        <v>0.38489445445325954</v>
      </c>
      <c r="Q523" s="23">
        <v>0.39817473889815536</v>
      </c>
      <c r="R523" s="23">
        <v>0.38579999999999998</v>
      </c>
      <c r="S523" s="23">
        <v>0.39</v>
      </c>
      <c r="T523" s="201"/>
      <c r="U523" s="202"/>
      <c r="V523" s="202"/>
      <c r="W523" s="202"/>
      <c r="X523" s="202"/>
      <c r="Y523" s="202"/>
      <c r="Z523" s="202"/>
      <c r="AA523" s="202"/>
      <c r="AB523" s="202"/>
      <c r="AC523" s="202"/>
      <c r="AD523" s="202"/>
      <c r="AE523" s="202"/>
      <c r="AF523" s="202"/>
      <c r="AG523" s="202"/>
      <c r="AH523" s="202"/>
      <c r="AI523" s="202"/>
      <c r="AJ523" s="202"/>
      <c r="AK523" s="202"/>
      <c r="AL523" s="202"/>
      <c r="AM523" s="202"/>
      <c r="AN523" s="202"/>
      <c r="AO523" s="202"/>
      <c r="AP523" s="202"/>
      <c r="AQ523" s="202"/>
      <c r="AR523" s="202"/>
      <c r="AS523" s="202"/>
      <c r="AT523" s="202"/>
      <c r="AU523" s="202"/>
      <c r="AV523" s="202"/>
      <c r="AW523" s="202"/>
      <c r="AX523" s="202"/>
      <c r="AY523" s="202"/>
      <c r="AZ523" s="202"/>
      <c r="BA523" s="202"/>
      <c r="BB523" s="202"/>
      <c r="BC523" s="202"/>
      <c r="BD523" s="202"/>
      <c r="BE523" s="202"/>
      <c r="BF523" s="202"/>
      <c r="BG523" s="202"/>
      <c r="BH523" s="202"/>
      <c r="BI523" s="202"/>
      <c r="BJ523" s="202"/>
      <c r="BK523" s="202"/>
      <c r="BL523" s="202"/>
      <c r="BM523" s="56"/>
    </row>
    <row r="524" spans="1:65">
      <c r="A524" s="29"/>
      <c r="B524" s="20" t="s">
        <v>258</v>
      </c>
      <c r="C524" s="12"/>
      <c r="D524" s="206">
        <v>0.37833333333333335</v>
      </c>
      <c r="E524" s="206">
        <v>0.43333333333333335</v>
      </c>
      <c r="F524" s="206">
        <v>0.43034166666666662</v>
      </c>
      <c r="G524" s="206">
        <v>0.38666666666666666</v>
      </c>
      <c r="H524" s="206">
        <v>0.39333333333333331</v>
      </c>
      <c r="I524" s="206">
        <v>0.42833333333333329</v>
      </c>
      <c r="J524" s="206">
        <v>0.40000000000000008</v>
      </c>
      <c r="K524" s="206">
        <v>0.39833333333333337</v>
      </c>
      <c r="L524" s="206">
        <v>0.40699999999999997</v>
      </c>
      <c r="M524" s="206">
        <v>0.38599999999999995</v>
      </c>
      <c r="N524" s="206">
        <v>0.40333333333333332</v>
      </c>
      <c r="O524" s="206">
        <v>0.40673333333333334</v>
      </c>
      <c r="P524" s="206">
        <v>0.38797147589309094</v>
      </c>
      <c r="Q524" s="206">
        <v>0.39350345858236341</v>
      </c>
      <c r="R524" s="206">
        <v>0.38378333333333331</v>
      </c>
      <c r="S524" s="206">
        <v>0.3833333333333333</v>
      </c>
      <c r="T524" s="201"/>
      <c r="U524" s="202"/>
      <c r="V524" s="202"/>
      <c r="W524" s="202"/>
      <c r="X524" s="202"/>
      <c r="Y524" s="202"/>
      <c r="Z524" s="202"/>
      <c r="AA524" s="202"/>
      <c r="AB524" s="202"/>
      <c r="AC524" s="202"/>
      <c r="AD524" s="202"/>
      <c r="AE524" s="202"/>
      <c r="AF524" s="202"/>
      <c r="AG524" s="202"/>
      <c r="AH524" s="202"/>
      <c r="AI524" s="202"/>
      <c r="AJ524" s="202"/>
      <c r="AK524" s="202"/>
      <c r="AL524" s="202"/>
      <c r="AM524" s="202"/>
      <c r="AN524" s="202"/>
      <c r="AO524" s="202"/>
      <c r="AP524" s="202"/>
      <c r="AQ524" s="202"/>
      <c r="AR524" s="202"/>
      <c r="AS524" s="202"/>
      <c r="AT524" s="202"/>
      <c r="AU524" s="202"/>
      <c r="AV524" s="202"/>
      <c r="AW524" s="202"/>
      <c r="AX524" s="202"/>
      <c r="AY524" s="202"/>
      <c r="AZ524" s="202"/>
      <c r="BA524" s="202"/>
      <c r="BB524" s="202"/>
      <c r="BC524" s="202"/>
      <c r="BD524" s="202"/>
      <c r="BE524" s="202"/>
      <c r="BF524" s="202"/>
      <c r="BG524" s="202"/>
      <c r="BH524" s="202"/>
      <c r="BI524" s="202"/>
      <c r="BJ524" s="202"/>
      <c r="BK524" s="202"/>
      <c r="BL524" s="202"/>
      <c r="BM524" s="56"/>
    </row>
    <row r="525" spans="1:65">
      <c r="A525" s="29"/>
      <c r="B525" s="3" t="s">
        <v>259</v>
      </c>
      <c r="C525" s="28"/>
      <c r="D525" s="23">
        <v>0.38</v>
      </c>
      <c r="E525" s="23">
        <v>0.43</v>
      </c>
      <c r="F525" s="23">
        <v>0.42962883333333335</v>
      </c>
      <c r="G525" s="23">
        <v>0.39</v>
      </c>
      <c r="H525" s="23">
        <v>0.39</v>
      </c>
      <c r="I525" s="23">
        <v>0.43</v>
      </c>
      <c r="J525" s="23">
        <v>0.39800000000000002</v>
      </c>
      <c r="K525" s="23">
        <v>0.4</v>
      </c>
      <c r="L525" s="23">
        <v>0.40700000000000003</v>
      </c>
      <c r="M525" s="23">
        <v>0.38600000000000001</v>
      </c>
      <c r="N525" s="23">
        <v>0.4</v>
      </c>
      <c r="O525" s="23">
        <v>0.40594999999999998</v>
      </c>
      <c r="P525" s="23">
        <v>0.38704199741077749</v>
      </c>
      <c r="Q525" s="23">
        <v>0.39183546163336858</v>
      </c>
      <c r="R525" s="23">
        <v>0.38549999999999995</v>
      </c>
      <c r="S525" s="23">
        <v>0.38</v>
      </c>
      <c r="T525" s="201"/>
      <c r="U525" s="202"/>
      <c r="V525" s="202"/>
      <c r="W525" s="202"/>
      <c r="X525" s="202"/>
      <c r="Y525" s="202"/>
      <c r="Z525" s="202"/>
      <c r="AA525" s="202"/>
      <c r="AB525" s="202"/>
      <c r="AC525" s="202"/>
      <c r="AD525" s="202"/>
      <c r="AE525" s="202"/>
      <c r="AF525" s="202"/>
      <c r="AG525" s="202"/>
      <c r="AH525" s="202"/>
      <c r="AI525" s="202"/>
      <c r="AJ525" s="202"/>
      <c r="AK525" s="202"/>
      <c r="AL525" s="202"/>
      <c r="AM525" s="202"/>
      <c r="AN525" s="202"/>
      <c r="AO525" s="202"/>
      <c r="AP525" s="202"/>
      <c r="AQ525" s="202"/>
      <c r="AR525" s="202"/>
      <c r="AS525" s="202"/>
      <c r="AT525" s="202"/>
      <c r="AU525" s="202"/>
      <c r="AV525" s="202"/>
      <c r="AW525" s="202"/>
      <c r="AX525" s="202"/>
      <c r="AY525" s="202"/>
      <c r="AZ525" s="202"/>
      <c r="BA525" s="202"/>
      <c r="BB525" s="202"/>
      <c r="BC525" s="202"/>
      <c r="BD525" s="202"/>
      <c r="BE525" s="202"/>
      <c r="BF525" s="202"/>
      <c r="BG525" s="202"/>
      <c r="BH525" s="202"/>
      <c r="BI525" s="202"/>
      <c r="BJ525" s="202"/>
      <c r="BK525" s="202"/>
      <c r="BL525" s="202"/>
      <c r="BM525" s="56"/>
    </row>
    <row r="526" spans="1:65">
      <c r="A526" s="29"/>
      <c r="B526" s="3" t="s">
        <v>260</v>
      </c>
      <c r="C526" s="28"/>
      <c r="D526" s="23">
        <v>4.0824829046386332E-3</v>
      </c>
      <c r="E526" s="23">
        <v>1.5055453054181614E-2</v>
      </c>
      <c r="F526" s="23">
        <v>1.2382137273777429E-2</v>
      </c>
      <c r="G526" s="23">
        <v>5.1639777949432277E-3</v>
      </c>
      <c r="H526" s="23">
        <v>1.0327955589886419E-2</v>
      </c>
      <c r="I526" s="23">
        <v>4.0824829046386341E-3</v>
      </c>
      <c r="J526" s="23">
        <v>8.1975606127676591E-3</v>
      </c>
      <c r="K526" s="23">
        <v>7.5277265270907827E-3</v>
      </c>
      <c r="L526" s="23">
        <v>6.292853089020888E-3</v>
      </c>
      <c r="M526" s="23">
        <v>6.5726706900619998E-3</v>
      </c>
      <c r="N526" s="23">
        <v>5.1639777949431696E-3</v>
      </c>
      <c r="O526" s="23">
        <v>3.0104263263973983E-3</v>
      </c>
      <c r="P526" s="23">
        <v>2.636503878002577E-3</v>
      </c>
      <c r="Q526" s="23">
        <v>5.9881339300601752E-3</v>
      </c>
      <c r="R526" s="23">
        <v>7.3605479868462612E-3</v>
      </c>
      <c r="S526" s="23">
        <v>5.1639777949432268E-3</v>
      </c>
      <c r="T526" s="201"/>
      <c r="U526" s="202"/>
      <c r="V526" s="202"/>
      <c r="W526" s="202"/>
      <c r="X526" s="202"/>
      <c r="Y526" s="202"/>
      <c r="Z526" s="202"/>
      <c r="AA526" s="202"/>
      <c r="AB526" s="202"/>
      <c r="AC526" s="202"/>
      <c r="AD526" s="202"/>
      <c r="AE526" s="202"/>
      <c r="AF526" s="202"/>
      <c r="AG526" s="202"/>
      <c r="AH526" s="202"/>
      <c r="AI526" s="202"/>
      <c r="AJ526" s="202"/>
      <c r="AK526" s="202"/>
      <c r="AL526" s="202"/>
      <c r="AM526" s="202"/>
      <c r="AN526" s="202"/>
      <c r="AO526" s="202"/>
      <c r="AP526" s="202"/>
      <c r="AQ526" s="202"/>
      <c r="AR526" s="202"/>
      <c r="AS526" s="202"/>
      <c r="AT526" s="202"/>
      <c r="AU526" s="202"/>
      <c r="AV526" s="202"/>
      <c r="AW526" s="202"/>
      <c r="AX526" s="202"/>
      <c r="AY526" s="202"/>
      <c r="AZ526" s="202"/>
      <c r="BA526" s="202"/>
      <c r="BB526" s="202"/>
      <c r="BC526" s="202"/>
      <c r="BD526" s="202"/>
      <c r="BE526" s="202"/>
      <c r="BF526" s="202"/>
      <c r="BG526" s="202"/>
      <c r="BH526" s="202"/>
      <c r="BI526" s="202"/>
      <c r="BJ526" s="202"/>
      <c r="BK526" s="202"/>
      <c r="BL526" s="202"/>
      <c r="BM526" s="56"/>
    </row>
    <row r="527" spans="1:65">
      <c r="A527" s="29"/>
      <c r="B527" s="3" t="s">
        <v>86</v>
      </c>
      <c r="C527" s="28"/>
      <c r="D527" s="13">
        <v>1.0790703712701232E-2</v>
      </c>
      <c r="E527" s="13">
        <v>3.4743353201957566E-2</v>
      </c>
      <c r="F527" s="13">
        <v>2.8772805965285173E-2</v>
      </c>
      <c r="G527" s="13">
        <v>1.3355114986922141E-2</v>
      </c>
      <c r="H527" s="13">
        <v>2.6257514211575642E-2</v>
      </c>
      <c r="I527" s="13">
        <v>9.5310884933197688E-3</v>
      </c>
      <c r="J527" s="13">
        <v>2.0493901531919143E-2</v>
      </c>
      <c r="K527" s="13">
        <v>1.8898058227006149E-2</v>
      </c>
      <c r="L527" s="13">
        <v>1.5461555501279825E-2</v>
      </c>
      <c r="M527" s="13">
        <v>1.7027644274772023E-2</v>
      </c>
      <c r="N527" s="13">
        <v>1.2803250731264057E-2</v>
      </c>
      <c r="O527" s="13">
        <v>7.4014743314146821E-3</v>
      </c>
      <c r="P527" s="13">
        <v>6.795612672126158E-3</v>
      </c>
      <c r="Q527" s="13">
        <v>1.5217487418364865E-2</v>
      </c>
      <c r="R527" s="13">
        <v>1.9178915152246307E-2</v>
      </c>
      <c r="S527" s="13">
        <v>1.3471246421591027E-2</v>
      </c>
      <c r="T527" s="148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A528" s="29"/>
      <c r="B528" s="3" t="s">
        <v>261</v>
      </c>
      <c r="C528" s="28"/>
      <c r="D528" s="13">
        <v>-5.3436138713937598E-2</v>
      </c>
      <c r="E528" s="13">
        <v>8.4170061384917227E-2</v>
      </c>
      <c r="F528" s="13">
        <v>7.6685118076509795E-2</v>
      </c>
      <c r="G528" s="13">
        <v>-3.2586714456535382E-2</v>
      </c>
      <c r="H528" s="13">
        <v>-1.5907175050613676E-2</v>
      </c>
      <c r="I528" s="13">
        <v>7.1660406830475809E-2</v>
      </c>
      <c r="J528" s="13">
        <v>7.7236435530836367E-4</v>
      </c>
      <c r="K528" s="13">
        <v>-3.3975204961721461E-3</v>
      </c>
      <c r="L528" s="13">
        <v>1.8285880731526039E-2</v>
      </c>
      <c r="M528" s="13">
        <v>-3.4254668397127652E-2</v>
      </c>
      <c r="N528" s="13">
        <v>9.1121340582691612E-3</v>
      </c>
      <c r="O528" s="13">
        <v>1.761869915528913E-2</v>
      </c>
      <c r="P528" s="13">
        <v>-2.9322171920132312E-2</v>
      </c>
      <c r="Q528" s="13">
        <v>-1.5481533431342731E-2</v>
      </c>
      <c r="R528" s="13">
        <v>-3.980061524959666E-2</v>
      </c>
      <c r="S528" s="13">
        <v>-4.0926484159496401E-2</v>
      </c>
      <c r="T528" s="148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A529" s="29"/>
      <c r="B529" s="45" t="s">
        <v>262</v>
      </c>
      <c r="C529" s="46"/>
      <c r="D529" s="44">
        <v>1.1399999999999999</v>
      </c>
      <c r="E529" s="44">
        <v>2.4300000000000002</v>
      </c>
      <c r="F529" s="44">
        <v>2.23</v>
      </c>
      <c r="G529" s="44">
        <v>0.6</v>
      </c>
      <c r="H529" s="44">
        <v>0.17</v>
      </c>
      <c r="I529" s="44">
        <v>2.1</v>
      </c>
      <c r="J529" s="44">
        <v>0.27</v>
      </c>
      <c r="K529" s="44">
        <v>0.16</v>
      </c>
      <c r="L529" s="44">
        <v>0.72</v>
      </c>
      <c r="M529" s="44">
        <v>0.65</v>
      </c>
      <c r="N529" s="44">
        <v>0.48</v>
      </c>
      <c r="O529" s="44">
        <v>0.7</v>
      </c>
      <c r="P529" s="44">
        <v>0.52</v>
      </c>
      <c r="Q529" s="44">
        <v>0.16</v>
      </c>
      <c r="R529" s="44">
        <v>0.79</v>
      </c>
      <c r="S529" s="44">
        <v>0.82</v>
      </c>
      <c r="T529" s="148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B530" s="3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BM530" s="55"/>
    </row>
    <row r="531" spans="1:65" ht="15">
      <c r="B531" s="8" t="s">
        <v>464</v>
      </c>
      <c r="BM531" s="27" t="s">
        <v>66</v>
      </c>
    </row>
    <row r="532" spans="1:65" ht="15">
      <c r="A532" s="24" t="s">
        <v>56</v>
      </c>
      <c r="B532" s="18" t="s">
        <v>111</v>
      </c>
      <c r="C532" s="15" t="s">
        <v>112</v>
      </c>
      <c r="D532" s="16" t="s">
        <v>223</v>
      </c>
      <c r="E532" s="17" t="s">
        <v>223</v>
      </c>
      <c r="F532" s="17" t="s">
        <v>223</v>
      </c>
      <c r="G532" s="17" t="s">
        <v>223</v>
      </c>
      <c r="H532" s="17" t="s">
        <v>223</v>
      </c>
      <c r="I532" s="17" t="s">
        <v>223</v>
      </c>
      <c r="J532" s="17" t="s">
        <v>223</v>
      </c>
      <c r="K532" s="17" t="s">
        <v>223</v>
      </c>
      <c r="L532" s="17" t="s">
        <v>223</v>
      </c>
      <c r="M532" s="17" t="s">
        <v>223</v>
      </c>
      <c r="N532" s="17" t="s">
        <v>223</v>
      </c>
      <c r="O532" s="17" t="s">
        <v>223</v>
      </c>
      <c r="P532" s="17" t="s">
        <v>223</v>
      </c>
      <c r="Q532" s="17" t="s">
        <v>223</v>
      </c>
      <c r="R532" s="17" t="s">
        <v>223</v>
      </c>
      <c r="S532" s="17" t="s">
        <v>223</v>
      </c>
      <c r="T532" s="17" t="s">
        <v>223</v>
      </c>
      <c r="U532" s="148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7">
        <v>1</v>
      </c>
    </row>
    <row r="533" spans="1:65">
      <c r="A533" s="29"/>
      <c r="B533" s="19" t="s">
        <v>224</v>
      </c>
      <c r="C533" s="9" t="s">
        <v>224</v>
      </c>
      <c r="D533" s="146" t="s">
        <v>226</v>
      </c>
      <c r="E533" s="147" t="s">
        <v>227</v>
      </c>
      <c r="F533" s="147" t="s">
        <v>228</v>
      </c>
      <c r="G533" s="147" t="s">
        <v>229</v>
      </c>
      <c r="H533" s="147" t="s">
        <v>230</v>
      </c>
      <c r="I533" s="147" t="s">
        <v>231</v>
      </c>
      <c r="J533" s="147" t="s">
        <v>232</v>
      </c>
      <c r="K533" s="147" t="s">
        <v>235</v>
      </c>
      <c r="L533" s="147" t="s">
        <v>236</v>
      </c>
      <c r="M533" s="147" t="s">
        <v>237</v>
      </c>
      <c r="N533" s="147" t="s">
        <v>264</v>
      </c>
      <c r="O533" s="147" t="s">
        <v>238</v>
      </c>
      <c r="P533" s="147" t="s">
        <v>239</v>
      </c>
      <c r="Q533" s="147" t="s">
        <v>241</v>
      </c>
      <c r="R533" s="147" t="s">
        <v>243</v>
      </c>
      <c r="S533" s="147" t="s">
        <v>244</v>
      </c>
      <c r="T533" s="147" t="s">
        <v>245</v>
      </c>
      <c r="U533" s="148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7" t="s">
        <v>1</v>
      </c>
    </row>
    <row r="534" spans="1:65">
      <c r="A534" s="29"/>
      <c r="B534" s="19"/>
      <c r="C534" s="9"/>
      <c r="D534" s="10" t="s">
        <v>269</v>
      </c>
      <c r="E534" s="11" t="s">
        <v>102</v>
      </c>
      <c r="F534" s="11" t="s">
        <v>103</v>
      </c>
      <c r="G534" s="11" t="s">
        <v>103</v>
      </c>
      <c r="H534" s="11" t="s">
        <v>269</v>
      </c>
      <c r="I534" s="11" t="s">
        <v>103</v>
      </c>
      <c r="J534" s="11" t="s">
        <v>103</v>
      </c>
      <c r="K534" s="11" t="s">
        <v>103</v>
      </c>
      <c r="L534" s="11" t="s">
        <v>102</v>
      </c>
      <c r="M534" s="11" t="s">
        <v>103</v>
      </c>
      <c r="N534" s="11" t="s">
        <v>103</v>
      </c>
      <c r="O534" s="11" t="s">
        <v>103</v>
      </c>
      <c r="P534" s="11" t="s">
        <v>103</v>
      </c>
      <c r="Q534" s="11" t="s">
        <v>100</v>
      </c>
      <c r="R534" s="11" t="s">
        <v>103</v>
      </c>
      <c r="S534" s="11" t="s">
        <v>102</v>
      </c>
      <c r="T534" s="11" t="s">
        <v>103</v>
      </c>
      <c r="U534" s="148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>
        <v>3</v>
      </c>
    </row>
    <row r="535" spans="1:65">
      <c r="A535" s="29"/>
      <c r="B535" s="19"/>
      <c r="C535" s="9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148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>
        <v>3</v>
      </c>
    </row>
    <row r="536" spans="1:65">
      <c r="A536" s="29"/>
      <c r="B536" s="18">
        <v>1</v>
      </c>
      <c r="C536" s="14">
        <v>1</v>
      </c>
      <c r="D536" s="199">
        <v>0.03</v>
      </c>
      <c r="E536" s="200">
        <v>2.76E-2</v>
      </c>
      <c r="F536" s="199">
        <v>3.1954333333333307E-2</v>
      </c>
      <c r="G536" s="199">
        <v>3.2200599999999996E-2</v>
      </c>
      <c r="H536" s="199">
        <v>3.1300000000000001E-2</v>
      </c>
      <c r="I536" s="199">
        <v>0.03</v>
      </c>
      <c r="J536" s="200" t="s">
        <v>97</v>
      </c>
      <c r="K536" s="199">
        <v>3.1E-2</v>
      </c>
      <c r="L536" s="199">
        <v>3.1E-2</v>
      </c>
      <c r="M536" s="199">
        <v>3.1E-2</v>
      </c>
      <c r="N536" s="199">
        <v>3.1E-2</v>
      </c>
      <c r="O536" s="199">
        <v>3.1300000000000001E-2</v>
      </c>
      <c r="P536" s="199">
        <v>0.03</v>
      </c>
      <c r="Q536" s="199">
        <v>3.1804945610874526E-2</v>
      </c>
      <c r="R536" s="199">
        <v>3.1980923105241754E-2</v>
      </c>
      <c r="S536" s="199">
        <v>3.0400000000000003E-2</v>
      </c>
      <c r="T536" s="199">
        <v>3.1399999999999997E-2</v>
      </c>
      <c r="U536" s="201"/>
      <c r="V536" s="202"/>
      <c r="W536" s="202"/>
      <c r="X536" s="202"/>
      <c r="Y536" s="202"/>
      <c r="Z536" s="202"/>
      <c r="AA536" s="202"/>
      <c r="AB536" s="202"/>
      <c r="AC536" s="202"/>
      <c r="AD536" s="202"/>
      <c r="AE536" s="202"/>
      <c r="AF536" s="202"/>
      <c r="AG536" s="202"/>
      <c r="AH536" s="202"/>
      <c r="AI536" s="202"/>
      <c r="AJ536" s="202"/>
      <c r="AK536" s="202"/>
      <c r="AL536" s="202"/>
      <c r="AM536" s="202"/>
      <c r="AN536" s="202"/>
      <c r="AO536" s="202"/>
      <c r="AP536" s="202"/>
      <c r="AQ536" s="202"/>
      <c r="AR536" s="202"/>
      <c r="AS536" s="202"/>
      <c r="AT536" s="202"/>
      <c r="AU536" s="202"/>
      <c r="AV536" s="202"/>
      <c r="AW536" s="202"/>
      <c r="AX536" s="202"/>
      <c r="AY536" s="202"/>
      <c r="AZ536" s="202"/>
      <c r="BA536" s="202"/>
      <c r="BB536" s="202"/>
      <c r="BC536" s="202"/>
      <c r="BD536" s="202"/>
      <c r="BE536" s="202"/>
      <c r="BF536" s="202"/>
      <c r="BG536" s="202"/>
      <c r="BH536" s="202"/>
      <c r="BI536" s="202"/>
      <c r="BJ536" s="202"/>
      <c r="BK536" s="202"/>
      <c r="BL536" s="202"/>
      <c r="BM536" s="203">
        <v>1</v>
      </c>
    </row>
    <row r="537" spans="1:65">
      <c r="A537" s="29"/>
      <c r="B537" s="19">
        <v>1</v>
      </c>
      <c r="C537" s="9">
        <v>2</v>
      </c>
      <c r="D537" s="23">
        <v>3.1E-2</v>
      </c>
      <c r="E537" s="205">
        <v>2.7700000000000002E-2</v>
      </c>
      <c r="F537" s="23">
        <v>3.3103333333333332E-2</v>
      </c>
      <c r="G537" s="23">
        <v>3.2589200000000006E-2</v>
      </c>
      <c r="H537" s="23">
        <v>3.0600000000000002E-2</v>
      </c>
      <c r="I537" s="23">
        <v>0.03</v>
      </c>
      <c r="J537" s="205" t="s">
        <v>97</v>
      </c>
      <c r="K537" s="23">
        <v>3.1E-2</v>
      </c>
      <c r="L537" s="23">
        <v>3.1E-2</v>
      </c>
      <c r="M537" s="23">
        <v>3.1E-2</v>
      </c>
      <c r="N537" s="23">
        <v>3.1E-2</v>
      </c>
      <c r="O537" s="23">
        <v>3.2199999999999999E-2</v>
      </c>
      <c r="P537" s="23">
        <v>2.9399999999999999E-2</v>
      </c>
      <c r="Q537" s="23">
        <v>3.2029918781442908E-2</v>
      </c>
      <c r="R537" s="23">
        <v>3.3305106354667338E-2</v>
      </c>
      <c r="S537" s="23">
        <v>3.0800000000000001E-2</v>
      </c>
      <c r="T537" s="23">
        <v>3.1899999999999998E-2</v>
      </c>
      <c r="U537" s="201"/>
      <c r="V537" s="202"/>
      <c r="W537" s="202"/>
      <c r="X537" s="202"/>
      <c r="Y537" s="202"/>
      <c r="Z537" s="202"/>
      <c r="AA537" s="202"/>
      <c r="AB537" s="202"/>
      <c r="AC537" s="202"/>
      <c r="AD537" s="202"/>
      <c r="AE537" s="202"/>
      <c r="AF537" s="202"/>
      <c r="AG537" s="202"/>
      <c r="AH537" s="202"/>
      <c r="AI537" s="202"/>
      <c r="AJ537" s="202"/>
      <c r="AK537" s="202"/>
      <c r="AL537" s="202"/>
      <c r="AM537" s="202"/>
      <c r="AN537" s="202"/>
      <c r="AO537" s="202"/>
      <c r="AP537" s="202"/>
      <c r="AQ537" s="202"/>
      <c r="AR537" s="202"/>
      <c r="AS537" s="202"/>
      <c r="AT537" s="202"/>
      <c r="AU537" s="202"/>
      <c r="AV537" s="202"/>
      <c r="AW537" s="202"/>
      <c r="AX537" s="202"/>
      <c r="AY537" s="202"/>
      <c r="AZ537" s="202"/>
      <c r="BA537" s="202"/>
      <c r="BB537" s="202"/>
      <c r="BC537" s="202"/>
      <c r="BD537" s="202"/>
      <c r="BE537" s="202"/>
      <c r="BF537" s="202"/>
      <c r="BG537" s="202"/>
      <c r="BH537" s="202"/>
      <c r="BI537" s="202"/>
      <c r="BJ537" s="202"/>
      <c r="BK537" s="202"/>
      <c r="BL537" s="202"/>
      <c r="BM537" s="203" t="e">
        <v>#N/A</v>
      </c>
    </row>
    <row r="538" spans="1:65">
      <c r="A538" s="29"/>
      <c r="B538" s="19">
        <v>1</v>
      </c>
      <c r="C538" s="9">
        <v>3</v>
      </c>
      <c r="D538" s="23">
        <v>0.03</v>
      </c>
      <c r="E538" s="205">
        <v>2.92E-2</v>
      </c>
      <c r="F538" s="23">
        <v>3.2139333333333332E-2</v>
      </c>
      <c r="G538" s="23">
        <v>3.2656299999999999E-2</v>
      </c>
      <c r="H538" s="23">
        <v>3.1E-2</v>
      </c>
      <c r="I538" s="23">
        <v>0.03</v>
      </c>
      <c r="J538" s="205" t="s">
        <v>97</v>
      </c>
      <c r="K538" s="23">
        <v>3.1E-2</v>
      </c>
      <c r="L538" s="23">
        <v>3.1E-2</v>
      </c>
      <c r="M538" s="23">
        <v>3.1E-2</v>
      </c>
      <c r="N538" s="23">
        <v>3.1E-2</v>
      </c>
      <c r="O538" s="23">
        <v>3.1599999999999996E-2</v>
      </c>
      <c r="P538" s="23">
        <v>2.9000000000000001E-2</v>
      </c>
      <c r="Q538" s="23">
        <v>3.2397944225040685E-2</v>
      </c>
      <c r="R538" s="23">
        <v>3.225617755003906E-2</v>
      </c>
      <c r="S538" s="23">
        <v>3.0699999999999998E-2</v>
      </c>
      <c r="T538" s="23">
        <v>3.1599999999999996E-2</v>
      </c>
      <c r="U538" s="201"/>
      <c r="V538" s="202"/>
      <c r="W538" s="202"/>
      <c r="X538" s="202"/>
      <c r="Y538" s="202"/>
      <c r="Z538" s="202"/>
      <c r="AA538" s="202"/>
      <c r="AB538" s="202"/>
      <c r="AC538" s="202"/>
      <c r="AD538" s="202"/>
      <c r="AE538" s="202"/>
      <c r="AF538" s="202"/>
      <c r="AG538" s="202"/>
      <c r="AH538" s="202"/>
      <c r="AI538" s="202"/>
      <c r="AJ538" s="202"/>
      <c r="AK538" s="202"/>
      <c r="AL538" s="202"/>
      <c r="AM538" s="202"/>
      <c r="AN538" s="202"/>
      <c r="AO538" s="202"/>
      <c r="AP538" s="202"/>
      <c r="AQ538" s="202"/>
      <c r="AR538" s="202"/>
      <c r="AS538" s="202"/>
      <c r="AT538" s="202"/>
      <c r="AU538" s="202"/>
      <c r="AV538" s="202"/>
      <c r="AW538" s="202"/>
      <c r="AX538" s="202"/>
      <c r="AY538" s="202"/>
      <c r="AZ538" s="202"/>
      <c r="BA538" s="202"/>
      <c r="BB538" s="202"/>
      <c r="BC538" s="202"/>
      <c r="BD538" s="202"/>
      <c r="BE538" s="202"/>
      <c r="BF538" s="202"/>
      <c r="BG538" s="202"/>
      <c r="BH538" s="202"/>
      <c r="BI538" s="202"/>
      <c r="BJ538" s="202"/>
      <c r="BK538" s="202"/>
      <c r="BL538" s="202"/>
      <c r="BM538" s="203">
        <v>16</v>
      </c>
    </row>
    <row r="539" spans="1:65">
      <c r="A539" s="29"/>
      <c r="B539" s="19">
        <v>1</v>
      </c>
      <c r="C539" s="9">
        <v>4</v>
      </c>
      <c r="D539" s="23">
        <v>0.03</v>
      </c>
      <c r="E539" s="205">
        <v>2.8299999999999999E-2</v>
      </c>
      <c r="F539" s="23">
        <v>3.1530000000000002E-2</v>
      </c>
      <c r="G539" s="23">
        <v>3.2426400000000008E-2</v>
      </c>
      <c r="H539" s="23">
        <v>3.0099999999999998E-2</v>
      </c>
      <c r="I539" s="23">
        <v>0.03</v>
      </c>
      <c r="J539" s="205" t="s">
        <v>97</v>
      </c>
      <c r="K539" s="23">
        <v>3.1E-2</v>
      </c>
      <c r="L539" s="23">
        <v>3.1E-2</v>
      </c>
      <c r="M539" s="23">
        <v>3.1E-2</v>
      </c>
      <c r="N539" s="23">
        <v>3.1E-2</v>
      </c>
      <c r="O539" s="23">
        <v>3.1199999999999999E-2</v>
      </c>
      <c r="P539" s="23">
        <v>2.9300000000000003E-2</v>
      </c>
      <c r="Q539" s="23">
        <v>3.2727146396287148E-2</v>
      </c>
      <c r="R539" s="23">
        <v>3.1535663967931775E-2</v>
      </c>
      <c r="S539" s="23">
        <v>3.0099999999999998E-2</v>
      </c>
      <c r="T539" s="23">
        <v>3.1599999999999996E-2</v>
      </c>
      <c r="U539" s="201"/>
      <c r="V539" s="202"/>
      <c r="W539" s="202"/>
      <c r="X539" s="202"/>
      <c r="Y539" s="202"/>
      <c r="Z539" s="202"/>
      <c r="AA539" s="202"/>
      <c r="AB539" s="202"/>
      <c r="AC539" s="202"/>
      <c r="AD539" s="202"/>
      <c r="AE539" s="202"/>
      <c r="AF539" s="202"/>
      <c r="AG539" s="202"/>
      <c r="AH539" s="202"/>
      <c r="AI539" s="202"/>
      <c r="AJ539" s="202"/>
      <c r="AK539" s="202"/>
      <c r="AL539" s="202"/>
      <c r="AM539" s="202"/>
      <c r="AN539" s="202"/>
      <c r="AO539" s="202"/>
      <c r="AP539" s="202"/>
      <c r="AQ539" s="202"/>
      <c r="AR539" s="202"/>
      <c r="AS539" s="202"/>
      <c r="AT539" s="202"/>
      <c r="AU539" s="202"/>
      <c r="AV539" s="202"/>
      <c r="AW539" s="202"/>
      <c r="AX539" s="202"/>
      <c r="AY539" s="202"/>
      <c r="AZ539" s="202"/>
      <c r="BA539" s="202"/>
      <c r="BB539" s="202"/>
      <c r="BC539" s="202"/>
      <c r="BD539" s="202"/>
      <c r="BE539" s="202"/>
      <c r="BF539" s="202"/>
      <c r="BG539" s="202"/>
      <c r="BH539" s="202"/>
      <c r="BI539" s="202"/>
      <c r="BJ539" s="202"/>
      <c r="BK539" s="202"/>
      <c r="BL539" s="202"/>
      <c r="BM539" s="203">
        <v>3.1200363998282212E-2</v>
      </c>
    </row>
    <row r="540" spans="1:65">
      <c r="A540" s="29"/>
      <c r="B540" s="19">
        <v>1</v>
      </c>
      <c r="C540" s="9">
        <v>5</v>
      </c>
      <c r="D540" s="23">
        <v>0.03</v>
      </c>
      <c r="E540" s="205">
        <v>2.8899999999999999E-2</v>
      </c>
      <c r="F540" s="23">
        <v>3.1834333333333339E-2</v>
      </c>
      <c r="G540" s="23">
        <v>3.2517799999999999E-2</v>
      </c>
      <c r="H540" s="23">
        <v>3.0499999999999999E-2</v>
      </c>
      <c r="I540" s="23">
        <v>0.03</v>
      </c>
      <c r="J540" s="205" t="s">
        <v>97</v>
      </c>
      <c r="K540" s="23">
        <v>3.1E-2</v>
      </c>
      <c r="L540" s="23">
        <v>3.1E-2</v>
      </c>
      <c r="M540" s="23">
        <v>3.1E-2</v>
      </c>
      <c r="N540" s="23">
        <v>3.1E-2</v>
      </c>
      <c r="O540" s="23">
        <v>3.1300000000000001E-2</v>
      </c>
      <c r="P540" s="23">
        <v>3.0499999999999999E-2</v>
      </c>
      <c r="Q540" s="23">
        <v>3.2728667370164638E-2</v>
      </c>
      <c r="R540" s="23">
        <v>3.2993399300352402E-2</v>
      </c>
      <c r="S540" s="23">
        <v>3.0699999999999998E-2</v>
      </c>
      <c r="T540" s="23">
        <v>3.15E-2</v>
      </c>
      <c r="U540" s="201"/>
      <c r="V540" s="202"/>
      <c r="W540" s="202"/>
      <c r="X540" s="202"/>
      <c r="Y540" s="202"/>
      <c r="Z540" s="202"/>
      <c r="AA540" s="202"/>
      <c r="AB540" s="202"/>
      <c r="AC540" s="202"/>
      <c r="AD540" s="202"/>
      <c r="AE540" s="202"/>
      <c r="AF540" s="202"/>
      <c r="AG540" s="202"/>
      <c r="AH540" s="202"/>
      <c r="AI540" s="202"/>
      <c r="AJ540" s="202"/>
      <c r="AK540" s="202"/>
      <c r="AL540" s="202"/>
      <c r="AM540" s="202"/>
      <c r="AN540" s="202"/>
      <c r="AO540" s="202"/>
      <c r="AP540" s="202"/>
      <c r="AQ540" s="202"/>
      <c r="AR540" s="202"/>
      <c r="AS540" s="202"/>
      <c r="AT540" s="202"/>
      <c r="AU540" s="202"/>
      <c r="AV540" s="202"/>
      <c r="AW540" s="202"/>
      <c r="AX540" s="202"/>
      <c r="AY540" s="202"/>
      <c r="AZ540" s="202"/>
      <c r="BA540" s="202"/>
      <c r="BB540" s="202"/>
      <c r="BC540" s="202"/>
      <c r="BD540" s="202"/>
      <c r="BE540" s="202"/>
      <c r="BF540" s="202"/>
      <c r="BG540" s="202"/>
      <c r="BH540" s="202"/>
      <c r="BI540" s="202"/>
      <c r="BJ540" s="202"/>
      <c r="BK540" s="202"/>
      <c r="BL540" s="202"/>
      <c r="BM540" s="203">
        <v>40</v>
      </c>
    </row>
    <row r="541" spans="1:65">
      <c r="A541" s="29"/>
      <c r="B541" s="19">
        <v>1</v>
      </c>
      <c r="C541" s="9">
        <v>6</v>
      </c>
      <c r="D541" s="23">
        <v>3.1E-2</v>
      </c>
      <c r="E541" s="205">
        <v>2.8899999999999999E-2</v>
      </c>
      <c r="F541" s="23">
        <v>3.3412333333333336E-2</v>
      </c>
      <c r="G541" s="23">
        <v>3.2693799999999995E-2</v>
      </c>
      <c r="H541" s="23">
        <v>2.9500000000000002E-2</v>
      </c>
      <c r="I541" s="23">
        <v>0.03</v>
      </c>
      <c r="J541" s="205" t="s">
        <v>97</v>
      </c>
      <c r="K541" s="23">
        <v>3.1E-2</v>
      </c>
      <c r="L541" s="23">
        <v>3.1E-2</v>
      </c>
      <c r="M541" s="23">
        <v>3.1E-2</v>
      </c>
      <c r="N541" s="23">
        <v>3.1E-2</v>
      </c>
      <c r="O541" s="23">
        <v>3.1799999999999995E-2</v>
      </c>
      <c r="P541" s="23">
        <v>3.2099999999999997E-2</v>
      </c>
      <c r="Q541" s="23">
        <v>3.174759657571815E-2</v>
      </c>
      <c r="R541" s="23">
        <v>3.1558463940971768E-2</v>
      </c>
      <c r="S541" s="23">
        <v>3.0899999999999997E-2</v>
      </c>
      <c r="T541" s="23">
        <v>3.2000000000000001E-2</v>
      </c>
      <c r="U541" s="201"/>
      <c r="V541" s="202"/>
      <c r="W541" s="202"/>
      <c r="X541" s="202"/>
      <c r="Y541" s="202"/>
      <c r="Z541" s="202"/>
      <c r="AA541" s="202"/>
      <c r="AB541" s="202"/>
      <c r="AC541" s="202"/>
      <c r="AD541" s="202"/>
      <c r="AE541" s="202"/>
      <c r="AF541" s="202"/>
      <c r="AG541" s="202"/>
      <c r="AH541" s="202"/>
      <c r="AI541" s="202"/>
      <c r="AJ541" s="202"/>
      <c r="AK541" s="202"/>
      <c r="AL541" s="202"/>
      <c r="AM541" s="202"/>
      <c r="AN541" s="202"/>
      <c r="AO541" s="202"/>
      <c r="AP541" s="202"/>
      <c r="AQ541" s="202"/>
      <c r="AR541" s="202"/>
      <c r="AS541" s="202"/>
      <c r="AT541" s="202"/>
      <c r="AU541" s="202"/>
      <c r="AV541" s="202"/>
      <c r="AW541" s="202"/>
      <c r="AX541" s="202"/>
      <c r="AY541" s="202"/>
      <c r="AZ541" s="202"/>
      <c r="BA541" s="202"/>
      <c r="BB541" s="202"/>
      <c r="BC541" s="202"/>
      <c r="BD541" s="202"/>
      <c r="BE541" s="202"/>
      <c r="BF541" s="202"/>
      <c r="BG541" s="202"/>
      <c r="BH541" s="202"/>
      <c r="BI541" s="202"/>
      <c r="BJ541" s="202"/>
      <c r="BK541" s="202"/>
      <c r="BL541" s="202"/>
      <c r="BM541" s="56"/>
    </row>
    <row r="542" spans="1:65">
      <c r="A542" s="29"/>
      <c r="B542" s="20" t="s">
        <v>258</v>
      </c>
      <c r="C542" s="12"/>
      <c r="D542" s="206">
        <v>3.0333333333333334E-2</v>
      </c>
      <c r="E542" s="206">
        <v>2.8433333333333338E-2</v>
      </c>
      <c r="F542" s="206">
        <v>3.2328944444444445E-2</v>
      </c>
      <c r="G542" s="206">
        <v>3.2514016666666666E-2</v>
      </c>
      <c r="H542" s="206">
        <v>3.0500000000000003E-2</v>
      </c>
      <c r="I542" s="206">
        <v>0.03</v>
      </c>
      <c r="J542" s="206" t="s">
        <v>617</v>
      </c>
      <c r="K542" s="206">
        <v>3.1E-2</v>
      </c>
      <c r="L542" s="206">
        <v>3.1E-2</v>
      </c>
      <c r="M542" s="206">
        <v>3.1E-2</v>
      </c>
      <c r="N542" s="206">
        <v>3.1E-2</v>
      </c>
      <c r="O542" s="206">
        <v>3.1566666666666666E-2</v>
      </c>
      <c r="P542" s="206">
        <v>3.0049999999999997E-2</v>
      </c>
      <c r="Q542" s="206">
        <v>3.223936982658801E-2</v>
      </c>
      <c r="R542" s="206">
        <v>3.2271622369867352E-2</v>
      </c>
      <c r="S542" s="206">
        <v>3.0599999999999999E-2</v>
      </c>
      <c r="T542" s="206">
        <v>3.1666666666666662E-2</v>
      </c>
      <c r="U542" s="201"/>
      <c r="V542" s="202"/>
      <c r="W542" s="202"/>
      <c r="X542" s="202"/>
      <c r="Y542" s="202"/>
      <c r="Z542" s="202"/>
      <c r="AA542" s="202"/>
      <c r="AB542" s="202"/>
      <c r="AC542" s="202"/>
      <c r="AD542" s="202"/>
      <c r="AE542" s="202"/>
      <c r="AF542" s="202"/>
      <c r="AG542" s="202"/>
      <c r="AH542" s="202"/>
      <c r="AI542" s="202"/>
      <c r="AJ542" s="202"/>
      <c r="AK542" s="202"/>
      <c r="AL542" s="202"/>
      <c r="AM542" s="202"/>
      <c r="AN542" s="202"/>
      <c r="AO542" s="202"/>
      <c r="AP542" s="202"/>
      <c r="AQ542" s="202"/>
      <c r="AR542" s="202"/>
      <c r="AS542" s="202"/>
      <c r="AT542" s="202"/>
      <c r="AU542" s="202"/>
      <c r="AV542" s="202"/>
      <c r="AW542" s="202"/>
      <c r="AX542" s="202"/>
      <c r="AY542" s="202"/>
      <c r="AZ542" s="202"/>
      <c r="BA542" s="202"/>
      <c r="BB542" s="202"/>
      <c r="BC542" s="202"/>
      <c r="BD542" s="202"/>
      <c r="BE542" s="202"/>
      <c r="BF542" s="202"/>
      <c r="BG542" s="202"/>
      <c r="BH542" s="202"/>
      <c r="BI542" s="202"/>
      <c r="BJ542" s="202"/>
      <c r="BK542" s="202"/>
      <c r="BL542" s="202"/>
      <c r="BM542" s="56"/>
    </row>
    <row r="543" spans="1:65">
      <c r="A543" s="29"/>
      <c r="B543" s="3" t="s">
        <v>259</v>
      </c>
      <c r="C543" s="28"/>
      <c r="D543" s="23">
        <v>0.03</v>
      </c>
      <c r="E543" s="23">
        <v>2.86E-2</v>
      </c>
      <c r="F543" s="23">
        <v>3.2046833333333316E-2</v>
      </c>
      <c r="G543" s="23">
        <v>3.2553499999999999E-2</v>
      </c>
      <c r="H543" s="23">
        <v>3.0550000000000001E-2</v>
      </c>
      <c r="I543" s="23">
        <v>0.03</v>
      </c>
      <c r="J543" s="23" t="s">
        <v>617</v>
      </c>
      <c r="K543" s="23">
        <v>3.1E-2</v>
      </c>
      <c r="L543" s="23">
        <v>3.1E-2</v>
      </c>
      <c r="M543" s="23">
        <v>3.1E-2</v>
      </c>
      <c r="N543" s="23">
        <v>3.1E-2</v>
      </c>
      <c r="O543" s="23">
        <v>3.1449999999999999E-2</v>
      </c>
      <c r="P543" s="23">
        <v>2.9699999999999997E-2</v>
      </c>
      <c r="Q543" s="23">
        <v>3.2213931503241797E-2</v>
      </c>
      <c r="R543" s="23">
        <v>3.2118550327640411E-2</v>
      </c>
      <c r="S543" s="23">
        <v>3.0699999999999998E-2</v>
      </c>
      <c r="T543" s="23">
        <v>3.1599999999999996E-2</v>
      </c>
      <c r="U543" s="201"/>
      <c r="V543" s="202"/>
      <c r="W543" s="202"/>
      <c r="X543" s="202"/>
      <c r="Y543" s="202"/>
      <c r="Z543" s="202"/>
      <c r="AA543" s="202"/>
      <c r="AB543" s="202"/>
      <c r="AC543" s="202"/>
      <c r="AD543" s="202"/>
      <c r="AE543" s="202"/>
      <c r="AF543" s="202"/>
      <c r="AG543" s="202"/>
      <c r="AH543" s="202"/>
      <c r="AI543" s="202"/>
      <c r="AJ543" s="202"/>
      <c r="AK543" s="202"/>
      <c r="AL543" s="202"/>
      <c r="AM543" s="202"/>
      <c r="AN543" s="202"/>
      <c r="AO543" s="202"/>
      <c r="AP543" s="202"/>
      <c r="AQ543" s="202"/>
      <c r="AR543" s="202"/>
      <c r="AS543" s="202"/>
      <c r="AT543" s="202"/>
      <c r="AU543" s="202"/>
      <c r="AV543" s="202"/>
      <c r="AW543" s="202"/>
      <c r="AX543" s="202"/>
      <c r="AY543" s="202"/>
      <c r="AZ543" s="202"/>
      <c r="BA543" s="202"/>
      <c r="BB543" s="202"/>
      <c r="BC543" s="202"/>
      <c r="BD543" s="202"/>
      <c r="BE543" s="202"/>
      <c r="BF543" s="202"/>
      <c r="BG543" s="202"/>
      <c r="BH543" s="202"/>
      <c r="BI543" s="202"/>
      <c r="BJ543" s="202"/>
      <c r="BK543" s="202"/>
      <c r="BL543" s="202"/>
      <c r="BM543" s="56"/>
    </row>
    <row r="544" spans="1:65">
      <c r="A544" s="29"/>
      <c r="B544" s="3" t="s">
        <v>260</v>
      </c>
      <c r="C544" s="28"/>
      <c r="D544" s="23">
        <v>5.1639777949432264E-4</v>
      </c>
      <c r="E544" s="23">
        <v>6.7428974978614767E-4</v>
      </c>
      <c r="F544" s="23">
        <v>7.5268158877049498E-4</v>
      </c>
      <c r="G544" s="23">
        <v>1.8118505917063548E-4</v>
      </c>
      <c r="H544" s="23">
        <v>6.4187226143524849E-4</v>
      </c>
      <c r="I544" s="23">
        <v>0</v>
      </c>
      <c r="J544" s="23" t="s">
        <v>617</v>
      </c>
      <c r="K544" s="23">
        <v>0</v>
      </c>
      <c r="L544" s="23">
        <v>0</v>
      </c>
      <c r="M544" s="23">
        <v>0</v>
      </c>
      <c r="N544" s="23">
        <v>0</v>
      </c>
      <c r="O544" s="23">
        <v>3.8297084310253424E-4</v>
      </c>
      <c r="P544" s="23">
        <v>1.1397368117245297E-3</v>
      </c>
      <c r="Q544" s="23">
        <v>4.4202239258299338E-4</v>
      </c>
      <c r="R544" s="23">
        <v>7.3810912515918101E-4</v>
      </c>
      <c r="S544" s="23">
        <v>2.9664793948382595E-4</v>
      </c>
      <c r="T544" s="23">
        <v>2.3380903889000317E-4</v>
      </c>
      <c r="U544" s="201"/>
      <c r="V544" s="202"/>
      <c r="W544" s="202"/>
      <c r="X544" s="202"/>
      <c r="Y544" s="202"/>
      <c r="Z544" s="202"/>
      <c r="AA544" s="202"/>
      <c r="AB544" s="202"/>
      <c r="AC544" s="202"/>
      <c r="AD544" s="202"/>
      <c r="AE544" s="202"/>
      <c r="AF544" s="202"/>
      <c r="AG544" s="202"/>
      <c r="AH544" s="202"/>
      <c r="AI544" s="202"/>
      <c r="AJ544" s="202"/>
      <c r="AK544" s="202"/>
      <c r="AL544" s="202"/>
      <c r="AM544" s="202"/>
      <c r="AN544" s="202"/>
      <c r="AO544" s="202"/>
      <c r="AP544" s="202"/>
      <c r="AQ544" s="202"/>
      <c r="AR544" s="202"/>
      <c r="AS544" s="202"/>
      <c r="AT544" s="202"/>
      <c r="AU544" s="202"/>
      <c r="AV544" s="202"/>
      <c r="AW544" s="202"/>
      <c r="AX544" s="202"/>
      <c r="AY544" s="202"/>
      <c r="AZ544" s="202"/>
      <c r="BA544" s="202"/>
      <c r="BB544" s="202"/>
      <c r="BC544" s="202"/>
      <c r="BD544" s="202"/>
      <c r="BE544" s="202"/>
      <c r="BF544" s="202"/>
      <c r="BG544" s="202"/>
      <c r="BH544" s="202"/>
      <c r="BI544" s="202"/>
      <c r="BJ544" s="202"/>
      <c r="BK544" s="202"/>
      <c r="BL544" s="202"/>
      <c r="BM544" s="56"/>
    </row>
    <row r="545" spans="1:65">
      <c r="A545" s="29"/>
      <c r="B545" s="3" t="s">
        <v>86</v>
      </c>
      <c r="C545" s="28"/>
      <c r="D545" s="13">
        <v>1.7024102620691955E-2</v>
      </c>
      <c r="E545" s="13">
        <v>2.3714762595057944E-2</v>
      </c>
      <c r="F545" s="13">
        <v>2.3281972291546292E-2</v>
      </c>
      <c r="G545" s="13">
        <v>5.5725215690249127E-3</v>
      </c>
      <c r="H545" s="13">
        <v>2.1044992178204866E-2</v>
      </c>
      <c r="I545" s="13">
        <v>0</v>
      </c>
      <c r="J545" s="13" t="s">
        <v>617</v>
      </c>
      <c r="K545" s="13">
        <v>0</v>
      </c>
      <c r="L545" s="13">
        <v>0</v>
      </c>
      <c r="M545" s="13">
        <v>0</v>
      </c>
      <c r="N545" s="13">
        <v>0</v>
      </c>
      <c r="O545" s="13">
        <v>1.213212808138968E-2</v>
      </c>
      <c r="P545" s="13">
        <v>3.7928013701315468E-2</v>
      </c>
      <c r="Q545" s="13">
        <v>1.3710639970960435E-2</v>
      </c>
      <c r="R545" s="13">
        <v>2.2871770024440047E-2</v>
      </c>
      <c r="S545" s="13">
        <v>9.6943771073145744E-3</v>
      </c>
      <c r="T545" s="13">
        <v>7.383443333368522E-3</v>
      </c>
      <c r="U545" s="148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A546" s="29"/>
      <c r="B546" s="3" t="s">
        <v>261</v>
      </c>
      <c r="C546" s="28"/>
      <c r="D546" s="13">
        <v>-2.7789120184514959E-2</v>
      </c>
      <c r="E546" s="13">
        <v>-8.8685845623506787E-2</v>
      </c>
      <c r="F546" s="13">
        <v>3.6172028192503314E-2</v>
      </c>
      <c r="G546" s="13">
        <v>4.2103760983582816E-2</v>
      </c>
      <c r="H546" s="13">
        <v>-2.2447302163550731E-2</v>
      </c>
      <c r="I546" s="13">
        <v>-3.8472756226443416E-2</v>
      </c>
      <c r="J546" s="13" t="s">
        <v>617</v>
      </c>
      <c r="K546" s="13">
        <v>-6.4218481006581563E-3</v>
      </c>
      <c r="L546" s="13">
        <v>-6.4218481006581563E-3</v>
      </c>
      <c r="M546" s="13">
        <v>-6.4218481006581563E-3</v>
      </c>
      <c r="N546" s="13">
        <v>-6.4218481006581563E-3</v>
      </c>
      <c r="O546" s="13">
        <v>1.1740333170620065E-2</v>
      </c>
      <c r="P546" s="13">
        <v>-3.6870210820154181E-2</v>
      </c>
      <c r="Q546" s="13">
        <v>3.3301080345184531E-2</v>
      </c>
      <c r="R546" s="13">
        <v>3.4334803646653533E-2</v>
      </c>
      <c r="S546" s="13">
        <v>-1.924221135097226E-2</v>
      </c>
      <c r="T546" s="13">
        <v>1.4945423983198536E-2</v>
      </c>
      <c r="U546" s="148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5"/>
    </row>
    <row r="547" spans="1:65">
      <c r="A547" s="29"/>
      <c r="B547" s="45" t="s">
        <v>262</v>
      </c>
      <c r="C547" s="46"/>
      <c r="D547" s="44">
        <v>0.63</v>
      </c>
      <c r="E547" s="44">
        <v>2.4900000000000002</v>
      </c>
      <c r="F547" s="44">
        <v>1.32</v>
      </c>
      <c r="G547" s="44">
        <v>1.5</v>
      </c>
      <c r="H547" s="44">
        <v>0.47</v>
      </c>
      <c r="I547" s="44">
        <v>0.96</v>
      </c>
      <c r="J547" s="44">
        <v>67.61</v>
      </c>
      <c r="K547" s="44">
        <v>0</v>
      </c>
      <c r="L547" s="44">
        <v>0.02</v>
      </c>
      <c r="M547" s="44">
        <v>0</v>
      </c>
      <c r="N547" s="44">
        <v>0</v>
      </c>
      <c r="O547" s="44">
        <v>0.57999999999999996</v>
      </c>
      <c r="P547" s="44">
        <v>0.91</v>
      </c>
      <c r="Q547" s="44">
        <v>1.24</v>
      </c>
      <c r="R547" s="44">
        <v>1.27</v>
      </c>
      <c r="S547" s="44">
        <v>0.37</v>
      </c>
      <c r="T547" s="44">
        <v>0.67</v>
      </c>
      <c r="U547" s="148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5"/>
    </row>
    <row r="548" spans="1:65">
      <c r="B548" s="3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BM548" s="55"/>
    </row>
    <row r="549" spans="1:65" ht="15">
      <c r="B549" s="8" t="s">
        <v>465</v>
      </c>
      <c r="BM549" s="27" t="s">
        <v>66</v>
      </c>
    </row>
    <row r="550" spans="1:65" ht="15">
      <c r="A550" s="24" t="s">
        <v>26</v>
      </c>
      <c r="B550" s="18" t="s">
        <v>111</v>
      </c>
      <c r="C550" s="15" t="s">
        <v>112</v>
      </c>
      <c r="D550" s="16" t="s">
        <v>223</v>
      </c>
      <c r="E550" s="17" t="s">
        <v>223</v>
      </c>
      <c r="F550" s="17" t="s">
        <v>223</v>
      </c>
      <c r="G550" s="17" t="s">
        <v>223</v>
      </c>
      <c r="H550" s="17" t="s">
        <v>223</v>
      </c>
      <c r="I550" s="17" t="s">
        <v>223</v>
      </c>
      <c r="J550" s="17" t="s">
        <v>223</v>
      </c>
      <c r="K550" s="17" t="s">
        <v>223</v>
      </c>
      <c r="L550" s="17" t="s">
        <v>223</v>
      </c>
      <c r="M550" s="17" t="s">
        <v>223</v>
      </c>
      <c r="N550" s="17" t="s">
        <v>223</v>
      </c>
      <c r="O550" s="148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>
        <v>1</v>
      </c>
    </row>
    <row r="551" spans="1:65">
      <c r="A551" s="29"/>
      <c r="B551" s="19" t="s">
        <v>224</v>
      </c>
      <c r="C551" s="9" t="s">
        <v>224</v>
      </c>
      <c r="D551" s="146" t="s">
        <v>226</v>
      </c>
      <c r="E551" s="147" t="s">
        <v>227</v>
      </c>
      <c r="F551" s="147" t="s">
        <v>228</v>
      </c>
      <c r="G551" s="147" t="s">
        <v>230</v>
      </c>
      <c r="H551" s="147" t="s">
        <v>232</v>
      </c>
      <c r="I551" s="147" t="s">
        <v>236</v>
      </c>
      <c r="J551" s="147" t="s">
        <v>238</v>
      </c>
      <c r="K551" s="147" t="s">
        <v>239</v>
      </c>
      <c r="L551" s="147" t="s">
        <v>243</v>
      </c>
      <c r="M551" s="147" t="s">
        <v>244</v>
      </c>
      <c r="N551" s="147" t="s">
        <v>245</v>
      </c>
      <c r="O551" s="148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 t="s">
        <v>3</v>
      </c>
    </row>
    <row r="552" spans="1:65">
      <c r="A552" s="29"/>
      <c r="B552" s="19"/>
      <c r="C552" s="9"/>
      <c r="D552" s="10" t="s">
        <v>269</v>
      </c>
      <c r="E552" s="11" t="s">
        <v>102</v>
      </c>
      <c r="F552" s="11" t="s">
        <v>103</v>
      </c>
      <c r="G552" s="11" t="s">
        <v>269</v>
      </c>
      <c r="H552" s="11" t="s">
        <v>103</v>
      </c>
      <c r="I552" s="11" t="s">
        <v>102</v>
      </c>
      <c r="J552" s="11" t="s">
        <v>102</v>
      </c>
      <c r="K552" s="11" t="s">
        <v>103</v>
      </c>
      <c r="L552" s="11" t="s">
        <v>102</v>
      </c>
      <c r="M552" s="11" t="s">
        <v>102</v>
      </c>
      <c r="N552" s="11" t="s">
        <v>102</v>
      </c>
      <c r="O552" s="148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>
        <v>1</v>
      </c>
    </row>
    <row r="553" spans="1:65">
      <c r="A553" s="29"/>
      <c r="B553" s="19"/>
      <c r="C553" s="9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148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2</v>
      </c>
    </row>
    <row r="554" spans="1:65">
      <c r="A554" s="29"/>
      <c r="B554" s="18">
        <v>1</v>
      </c>
      <c r="C554" s="14">
        <v>1</v>
      </c>
      <c r="D554" s="220">
        <v>32</v>
      </c>
      <c r="E554" s="220">
        <v>32</v>
      </c>
      <c r="F554" s="219">
        <v>16.631308137452468</v>
      </c>
      <c r="G554" s="220">
        <v>27</v>
      </c>
      <c r="H554" s="219" t="s">
        <v>104</v>
      </c>
      <c r="I554" s="220">
        <v>31</v>
      </c>
      <c r="J554" s="220">
        <v>31</v>
      </c>
      <c r="K554" s="219">
        <v>17</v>
      </c>
      <c r="L554" s="220">
        <v>32.04606489781392</v>
      </c>
      <c r="M554" s="220">
        <v>27</v>
      </c>
      <c r="N554" s="220">
        <v>30</v>
      </c>
      <c r="O554" s="221"/>
      <c r="P554" s="222"/>
      <c r="Q554" s="222"/>
      <c r="R554" s="222"/>
      <c r="S554" s="222"/>
      <c r="T554" s="222"/>
      <c r="U554" s="222"/>
      <c r="V554" s="222"/>
      <c r="W554" s="222"/>
      <c r="X554" s="222"/>
      <c r="Y554" s="222"/>
      <c r="Z554" s="222"/>
      <c r="AA554" s="222"/>
      <c r="AB554" s="222"/>
      <c r="AC554" s="222"/>
      <c r="AD554" s="222"/>
      <c r="AE554" s="222"/>
      <c r="AF554" s="222"/>
      <c r="AG554" s="222"/>
      <c r="AH554" s="222"/>
      <c r="AI554" s="222"/>
      <c r="AJ554" s="222"/>
      <c r="AK554" s="222"/>
      <c r="AL554" s="222"/>
      <c r="AM554" s="222"/>
      <c r="AN554" s="222"/>
      <c r="AO554" s="222"/>
      <c r="AP554" s="222"/>
      <c r="AQ554" s="222"/>
      <c r="AR554" s="222"/>
      <c r="AS554" s="222"/>
      <c r="AT554" s="222"/>
      <c r="AU554" s="222"/>
      <c r="AV554" s="222"/>
      <c r="AW554" s="222"/>
      <c r="AX554" s="222"/>
      <c r="AY554" s="222"/>
      <c r="AZ554" s="222"/>
      <c r="BA554" s="222"/>
      <c r="BB554" s="222"/>
      <c r="BC554" s="222"/>
      <c r="BD554" s="222"/>
      <c r="BE554" s="222"/>
      <c r="BF554" s="222"/>
      <c r="BG554" s="222"/>
      <c r="BH554" s="222"/>
      <c r="BI554" s="222"/>
      <c r="BJ554" s="222"/>
      <c r="BK554" s="222"/>
      <c r="BL554" s="222"/>
      <c r="BM554" s="223">
        <v>1</v>
      </c>
    </row>
    <row r="555" spans="1:65">
      <c r="A555" s="29"/>
      <c r="B555" s="19">
        <v>1</v>
      </c>
      <c r="C555" s="9">
        <v>2</v>
      </c>
      <c r="D555" s="225">
        <v>30</v>
      </c>
      <c r="E555" s="225">
        <v>30</v>
      </c>
      <c r="F555" s="224">
        <v>18.469780830852997</v>
      </c>
      <c r="G555" s="225">
        <v>27</v>
      </c>
      <c r="H555" s="224" t="s">
        <v>104</v>
      </c>
      <c r="I555" s="225">
        <v>29</v>
      </c>
      <c r="J555" s="225">
        <v>31</v>
      </c>
      <c r="K555" s="224">
        <v>15</v>
      </c>
      <c r="L555" s="225">
        <v>34.943649523459548</v>
      </c>
      <c r="M555" s="225">
        <v>27</v>
      </c>
      <c r="N555" s="225">
        <v>30</v>
      </c>
      <c r="O555" s="221"/>
      <c r="P555" s="222"/>
      <c r="Q555" s="222"/>
      <c r="R555" s="222"/>
      <c r="S555" s="222"/>
      <c r="T555" s="222"/>
      <c r="U555" s="222"/>
      <c r="V555" s="222"/>
      <c r="W555" s="222"/>
      <c r="X555" s="222"/>
      <c r="Y555" s="222"/>
      <c r="Z555" s="222"/>
      <c r="AA555" s="222"/>
      <c r="AB555" s="222"/>
      <c r="AC555" s="222"/>
      <c r="AD555" s="222"/>
      <c r="AE555" s="222"/>
      <c r="AF555" s="222"/>
      <c r="AG555" s="222"/>
      <c r="AH555" s="222"/>
      <c r="AI555" s="222"/>
      <c r="AJ555" s="222"/>
      <c r="AK555" s="222"/>
      <c r="AL555" s="222"/>
      <c r="AM555" s="222"/>
      <c r="AN555" s="222"/>
      <c r="AO555" s="222"/>
      <c r="AP555" s="222"/>
      <c r="AQ555" s="222"/>
      <c r="AR555" s="222"/>
      <c r="AS555" s="222"/>
      <c r="AT555" s="222"/>
      <c r="AU555" s="222"/>
      <c r="AV555" s="222"/>
      <c r="AW555" s="222"/>
      <c r="AX555" s="222"/>
      <c r="AY555" s="222"/>
      <c r="AZ555" s="222"/>
      <c r="BA555" s="222"/>
      <c r="BB555" s="222"/>
      <c r="BC555" s="222"/>
      <c r="BD555" s="222"/>
      <c r="BE555" s="222"/>
      <c r="BF555" s="222"/>
      <c r="BG555" s="222"/>
      <c r="BH555" s="222"/>
      <c r="BI555" s="222"/>
      <c r="BJ555" s="222"/>
      <c r="BK555" s="222"/>
      <c r="BL555" s="222"/>
      <c r="BM555" s="223" t="e">
        <v>#N/A</v>
      </c>
    </row>
    <row r="556" spans="1:65">
      <c r="A556" s="29"/>
      <c r="B556" s="19">
        <v>1</v>
      </c>
      <c r="C556" s="9">
        <v>3</v>
      </c>
      <c r="D556" s="225">
        <v>31</v>
      </c>
      <c r="E556" s="225">
        <v>32</v>
      </c>
      <c r="F556" s="224">
        <v>16.866842005646131</v>
      </c>
      <c r="G556" s="225">
        <v>28</v>
      </c>
      <c r="H556" s="224" t="s">
        <v>104</v>
      </c>
      <c r="I556" s="225">
        <v>30</v>
      </c>
      <c r="J556" s="225">
        <v>31</v>
      </c>
      <c r="K556" s="224">
        <v>15</v>
      </c>
      <c r="L556" s="225">
        <v>33.247710321778172</v>
      </c>
      <c r="M556" s="225">
        <v>26</v>
      </c>
      <c r="N556" s="225">
        <v>30</v>
      </c>
      <c r="O556" s="221"/>
      <c r="P556" s="222"/>
      <c r="Q556" s="222"/>
      <c r="R556" s="222"/>
      <c r="S556" s="222"/>
      <c r="T556" s="222"/>
      <c r="U556" s="222"/>
      <c r="V556" s="222"/>
      <c r="W556" s="222"/>
      <c r="X556" s="222"/>
      <c r="Y556" s="222"/>
      <c r="Z556" s="222"/>
      <c r="AA556" s="222"/>
      <c r="AB556" s="222"/>
      <c r="AC556" s="222"/>
      <c r="AD556" s="222"/>
      <c r="AE556" s="222"/>
      <c r="AF556" s="222"/>
      <c r="AG556" s="222"/>
      <c r="AH556" s="222"/>
      <c r="AI556" s="222"/>
      <c r="AJ556" s="222"/>
      <c r="AK556" s="222"/>
      <c r="AL556" s="222"/>
      <c r="AM556" s="222"/>
      <c r="AN556" s="222"/>
      <c r="AO556" s="222"/>
      <c r="AP556" s="222"/>
      <c r="AQ556" s="222"/>
      <c r="AR556" s="222"/>
      <c r="AS556" s="222"/>
      <c r="AT556" s="222"/>
      <c r="AU556" s="222"/>
      <c r="AV556" s="222"/>
      <c r="AW556" s="222"/>
      <c r="AX556" s="222"/>
      <c r="AY556" s="222"/>
      <c r="AZ556" s="222"/>
      <c r="BA556" s="222"/>
      <c r="BB556" s="222"/>
      <c r="BC556" s="222"/>
      <c r="BD556" s="222"/>
      <c r="BE556" s="222"/>
      <c r="BF556" s="222"/>
      <c r="BG556" s="222"/>
      <c r="BH556" s="222"/>
      <c r="BI556" s="222"/>
      <c r="BJ556" s="222"/>
      <c r="BK556" s="222"/>
      <c r="BL556" s="222"/>
      <c r="BM556" s="223">
        <v>16</v>
      </c>
    </row>
    <row r="557" spans="1:65">
      <c r="A557" s="29"/>
      <c r="B557" s="19">
        <v>1</v>
      </c>
      <c r="C557" s="9">
        <v>4</v>
      </c>
      <c r="D557" s="225">
        <v>30</v>
      </c>
      <c r="E557" s="225">
        <v>30</v>
      </c>
      <c r="F557" s="224">
        <v>18.162278280711273</v>
      </c>
      <c r="G557" s="225">
        <v>28</v>
      </c>
      <c r="H557" s="224" t="s">
        <v>104</v>
      </c>
      <c r="I557" s="225">
        <v>30</v>
      </c>
      <c r="J557" s="225">
        <v>31</v>
      </c>
      <c r="K557" s="224">
        <v>15</v>
      </c>
      <c r="L557" s="225">
        <v>30.863466492956174</v>
      </c>
      <c r="M557" s="225">
        <v>25</v>
      </c>
      <c r="N557" s="225">
        <v>30</v>
      </c>
      <c r="O557" s="221"/>
      <c r="P557" s="222"/>
      <c r="Q557" s="222"/>
      <c r="R557" s="222"/>
      <c r="S557" s="222"/>
      <c r="T557" s="222"/>
      <c r="U557" s="222"/>
      <c r="V557" s="222"/>
      <c r="W557" s="222"/>
      <c r="X557" s="222"/>
      <c r="Y557" s="222"/>
      <c r="Z557" s="222"/>
      <c r="AA557" s="222"/>
      <c r="AB557" s="222"/>
      <c r="AC557" s="222"/>
      <c r="AD557" s="222"/>
      <c r="AE557" s="222"/>
      <c r="AF557" s="222"/>
      <c r="AG557" s="222"/>
      <c r="AH557" s="222"/>
      <c r="AI557" s="222"/>
      <c r="AJ557" s="222"/>
      <c r="AK557" s="222"/>
      <c r="AL557" s="222"/>
      <c r="AM557" s="222"/>
      <c r="AN557" s="222"/>
      <c r="AO557" s="222"/>
      <c r="AP557" s="222"/>
      <c r="AQ557" s="222"/>
      <c r="AR557" s="222"/>
      <c r="AS557" s="222"/>
      <c r="AT557" s="222"/>
      <c r="AU557" s="222"/>
      <c r="AV557" s="222"/>
      <c r="AW557" s="222"/>
      <c r="AX557" s="222"/>
      <c r="AY557" s="222"/>
      <c r="AZ557" s="222"/>
      <c r="BA557" s="222"/>
      <c r="BB557" s="222"/>
      <c r="BC557" s="222"/>
      <c r="BD557" s="222"/>
      <c r="BE557" s="222"/>
      <c r="BF557" s="222"/>
      <c r="BG557" s="222"/>
      <c r="BH557" s="222"/>
      <c r="BI557" s="222"/>
      <c r="BJ557" s="222"/>
      <c r="BK557" s="222"/>
      <c r="BL557" s="222"/>
      <c r="BM557" s="223">
        <v>29.917146538966293</v>
      </c>
    </row>
    <row r="558" spans="1:65">
      <c r="A558" s="29"/>
      <c r="B558" s="19">
        <v>1</v>
      </c>
      <c r="C558" s="9">
        <v>5</v>
      </c>
      <c r="D558" s="225">
        <v>32</v>
      </c>
      <c r="E558" s="225">
        <v>31</v>
      </c>
      <c r="F558" s="224">
        <v>16.932268080144368</v>
      </c>
      <c r="G558" s="225">
        <v>30</v>
      </c>
      <c r="H558" s="224" t="s">
        <v>104</v>
      </c>
      <c r="I558" s="225">
        <v>30</v>
      </c>
      <c r="J558" s="225">
        <v>30</v>
      </c>
      <c r="K558" s="224">
        <v>15</v>
      </c>
      <c r="L558" s="225">
        <v>33.682158994082677</v>
      </c>
      <c r="M558" s="225">
        <v>27</v>
      </c>
      <c r="N558" s="225">
        <v>30</v>
      </c>
      <c r="O558" s="221"/>
      <c r="P558" s="222"/>
      <c r="Q558" s="222"/>
      <c r="R558" s="222"/>
      <c r="S558" s="222"/>
      <c r="T558" s="222"/>
      <c r="U558" s="222"/>
      <c r="V558" s="222"/>
      <c r="W558" s="222"/>
      <c r="X558" s="222"/>
      <c r="Y558" s="222"/>
      <c r="Z558" s="222"/>
      <c r="AA558" s="222"/>
      <c r="AB558" s="222"/>
      <c r="AC558" s="222"/>
      <c r="AD558" s="222"/>
      <c r="AE558" s="222"/>
      <c r="AF558" s="222"/>
      <c r="AG558" s="222"/>
      <c r="AH558" s="222"/>
      <c r="AI558" s="222"/>
      <c r="AJ558" s="222"/>
      <c r="AK558" s="222"/>
      <c r="AL558" s="222"/>
      <c r="AM558" s="222"/>
      <c r="AN558" s="222"/>
      <c r="AO558" s="222"/>
      <c r="AP558" s="222"/>
      <c r="AQ558" s="222"/>
      <c r="AR558" s="222"/>
      <c r="AS558" s="222"/>
      <c r="AT558" s="222"/>
      <c r="AU558" s="222"/>
      <c r="AV558" s="222"/>
      <c r="AW558" s="222"/>
      <c r="AX558" s="222"/>
      <c r="AY558" s="222"/>
      <c r="AZ558" s="222"/>
      <c r="BA558" s="222"/>
      <c r="BB558" s="222"/>
      <c r="BC558" s="222"/>
      <c r="BD558" s="222"/>
      <c r="BE558" s="222"/>
      <c r="BF558" s="222"/>
      <c r="BG558" s="222"/>
      <c r="BH558" s="222"/>
      <c r="BI558" s="222"/>
      <c r="BJ558" s="222"/>
      <c r="BK558" s="222"/>
      <c r="BL558" s="222"/>
      <c r="BM558" s="223">
        <v>41</v>
      </c>
    </row>
    <row r="559" spans="1:65">
      <c r="A559" s="29"/>
      <c r="B559" s="19">
        <v>1</v>
      </c>
      <c r="C559" s="9">
        <v>6</v>
      </c>
      <c r="D559" s="225">
        <v>29</v>
      </c>
      <c r="E559" s="225">
        <v>31</v>
      </c>
      <c r="F559" s="224">
        <v>18.378184326555459</v>
      </c>
      <c r="G559" s="225">
        <v>25</v>
      </c>
      <c r="H559" s="224" t="s">
        <v>104</v>
      </c>
      <c r="I559" s="225">
        <v>30</v>
      </c>
      <c r="J559" s="225">
        <v>31</v>
      </c>
      <c r="K559" s="224">
        <v>15</v>
      </c>
      <c r="L559" s="225">
        <v>33.239983640291548</v>
      </c>
      <c r="M559" s="225">
        <v>26</v>
      </c>
      <c r="N559" s="225">
        <v>30</v>
      </c>
      <c r="O559" s="221"/>
      <c r="P559" s="222"/>
      <c r="Q559" s="222"/>
      <c r="R559" s="222"/>
      <c r="S559" s="222"/>
      <c r="T559" s="222"/>
      <c r="U559" s="222"/>
      <c r="V559" s="222"/>
      <c r="W559" s="222"/>
      <c r="X559" s="222"/>
      <c r="Y559" s="222"/>
      <c r="Z559" s="222"/>
      <c r="AA559" s="222"/>
      <c r="AB559" s="222"/>
      <c r="AC559" s="222"/>
      <c r="AD559" s="222"/>
      <c r="AE559" s="222"/>
      <c r="AF559" s="222"/>
      <c r="AG559" s="222"/>
      <c r="AH559" s="222"/>
      <c r="AI559" s="222"/>
      <c r="AJ559" s="222"/>
      <c r="AK559" s="222"/>
      <c r="AL559" s="222"/>
      <c r="AM559" s="222"/>
      <c r="AN559" s="222"/>
      <c r="AO559" s="222"/>
      <c r="AP559" s="222"/>
      <c r="AQ559" s="222"/>
      <c r="AR559" s="222"/>
      <c r="AS559" s="222"/>
      <c r="AT559" s="222"/>
      <c r="AU559" s="222"/>
      <c r="AV559" s="222"/>
      <c r="AW559" s="222"/>
      <c r="AX559" s="222"/>
      <c r="AY559" s="222"/>
      <c r="AZ559" s="222"/>
      <c r="BA559" s="222"/>
      <c r="BB559" s="222"/>
      <c r="BC559" s="222"/>
      <c r="BD559" s="222"/>
      <c r="BE559" s="222"/>
      <c r="BF559" s="222"/>
      <c r="BG559" s="222"/>
      <c r="BH559" s="222"/>
      <c r="BI559" s="222"/>
      <c r="BJ559" s="222"/>
      <c r="BK559" s="222"/>
      <c r="BL559" s="222"/>
      <c r="BM559" s="226"/>
    </row>
    <row r="560" spans="1:65">
      <c r="A560" s="29"/>
      <c r="B560" s="20" t="s">
        <v>258</v>
      </c>
      <c r="C560" s="12"/>
      <c r="D560" s="227">
        <v>30.666666666666668</v>
      </c>
      <c r="E560" s="227">
        <v>31</v>
      </c>
      <c r="F560" s="227">
        <v>17.573443610227116</v>
      </c>
      <c r="G560" s="227">
        <v>27.5</v>
      </c>
      <c r="H560" s="227" t="s">
        <v>617</v>
      </c>
      <c r="I560" s="227">
        <v>30</v>
      </c>
      <c r="J560" s="227">
        <v>30.833333333333332</v>
      </c>
      <c r="K560" s="227">
        <v>15.333333333333334</v>
      </c>
      <c r="L560" s="227">
        <v>33.003838978397006</v>
      </c>
      <c r="M560" s="227">
        <v>26.333333333333332</v>
      </c>
      <c r="N560" s="227">
        <v>30</v>
      </c>
      <c r="O560" s="221"/>
      <c r="P560" s="222"/>
      <c r="Q560" s="222"/>
      <c r="R560" s="222"/>
      <c r="S560" s="222"/>
      <c r="T560" s="222"/>
      <c r="U560" s="222"/>
      <c r="V560" s="222"/>
      <c r="W560" s="222"/>
      <c r="X560" s="222"/>
      <c r="Y560" s="222"/>
      <c r="Z560" s="222"/>
      <c r="AA560" s="222"/>
      <c r="AB560" s="222"/>
      <c r="AC560" s="222"/>
      <c r="AD560" s="222"/>
      <c r="AE560" s="222"/>
      <c r="AF560" s="222"/>
      <c r="AG560" s="222"/>
      <c r="AH560" s="222"/>
      <c r="AI560" s="222"/>
      <c r="AJ560" s="222"/>
      <c r="AK560" s="222"/>
      <c r="AL560" s="222"/>
      <c r="AM560" s="222"/>
      <c r="AN560" s="222"/>
      <c r="AO560" s="222"/>
      <c r="AP560" s="222"/>
      <c r="AQ560" s="222"/>
      <c r="AR560" s="222"/>
      <c r="AS560" s="222"/>
      <c r="AT560" s="222"/>
      <c r="AU560" s="222"/>
      <c r="AV560" s="222"/>
      <c r="AW560" s="222"/>
      <c r="AX560" s="222"/>
      <c r="AY560" s="222"/>
      <c r="AZ560" s="222"/>
      <c r="BA560" s="222"/>
      <c r="BB560" s="222"/>
      <c r="BC560" s="222"/>
      <c r="BD560" s="222"/>
      <c r="BE560" s="222"/>
      <c r="BF560" s="222"/>
      <c r="BG560" s="222"/>
      <c r="BH560" s="222"/>
      <c r="BI560" s="222"/>
      <c r="BJ560" s="222"/>
      <c r="BK560" s="222"/>
      <c r="BL560" s="222"/>
      <c r="BM560" s="226"/>
    </row>
    <row r="561" spans="1:65">
      <c r="A561" s="29"/>
      <c r="B561" s="3" t="s">
        <v>259</v>
      </c>
      <c r="C561" s="28"/>
      <c r="D561" s="225">
        <v>30.5</v>
      </c>
      <c r="E561" s="225">
        <v>31</v>
      </c>
      <c r="F561" s="225">
        <v>17.547273180427823</v>
      </c>
      <c r="G561" s="225">
        <v>27.5</v>
      </c>
      <c r="H561" s="225" t="s">
        <v>617</v>
      </c>
      <c r="I561" s="225">
        <v>30</v>
      </c>
      <c r="J561" s="225">
        <v>31</v>
      </c>
      <c r="K561" s="225">
        <v>15</v>
      </c>
      <c r="L561" s="225">
        <v>33.243846981034864</v>
      </c>
      <c r="M561" s="225">
        <v>26.5</v>
      </c>
      <c r="N561" s="225">
        <v>30</v>
      </c>
      <c r="O561" s="221"/>
      <c r="P561" s="222"/>
      <c r="Q561" s="222"/>
      <c r="R561" s="222"/>
      <c r="S561" s="222"/>
      <c r="T561" s="222"/>
      <c r="U561" s="222"/>
      <c r="V561" s="222"/>
      <c r="W561" s="222"/>
      <c r="X561" s="222"/>
      <c r="Y561" s="222"/>
      <c r="Z561" s="222"/>
      <c r="AA561" s="222"/>
      <c r="AB561" s="222"/>
      <c r="AC561" s="222"/>
      <c r="AD561" s="222"/>
      <c r="AE561" s="222"/>
      <c r="AF561" s="222"/>
      <c r="AG561" s="222"/>
      <c r="AH561" s="222"/>
      <c r="AI561" s="222"/>
      <c r="AJ561" s="222"/>
      <c r="AK561" s="222"/>
      <c r="AL561" s="222"/>
      <c r="AM561" s="222"/>
      <c r="AN561" s="222"/>
      <c r="AO561" s="222"/>
      <c r="AP561" s="222"/>
      <c r="AQ561" s="222"/>
      <c r="AR561" s="222"/>
      <c r="AS561" s="222"/>
      <c r="AT561" s="222"/>
      <c r="AU561" s="222"/>
      <c r="AV561" s="222"/>
      <c r="AW561" s="222"/>
      <c r="AX561" s="222"/>
      <c r="AY561" s="222"/>
      <c r="AZ561" s="222"/>
      <c r="BA561" s="222"/>
      <c r="BB561" s="222"/>
      <c r="BC561" s="222"/>
      <c r="BD561" s="222"/>
      <c r="BE561" s="222"/>
      <c r="BF561" s="222"/>
      <c r="BG561" s="222"/>
      <c r="BH561" s="222"/>
      <c r="BI561" s="222"/>
      <c r="BJ561" s="222"/>
      <c r="BK561" s="222"/>
      <c r="BL561" s="222"/>
      <c r="BM561" s="226"/>
    </row>
    <row r="562" spans="1:65">
      <c r="A562" s="29"/>
      <c r="B562" s="3" t="s">
        <v>260</v>
      </c>
      <c r="C562" s="28"/>
      <c r="D562" s="23">
        <v>1.2110601416389968</v>
      </c>
      <c r="E562" s="23">
        <v>0.89442719099991586</v>
      </c>
      <c r="F562" s="23">
        <v>0.84802894287798891</v>
      </c>
      <c r="G562" s="23">
        <v>1.6431676725154984</v>
      </c>
      <c r="H562" s="23" t="s">
        <v>617</v>
      </c>
      <c r="I562" s="23">
        <v>0.63245553203367588</v>
      </c>
      <c r="J562" s="23">
        <v>0.40824829046386302</v>
      </c>
      <c r="K562" s="23">
        <v>0.81649658092772603</v>
      </c>
      <c r="L562" s="23">
        <v>1.4026222651696647</v>
      </c>
      <c r="M562" s="23">
        <v>0.81649658092772603</v>
      </c>
      <c r="N562" s="23">
        <v>0</v>
      </c>
      <c r="O562" s="148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5"/>
    </row>
    <row r="563" spans="1:65">
      <c r="A563" s="29"/>
      <c r="B563" s="3" t="s">
        <v>86</v>
      </c>
      <c r="C563" s="28"/>
      <c r="D563" s="13">
        <v>3.9491091575184677E-2</v>
      </c>
      <c r="E563" s="13">
        <v>2.8852490032255349E-2</v>
      </c>
      <c r="F563" s="13">
        <v>4.8256275872104334E-2</v>
      </c>
      <c r="G563" s="13">
        <v>5.9751551727836305E-2</v>
      </c>
      <c r="H563" s="13" t="s">
        <v>617</v>
      </c>
      <c r="I563" s="13">
        <v>2.1081851067789197E-2</v>
      </c>
      <c r="J563" s="13">
        <v>1.3240485096125288E-2</v>
      </c>
      <c r="K563" s="13">
        <v>5.3249777017025608E-2</v>
      </c>
      <c r="L563" s="13">
        <v>4.24987610104317E-2</v>
      </c>
      <c r="M563" s="13">
        <v>3.1006199275736432E-2</v>
      </c>
      <c r="N563" s="13">
        <v>0</v>
      </c>
      <c r="O563" s="148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5"/>
    </row>
    <row r="564" spans="1:65">
      <c r="A564" s="29"/>
      <c r="B564" s="3" t="s">
        <v>261</v>
      </c>
      <c r="C564" s="28"/>
      <c r="D564" s="13">
        <v>2.5053195722531285E-2</v>
      </c>
      <c r="E564" s="13">
        <v>3.6195078284732674E-2</v>
      </c>
      <c r="F564" s="13">
        <v>-0.41259626524414117</v>
      </c>
      <c r="G564" s="13">
        <v>-8.0794688618382238E-2</v>
      </c>
      <c r="H564" s="13" t="s">
        <v>617</v>
      </c>
      <c r="I564" s="13">
        <v>2.7694305981285083E-3</v>
      </c>
      <c r="J564" s="13">
        <v>3.0624137003631979E-2</v>
      </c>
      <c r="K564" s="13">
        <v>-0.48747340213873436</v>
      </c>
      <c r="L564" s="13">
        <v>0.10317469399731616</v>
      </c>
      <c r="M564" s="13">
        <v>-0.11979127758608721</v>
      </c>
      <c r="N564" s="13">
        <v>2.7694305981285083E-3</v>
      </c>
      <c r="O564" s="148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5"/>
    </row>
    <row r="565" spans="1:65">
      <c r="A565" s="29"/>
      <c r="B565" s="45" t="s">
        <v>262</v>
      </c>
      <c r="C565" s="46"/>
      <c r="D565" s="44">
        <v>0.18</v>
      </c>
      <c r="E565" s="44">
        <v>0.27</v>
      </c>
      <c r="F565" s="44">
        <v>3.35</v>
      </c>
      <c r="G565" s="44">
        <v>0.67</v>
      </c>
      <c r="H565" s="44">
        <v>1.35</v>
      </c>
      <c r="I565" s="44">
        <v>0</v>
      </c>
      <c r="J565" s="44">
        <v>0.22</v>
      </c>
      <c r="K565" s="44">
        <v>3.96</v>
      </c>
      <c r="L565" s="44">
        <v>0.81</v>
      </c>
      <c r="M565" s="44">
        <v>0.99</v>
      </c>
      <c r="N565" s="44">
        <v>0</v>
      </c>
      <c r="O565" s="148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5"/>
    </row>
    <row r="566" spans="1:65">
      <c r="B566" s="3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BM566" s="55"/>
    </row>
    <row r="567" spans="1:65" ht="15">
      <c r="B567" s="8" t="s">
        <v>466</v>
      </c>
      <c r="BM567" s="27" t="s">
        <v>66</v>
      </c>
    </row>
    <row r="568" spans="1:65" ht="15">
      <c r="A568" s="24" t="s">
        <v>29</v>
      </c>
      <c r="B568" s="18" t="s">
        <v>111</v>
      </c>
      <c r="C568" s="15" t="s">
        <v>112</v>
      </c>
      <c r="D568" s="16" t="s">
        <v>223</v>
      </c>
      <c r="E568" s="17" t="s">
        <v>223</v>
      </c>
      <c r="F568" s="17" t="s">
        <v>223</v>
      </c>
      <c r="G568" s="17" t="s">
        <v>223</v>
      </c>
      <c r="H568" s="17" t="s">
        <v>223</v>
      </c>
      <c r="I568" s="17" t="s">
        <v>223</v>
      </c>
      <c r="J568" s="17" t="s">
        <v>223</v>
      </c>
      <c r="K568" s="17" t="s">
        <v>223</v>
      </c>
      <c r="L568" s="17" t="s">
        <v>223</v>
      </c>
      <c r="M568" s="17" t="s">
        <v>223</v>
      </c>
      <c r="N568" s="148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7">
        <v>1</v>
      </c>
    </row>
    <row r="569" spans="1:65">
      <c r="A569" s="29"/>
      <c r="B569" s="19" t="s">
        <v>224</v>
      </c>
      <c r="C569" s="9" t="s">
        <v>224</v>
      </c>
      <c r="D569" s="146" t="s">
        <v>227</v>
      </c>
      <c r="E569" s="147" t="s">
        <v>230</v>
      </c>
      <c r="F569" s="147" t="s">
        <v>232</v>
      </c>
      <c r="G569" s="147" t="s">
        <v>234</v>
      </c>
      <c r="H569" s="147" t="s">
        <v>236</v>
      </c>
      <c r="I569" s="147" t="s">
        <v>239</v>
      </c>
      <c r="J569" s="147" t="s">
        <v>241</v>
      </c>
      <c r="K569" s="147" t="s">
        <v>243</v>
      </c>
      <c r="L569" s="147" t="s">
        <v>244</v>
      </c>
      <c r="M569" s="147" t="s">
        <v>245</v>
      </c>
      <c r="N569" s="148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7" t="s">
        <v>3</v>
      </c>
    </row>
    <row r="570" spans="1:65">
      <c r="A570" s="29"/>
      <c r="B570" s="19"/>
      <c r="C570" s="9"/>
      <c r="D570" s="10" t="s">
        <v>102</v>
      </c>
      <c r="E570" s="11" t="s">
        <v>269</v>
      </c>
      <c r="F570" s="11" t="s">
        <v>102</v>
      </c>
      <c r="G570" s="11" t="s">
        <v>99</v>
      </c>
      <c r="H570" s="11" t="s">
        <v>102</v>
      </c>
      <c r="I570" s="11" t="s">
        <v>103</v>
      </c>
      <c r="J570" s="11" t="s">
        <v>100</v>
      </c>
      <c r="K570" s="11" t="s">
        <v>102</v>
      </c>
      <c r="L570" s="11" t="s">
        <v>102</v>
      </c>
      <c r="M570" s="11" t="s">
        <v>102</v>
      </c>
      <c r="N570" s="148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7">
        <v>1</v>
      </c>
    </row>
    <row r="571" spans="1:65">
      <c r="A571" s="29"/>
      <c r="B571" s="19"/>
      <c r="C571" s="9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148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7">
        <v>2</v>
      </c>
    </row>
    <row r="572" spans="1:65">
      <c r="A572" s="29"/>
      <c r="B572" s="18">
        <v>1</v>
      </c>
      <c r="C572" s="14">
        <v>1</v>
      </c>
      <c r="D572" s="219">
        <v>9</v>
      </c>
      <c r="E572" s="220">
        <v>10.4</v>
      </c>
      <c r="F572" s="219">
        <v>18</v>
      </c>
      <c r="G572" s="220">
        <v>11.7</v>
      </c>
      <c r="H572" s="220">
        <v>12.2</v>
      </c>
      <c r="I572" s="220">
        <v>13</v>
      </c>
      <c r="J572" s="220">
        <v>11.32071098653525</v>
      </c>
      <c r="K572" s="220">
        <v>12.1518717185852</v>
      </c>
      <c r="L572" s="219">
        <v>9.23</v>
      </c>
      <c r="M572" s="220">
        <v>12</v>
      </c>
      <c r="N572" s="221"/>
      <c r="O572" s="222"/>
      <c r="P572" s="222"/>
      <c r="Q572" s="222"/>
      <c r="R572" s="222"/>
      <c r="S572" s="222"/>
      <c r="T572" s="222"/>
      <c r="U572" s="222"/>
      <c r="V572" s="222"/>
      <c r="W572" s="222"/>
      <c r="X572" s="222"/>
      <c r="Y572" s="222"/>
      <c r="Z572" s="222"/>
      <c r="AA572" s="222"/>
      <c r="AB572" s="222"/>
      <c r="AC572" s="222"/>
      <c r="AD572" s="222"/>
      <c r="AE572" s="222"/>
      <c r="AF572" s="222"/>
      <c r="AG572" s="222"/>
      <c r="AH572" s="222"/>
      <c r="AI572" s="222"/>
      <c r="AJ572" s="222"/>
      <c r="AK572" s="222"/>
      <c r="AL572" s="222"/>
      <c r="AM572" s="222"/>
      <c r="AN572" s="222"/>
      <c r="AO572" s="222"/>
      <c r="AP572" s="222"/>
      <c r="AQ572" s="222"/>
      <c r="AR572" s="222"/>
      <c r="AS572" s="222"/>
      <c r="AT572" s="222"/>
      <c r="AU572" s="222"/>
      <c r="AV572" s="222"/>
      <c r="AW572" s="222"/>
      <c r="AX572" s="222"/>
      <c r="AY572" s="222"/>
      <c r="AZ572" s="222"/>
      <c r="BA572" s="222"/>
      <c r="BB572" s="222"/>
      <c r="BC572" s="222"/>
      <c r="BD572" s="222"/>
      <c r="BE572" s="222"/>
      <c r="BF572" s="222"/>
      <c r="BG572" s="222"/>
      <c r="BH572" s="222"/>
      <c r="BI572" s="222"/>
      <c r="BJ572" s="222"/>
      <c r="BK572" s="222"/>
      <c r="BL572" s="222"/>
      <c r="BM572" s="223">
        <v>1</v>
      </c>
    </row>
    <row r="573" spans="1:65">
      <c r="A573" s="29"/>
      <c r="B573" s="19">
        <v>1</v>
      </c>
      <c r="C573" s="9">
        <v>2</v>
      </c>
      <c r="D573" s="224">
        <v>9</v>
      </c>
      <c r="E573" s="225">
        <v>10.7</v>
      </c>
      <c r="F573" s="224">
        <v>19</v>
      </c>
      <c r="G573" s="225">
        <v>11.75</v>
      </c>
      <c r="H573" s="225">
        <v>11.8</v>
      </c>
      <c r="I573" s="229">
        <v>15</v>
      </c>
      <c r="J573" s="225">
        <v>11.770020352930016</v>
      </c>
      <c r="K573" s="225">
        <v>11.884329851246898</v>
      </c>
      <c r="L573" s="229">
        <v>9.9700000000000006</v>
      </c>
      <c r="M573" s="225">
        <v>12</v>
      </c>
      <c r="N573" s="221"/>
      <c r="O573" s="222"/>
      <c r="P573" s="222"/>
      <c r="Q573" s="222"/>
      <c r="R573" s="222"/>
      <c r="S573" s="222"/>
      <c r="T573" s="222"/>
      <c r="U573" s="222"/>
      <c r="V573" s="222"/>
      <c r="W573" s="222"/>
      <c r="X573" s="222"/>
      <c r="Y573" s="222"/>
      <c r="Z573" s="222"/>
      <c r="AA573" s="222"/>
      <c r="AB573" s="222"/>
      <c r="AC573" s="222"/>
      <c r="AD573" s="222"/>
      <c r="AE573" s="222"/>
      <c r="AF573" s="222"/>
      <c r="AG573" s="222"/>
      <c r="AH573" s="222"/>
      <c r="AI573" s="222"/>
      <c r="AJ573" s="222"/>
      <c r="AK573" s="222"/>
      <c r="AL573" s="222"/>
      <c r="AM573" s="222"/>
      <c r="AN573" s="222"/>
      <c r="AO573" s="222"/>
      <c r="AP573" s="222"/>
      <c r="AQ573" s="222"/>
      <c r="AR573" s="222"/>
      <c r="AS573" s="222"/>
      <c r="AT573" s="222"/>
      <c r="AU573" s="222"/>
      <c r="AV573" s="222"/>
      <c r="AW573" s="222"/>
      <c r="AX573" s="222"/>
      <c r="AY573" s="222"/>
      <c r="AZ573" s="222"/>
      <c r="BA573" s="222"/>
      <c r="BB573" s="222"/>
      <c r="BC573" s="222"/>
      <c r="BD573" s="222"/>
      <c r="BE573" s="222"/>
      <c r="BF573" s="222"/>
      <c r="BG573" s="222"/>
      <c r="BH573" s="222"/>
      <c r="BI573" s="222"/>
      <c r="BJ573" s="222"/>
      <c r="BK573" s="222"/>
      <c r="BL573" s="222"/>
      <c r="BM573" s="223" t="e">
        <v>#N/A</v>
      </c>
    </row>
    <row r="574" spans="1:65">
      <c r="A574" s="29"/>
      <c r="B574" s="19">
        <v>1</v>
      </c>
      <c r="C574" s="9">
        <v>3</v>
      </c>
      <c r="D574" s="224">
        <v>10</v>
      </c>
      <c r="E574" s="225">
        <v>11.2</v>
      </c>
      <c r="F574" s="224">
        <v>22</v>
      </c>
      <c r="G574" s="225">
        <v>11.85</v>
      </c>
      <c r="H574" s="225">
        <v>11.6</v>
      </c>
      <c r="I574" s="225">
        <v>12</v>
      </c>
      <c r="J574" s="225">
        <v>11.62086645425755</v>
      </c>
      <c r="K574" s="225">
        <v>11.421465325854616</v>
      </c>
      <c r="L574" s="224">
        <v>9.39</v>
      </c>
      <c r="M574" s="225">
        <v>12</v>
      </c>
      <c r="N574" s="221"/>
      <c r="O574" s="222"/>
      <c r="P574" s="222"/>
      <c r="Q574" s="222"/>
      <c r="R574" s="222"/>
      <c r="S574" s="222"/>
      <c r="T574" s="222"/>
      <c r="U574" s="222"/>
      <c r="V574" s="222"/>
      <c r="W574" s="222"/>
      <c r="X574" s="222"/>
      <c r="Y574" s="222"/>
      <c r="Z574" s="222"/>
      <c r="AA574" s="222"/>
      <c r="AB574" s="222"/>
      <c r="AC574" s="222"/>
      <c r="AD574" s="222"/>
      <c r="AE574" s="222"/>
      <c r="AF574" s="222"/>
      <c r="AG574" s="222"/>
      <c r="AH574" s="222"/>
      <c r="AI574" s="222"/>
      <c r="AJ574" s="222"/>
      <c r="AK574" s="222"/>
      <c r="AL574" s="222"/>
      <c r="AM574" s="222"/>
      <c r="AN574" s="222"/>
      <c r="AO574" s="222"/>
      <c r="AP574" s="222"/>
      <c r="AQ574" s="222"/>
      <c r="AR574" s="222"/>
      <c r="AS574" s="222"/>
      <c r="AT574" s="222"/>
      <c r="AU574" s="222"/>
      <c r="AV574" s="222"/>
      <c r="AW574" s="222"/>
      <c r="AX574" s="222"/>
      <c r="AY574" s="222"/>
      <c r="AZ574" s="222"/>
      <c r="BA574" s="222"/>
      <c r="BB574" s="222"/>
      <c r="BC574" s="222"/>
      <c r="BD574" s="222"/>
      <c r="BE574" s="222"/>
      <c r="BF574" s="222"/>
      <c r="BG574" s="222"/>
      <c r="BH574" s="222"/>
      <c r="BI574" s="222"/>
      <c r="BJ574" s="222"/>
      <c r="BK574" s="222"/>
      <c r="BL574" s="222"/>
      <c r="BM574" s="223">
        <v>16</v>
      </c>
    </row>
    <row r="575" spans="1:65">
      <c r="A575" s="29"/>
      <c r="B575" s="19">
        <v>1</v>
      </c>
      <c r="C575" s="9">
        <v>4</v>
      </c>
      <c r="D575" s="224">
        <v>10</v>
      </c>
      <c r="E575" s="225">
        <v>10.4</v>
      </c>
      <c r="F575" s="224">
        <v>17</v>
      </c>
      <c r="G575" s="225">
        <v>11.65</v>
      </c>
      <c r="H575" s="225">
        <v>11.7</v>
      </c>
      <c r="I575" s="225">
        <v>11</v>
      </c>
      <c r="J575" s="225">
        <v>12.645040311998118</v>
      </c>
      <c r="K575" s="225">
        <v>12.510929792409252</v>
      </c>
      <c r="L575" s="224">
        <v>9.23</v>
      </c>
      <c r="M575" s="225">
        <v>12</v>
      </c>
      <c r="N575" s="221"/>
      <c r="O575" s="222"/>
      <c r="P575" s="222"/>
      <c r="Q575" s="222"/>
      <c r="R575" s="222"/>
      <c r="S575" s="222"/>
      <c r="T575" s="222"/>
      <c r="U575" s="222"/>
      <c r="V575" s="222"/>
      <c r="W575" s="222"/>
      <c r="X575" s="222"/>
      <c r="Y575" s="222"/>
      <c r="Z575" s="222"/>
      <c r="AA575" s="222"/>
      <c r="AB575" s="222"/>
      <c r="AC575" s="222"/>
      <c r="AD575" s="222"/>
      <c r="AE575" s="222"/>
      <c r="AF575" s="222"/>
      <c r="AG575" s="222"/>
      <c r="AH575" s="222"/>
      <c r="AI575" s="222"/>
      <c r="AJ575" s="222"/>
      <c r="AK575" s="222"/>
      <c r="AL575" s="222"/>
      <c r="AM575" s="222"/>
      <c r="AN575" s="222"/>
      <c r="AO575" s="222"/>
      <c r="AP575" s="222"/>
      <c r="AQ575" s="222"/>
      <c r="AR575" s="222"/>
      <c r="AS575" s="222"/>
      <c r="AT575" s="222"/>
      <c r="AU575" s="222"/>
      <c r="AV575" s="222"/>
      <c r="AW575" s="222"/>
      <c r="AX575" s="222"/>
      <c r="AY575" s="222"/>
      <c r="AZ575" s="222"/>
      <c r="BA575" s="222"/>
      <c r="BB575" s="222"/>
      <c r="BC575" s="222"/>
      <c r="BD575" s="222"/>
      <c r="BE575" s="222"/>
      <c r="BF575" s="222"/>
      <c r="BG575" s="222"/>
      <c r="BH575" s="222"/>
      <c r="BI575" s="222"/>
      <c r="BJ575" s="222"/>
      <c r="BK575" s="222"/>
      <c r="BL575" s="222"/>
      <c r="BM575" s="223">
        <v>11.66482420972979</v>
      </c>
    </row>
    <row r="576" spans="1:65">
      <c r="A576" s="29"/>
      <c r="B576" s="19">
        <v>1</v>
      </c>
      <c r="C576" s="9">
        <v>5</v>
      </c>
      <c r="D576" s="224">
        <v>9</v>
      </c>
      <c r="E576" s="225">
        <v>11</v>
      </c>
      <c r="F576" s="224">
        <v>17</v>
      </c>
      <c r="G576" s="225">
        <v>11.55</v>
      </c>
      <c r="H576" s="225">
        <v>12.1</v>
      </c>
      <c r="I576" s="225">
        <v>12</v>
      </c>
      <c r="J576" s="225">
        <v>12.718238773408176</v>
      </c>
      <c r="K576" s="225">
        <v>11.818181219993031</v>
      </c>
      <c r="L576" s="224">
        <v>9.31</v>
      </c>
      <c r="M576" s="225">
        <v>12</v>
      </c>
      <c r="N576" s="221"/>
      <c r="O576" s="222"/>
      <c r="P576" s="222"/>
      <c r="Q576" s="222"/>
      <c r="R576" s="222"/>
      <c r="S576" s="222"/>
      <c r="T576" s="222"/>
      <c r="U576" s="222"/>
      <c r="V576" s="222"/>
      <c r="W576" s="222"/>
      <c r="X576" s="222"/>
      <c r="Y576" s="222"/>
      <c r="Z576" s="222"/>
      <c r="AA576" s="222"/>
      <c r="AB576" s="222"/>
      <c r="AC576" s="222"/>
      <c r="AD576" s="222"/>
      <c r="AE576" s="222"/>
      <c r="AF576" s="222"/>
      <c r="AG576" s="222"/>
      <c r="AH576" s="222"/>
      <c r="AI576" s="222"/>
      <c r="AJ576" s="222"/>
      <c r="AK576" s="222"/>
      <c r="AL576" s="222"/>
      <c r="AM576" s="222"/>
      <c r="AN576" s="222"/>
      <c r="AO576" s="222"/>
      <c r="AP576" s="222"/>
      <c r="AQ576" s="222"/>
      <c r="AR576" s="222"/>
      <c r="AS576" s="222"/>
      <c r="AT576" s="222"/>
      <c r="AU576" s="222"/>
      <c r="AV576" s="222"/>
      <c r="AW576" s="222"/>
      <c r="AX576" s="222"/>
      <c r="AY576" s="222"/>
      <c r="AZ576" s="222"/>
      <c r="BA576" s="222"/>
      <c r="BB576" s="222"/>
      <c r="BC576" s="222"/>
      <c r="BD576" s="222"/>
      <c r="BE576" s="222"/>
      <c r="BF576" s="222"/>
      <c r="BG576" s="222"/>
      <c r="BH576" s="222"/>
      <c r="BI576" s="222"/>
      <c r="BJ576" s="222"/>
      <c r="BK576" s="222"/>
      <c r="BL576" s="222"/>
      <c r="BM576" s="223">
        <v>42</v>
      </c>
    </row>
    <row r="577" spans="1:65">
      <c r="A577" s="29"/>
      <c r="B577" s="19">
        <v>1</v>
      </c>
      <c r="C577" s="9">
        <v>6</v>
      </c>
      <c r="D577" s="224">
        <v>9</v>
      </c>
      <c r="E577" s="225">
        <v>10.3</v>
      </c>
      <c r="F577" s="224">
        <v>12</v>
      </c>
      <c r="G577" s="225">
        <v>12.15</v>
      </c>
      <c r="H577" s="225">
        <v>11.6</v>
      </c>
      <c r="I577" s="225">
        <v>10</v>
      </c>
      <c r="J577" s="225">
        <v>11.757435557945342</v>
      </c>
      <c r="K577" s="225">
        <v>11.053526463487746</v>
      </c>
      <c r="L577" s="224">
        <v>9.31</v>
      </c>
      <c r="M577" s="225">
        <v>12</v>
      </c>
      <c r="N577" s="221"/>
      <c r="O577" s="222"/>
      <c r="P577" s="222"/>
      <c r="Q577" s="222"/>
      <c r="R577" s="222"/>
      <c r="S577" s="222"/>
      <c r="T577" s="222"/>
      <c r="U577" s="222"/>
      <c r="V577" s="222"/>
      <c r="W577" s="222"/>
      <c r="X577" s="222"/>
      <c r="Y577" s="222"/>
      <c r="Z577" s="222"/>
      <c r="AA577" s="222"/>
      <c r="AB577" s="222"/>
      <c r="AC577" s="222"/>
      <c r="AD577" s="222"/>
      <c r="AE577" s="222"/>
      <c r="AF577" s="222"/>
      <c r="AG577" s="222"/>
      <c r="AH577" s="222"/>
      <c r="AI577" s="222"/>
      <c r="AJ577" s="222"/>
      <c r="AK577" s="222"/>
      <c r="AL577" s="222"/>
      <c r="AM577" s="222"/>
      <c r="AN577" s="222"/>
      <c r="AO577" s="222"/>
      <c r="AP577" s="222"/>
      <c r="AQ577" s="222"/>
      <c r="AR577" s="222"/>
      <c r="AS577" s="222"/>
      <c r="AT577" s="222"/>
      <c r="AU577" s="222"/>
      <c r="AV577" s="222"/>
      <c r="AW577" s="222"/>
      <c r="AX577" s="222"/>
      <c r="AY577" s="222"/>
      <c r="AZ577" s="222"/>
      <c r="BA577" s="222"/>
      <c r="BB577" s="222"/>
      <c r="BC577" s="222"/>
      <c r="BD577" s="222"/>
      <c r="BE577" s="222"/>
      <c r="BF577" s="222"/>
      <c r="BG577" s="222"/>
      <c r="BH577" s="222"/>
      <c r="BI577" s="222"/>
      <c r="BJ577" s="222"/>
      <c r="BK577" s="222"/>
      <c r="BL577" s="222"/>
      <c r="BM577" s="226"/>
    </row>
    <row r="578" spans="1:65">
      <c r="A578" s="29"/>
      <c r="B578" s="20" t="s">
        <v>258</v>
      </c>
      <c r="C578" s="12"/>
      <c r="D578" s="227">
        <v>9.3333333333333339</v>
      </c>
      <c r="E578" s="227">
        <v>10.666666666666666</v>
      </c>
      <c r="F578" s="227">
        <v>17.5</v>
      </c>
      <c r="G578" s="227">
        <v>11.775</v>
      </c>
      <c r="H578" s="227">
        <v>11.833333333333334</v>
      </c>
      <c r="I578" s="227">
        <v>12.166666666666666</v>
      </c>
      <c r="J578" s="227">
        <v>11.972052072845742</v>
      </c>
      <c r="K578" s="227">
        <v>11.806717395262789</v>
      </c>
      <c r="L578" s="227">
        <v>9.4066666666666681</v>
      </c>
      <c r="M578" s="227">
        <v>12</v>
      </c>
      <c r="N578" s="221"/>
      <c r="O578" s="222"/>
      <c r="P578" s="222"/>
      <c r="Q578" s="222"/>
      <c r="R578" s="222"/>
      <c r="S578" s="222"/>
      <c r="T578" s="222"/>
      <c r="U578" s="222"/>
      <c r="V578" s="222"/>
      <c r="W578" s="222"/>
      <c r="X578" s="222"/>
      <c r="Y578" s="222"/>
      <c r="Z578" s="222"/>
      <c r="AA578" s="222"/>
      <c r="AB578" s="222"/>
      <c r="AC578" s="222"/>
      <c r="AD578" s="222"/>
      <c r="AE578" s="222"/>
      <c r="AF578" s="222"/>
      <c r="AG578" s="222"/>
      <c r="AH578" s="222"/>
      <c r="AI578" s="222"/>
      <c r="AJ578" s="222"/>
      <c r="AK578" s="222"/>
      <c r="AL578" s="222"/>
      <c r="AM578" s="222"/>
      <c r="AN578" s="222"/>
      <c r="AO578" s="222"/>
      <c r="AP578" s="222"/>
      <c r="AQ578" s="222"/>
      <c r="AR578" s="222"/>
      <c r="AS578" s="222"/>
      <c r="AT578" s="222"/>
      <c r="AU578" s="222"/>
      <c r="AV578" s="222"/>
      <c r="AW578" s="222"/>
      <c r="AX578" s="222"/>
      <c r="AY578" s="222"/>
      <c r="AZ578" s="222"/>
      <c r="BA578" s="222"/>
      <c r="BB578" s="222"/>
      <c r="BC578" s="222"/>
      <c r="BD578" s="222"/>
      <c r="BE578" s="222"/>
      <c r="BF578" s="222"/>
      <c r="BG578" s="222"/>
      <c r="BH578" s="222"/>
      <c r="BI578" s="222"/>
      <c r="BJ578" s="222"/>
      <c r="BK578" s="222"/>
      <c r="BL578" s="222"/>
      <c r="BM578" s="226"/>
    </row>
    <row r="579" spans="1:65">
      <c r="A579" s="29"/>
      <c r="B579" s="3" t="s">
        <v>259</v>
      </c>
      <c r="C579" s="28"/>
      <c r="D579" s="225">
        <v>9</v>
      </c>
      <c r="E579" s="225">
        <v>10.55</v>
      </c>
      <c r="F579" s="225">
        <v>17.5</v>
      </c>
      <c r="G579" s="225">
        <v>11.725</v>
      </c>
      <c r="H579" s="225">
        <v>11.75</v>
      </c>
      <c r="I579" s="225">
        <v>12</v>
      </c>
      <c r="J579" s="225">
        <v>11.76372795543768</v>
      </c>
      <c r="K579" s="225">
        <v>11.851255535619964</v>
      </c>
      <c r="L579" s="225">
        <v>9.31</v>
      </c>
      <c r="M579" s="225">
        <v>12</v>
      </c>
      <c r="N579" s="221"/>
      <c r="O579" s="222"/>
      <c r="P579" s="222"/>
      <c r="Q579" s="222"/>
      <c r="R579" s="222"/>
      <c r="S579" s="222"/>
      <c r="T579" s="222"/>
      <c r="U579" s="222"/>
      <c r="V579" s="222"/>
      <c r="W579" s="222"/>
      <c r="X579" s="222"/>
      <c r="Y579" s="222"/>
      <c r="Z579" s="222"/>
      <c r="AA579" s="222"/>
      <c r="AB579" s="222"/>
      <c r="AC579" s="222"/>
      <c r="AD579" s="222"/>
      <c r="AE579" s="222"/>
      <c r="AF579" s="222"/>
      <c r="AG579" s="222"/>
      <c r="AH579" s="222"/>
      <c r="AI579" s="222"/>
      <c r="AJ579" s="222"/>
      <c r="AK579" s="222"/>
      <c r="AL579" s="222"/>
      <c r="AM579" s="222"/>
      <c r="AN579" s="222"/>
      <c r="AO579" s="222"/>
      <c r="AP579" s="222"/>
      <c r="AQ579" s="222"/>
      <c r="AR579" s="222"/>
      <c r="AS579" s="222"/>
      <c r="AT579" s="222"/>
      <c r="AU579" s="222"/>
      <c r="AV579" s="222"/>
      <c r="AW579" s="222"/>
      <c r="AX579" s="222"/>
      <c r="AY579" s="222"/>
      <c r="AZ579" s="222"/>
      <c r="BA579" s="222"/>
      <c r="BB579" s="222"/>
      <c r="BC579" s="222"/>
      <c r="BD579" s="222"/>
      <c r="BE579" s="222"/>
      <c r="BF579" s="222"/>
      <c r="BG579" s="222"/>
      <c r="BH579" s="222"/>
      <c r="BI579" s="222"/>
      <c r="BJ579" s="222"/>
      <c r="BK579" s="222"/>
      <c r="BL579" s="222"/>
      <c r="BM579" s="226"/>
    </row>
    <row r="580" spans="1:65">
      <c r="A580" s="29"/>
      <c r="B580" s="3" t="s">
        <v>260</v>
      </c>
      <c r="C580" s="28"/>
      <c r="D580" s="23">
        <v>0.51639777949432231</v>
      </c>
      <c r="E580" s="23">
        <v>0.36696957185394313</v>
      </c>
      <c r="F580" s="23">
        <v>3.271085446759225</v>
      </c>
      <c r="G580" s="23">
        <v>0.20916500663351884</v>
      </c>
      <c r="H580" s="23">
        <v>0.25819888974716104</v>
      </c>
      <c r="I580" s="23">
        <v>1.7224014243685106</v>
      </c>
      <c r="J580" s="23">
        <v>0.57343898993233267</v>
      </c>
      <c r="K580" s="23">
        <v>0.51709137616009182</v>
      </c>
      <c r="L580" s="23">
        <v>0.28239452308192298</v>
      </c>
      <c r="M580" s="23">
        <v>0</v>
      </c>
      <c r="N580" s="148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A581" s="29"/>
      <c r="B581" s="3" t="s">
        <v>86</v>
      </c>
      <c r="C581" s="28"/>
      <c r="D581" s="13">
        <v>5.5328333517248814E-2</v>
      </c>
      <c r="E581" s="13">
        <v>3.4403397361307174E-2</v>
      </c>
      <c r="F581" s="13">
        <v>0.18691916838624142</v>
      </c>
      <c r="G581" s="13">
        <v>1.7763482516647035E-2</v>
      </c>
      <c r="H581" s="13">
        <v>2.1819624485675579E-2</v>
      </c>
      <c r="I581" s="13">
        <v>0.14156724035905568</v>
      </c>
      <c r="J581" s="13">
        <v>4.7898136964586967E-2</v>
      </c>
      <c r="K581" s="13">
        <v>4.3796371069876244E-2</v>
      </c>
      <c r="L581" s="13">
        <v>3.002067927873029E-2</v>
      </c>
      <c r="M581" s="13">
        <v>0</v>
      </c>
      <c r="N581" s="148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A582" s="29"/>
      <c r="B582" s="3" t="s">
        <v>261</v>
      </c>
      <c r="C582" s="28"/>
      <c r="D582" s="13">
        <v>-0.19987364014039133</v>
      </c>
      <c r="E582" s="13">
        <v>-8.5569874446161598E-2</v>
      </c>
      <c r="F582" s="13">
        <v>0.50023692473676618</v>
      </c>
      <c r="G582" s="13">
        <v>9.445130787167022E-3</v>
      </c>
      <c r="H582" s="13">
        <v>1.444592053628968E-2</v>
      </c>
      <c r="I582" s="13">
        <v>4.302186195984703E-2</v>
      </c>
      <c r="J582" s="13">
        <v>2.6337976260258467E-2</v>
      </c>
      <c r="K582" s="13">
        <v>1.2164194074578694E-2</v>
      </c>
      <c r="L582" s="13">
        <v>-0.19358693302720853</v>
      </c>
      <c r="M582" s="13">
        <v>2.8733891248068355E-2</v>
      </c>
      <c r="N582" s="148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5"/>
    </row>
    <row r="583" spans="1:65">
      <c r="A583" s="29"/>
      <c r="B583" s="45" t="s">
        <v>262</v>
      </c>
      <c r="C583" s="46"/>
      <c r="D583" s="44">
        <v>6.37</v>
      </c>
      <c r="E583" s="44">
        <v>2.95</v>
      </c>
      <c r="F583" s="44">
        <v>14.55</v>
      </c>
      <c r="G583" s="44">
        <v>0.12</v>
      </c>
      <c r="H583" s="44">
        <v>0.03</v>
      </c>
      <c r="I583" s="44">
        <v>0.89</v>
      </c>
      <c r="J583" s="44">
        <v>0.39</v>
      </c>
      <c r="K583" s="44">
        <v>0.03</v>
      </c>
      <c r="L583" s="44">
        <v>6.18</v>
      </c>
      <c r="M583" s="44">
        <v>0.46</v>
      </c>
      <c r="N583" s="148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5"/>
    </row>
    <row r="584" spans="1:65">
      <c r="B584" s="3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BM584" s="55"/>
    </row>
    <row r="585" spans="1:65" ht="15">
      <c r="B585" s="8" t="s">
        <v>467</v>
      </c>
      <c r="BM585" s="27" t="s">
        <v>66</v>
      </c>
    </row>
    <row r="586" spans="1:65" ht="15">
      <c r="A586" s="24" t="s">
        <v>31</v>
      </c>
      <c r="B586" s="18" t="s">
        <v>111</v>
      </c>
      <c r="C586" s="15" t="s">
        <v>112</v>
      </c>
      <c r="D586" s="16" t="s">
        <v>223</v>
      </c>
      <c r="E586" s="17" t="s">
        <v>223</v>
      </c>
      <c r="F586" s="17" t="s">
        <v>223</v>
      </c>
      <c r="G586" s="17" t="s">
        <v>223</v>
      </c>
      <c r="H586" s="17" t="s">
        <v>223</v>
      </c>
      <c r="I586" s="17" t="s">
        <v>223</v>
      </c>
      <c r="J586" s="17" t="s">
        <v>223</v>
      </c>
      <c r="K586" s="17" t="s">
        <v>223</v>
      </c>
      <c r="L586" s="17" t="s">
        <v>223</v>
      </c>
      <c r="M586" s="17" t="s">
        <v>223</v>
      </c>
      <c r="N586" s="17" t="s">
        <v>223</v>
      </c>
      <c r="O586" s="148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7">
        <v>1</v>
      </c>
    </row>
    <row r="587" spans="1:65">
      <c r="A587" s="29"/>
      <c r="B587" s="19" t="s">
        <v>224</v>
      </c>
      <c r="C587" s="9" t="s">
        <v>224</v>
      </c>
      <c r="D587" s="146" t="s">
        <v>226</v>
      </c>
      <c r="E587" s="147" t="s">
        <v>227</v>
      </c>
      <c r="F587" s="147" t="s">
        <v>228</v>
      </c>
      <c r="G587" s="147" t="s">
        <v>230</v>
      </c>
      <c r="H587" s="147" t="s">
        <v>232</v>
      </c>
      <c r="I587" s="147" t="s">
        <v>234</v>
      </c>
      <c r="J587" s="147" t="s">
        <v>236</v>
      </c>
      <c r="K587" s="147" t="s">
        <v>239</v>
      </c>
      <c r="L587" s="147" t="s">
        <v>241</v>
      </c>
      <c r="M587" s="147" t="s">
        <v>244</v>
      </c>
      <c r="N587" s="147" t="s">
        <v>245</v>
      </c>
      <c r="O587" s="148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7" t="s">
        <v>3</v>
      </c>
    </row>
    <row r="588" spans="1:65">
      <c r="A588" s="29"/>
      <c r="B588" s="19"/>
      <c r="C588" s="9"/>
      <c r="D588" s="10" t="s">
        <v>269</v>
      </c>
      <c r="E588" s="11" t="s">
        <v>102</v>
      </c>
      <c r="F588" s="11" t="s">
        <v>102</v>
      </c>
      <c r="G588" s="11" t="s">
        <v>269</v>
      </c>
      <c r="H588" s="11" t="s">
        <v>102</v>
      </c>
      <c r="I588" s="11" t="s">
        <v>99</v>
      </c>
      <c r="J588" s="11" t="s">
        <v>102</v>
      </c>
      <c r="K588" s="11" t="s">
        <v>103</v>
      </c>
      <c r="L588" s="11" t="s">
        <v>100</v>
      </c>
      <c r="M588" s="11" t="s">
        <v>102</v>
      </c>
      <c r="N588" s="11" t="s">
        <v>102</v>
      </c>
      <c r="O588" s="148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7">
        <v>1</v>
      </c>
    </row>
    <row r="589" spans="1:65">
      <c r="A589" s="29"/>
      <c r="B589" s="19"/>
      <c r="C589" s="9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148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7">
        <v>2</v>
      </c>
    </row>
    <row r="590" spans="1:65">
      <c r="A590" s="29"/>
      <c r="B590" s="18">
        <v>1</v>
      </c>
      <c r="C590" s="14">
        <v>1</v>
      </c>
      <c r="D590" s="220">
        <v>24.7</v>
      </c>
      <c r="E590" s="219">
        <v>26.3</v>
      </c>
      <c r="F590" s="220">
        <v>24.303480162503</v>
      </c>
      <c r="G590" s="220">
        <v>24.2</v>
      </c>
      <c r="H590" s="220">
        <v>22.8</v>
      </c>
      <c r="I590" s="220">
        <v>24.5</v>
      </c>
      <c r="J590" s="220">
        <v>23.9</v>
      </c>
      <c r="K590" s="220">
        <v>22</v>
      </c>
      <c r="L590" s="219" t="s">
        <v>279</v>
      </c>
      <c r="M590" s="220">
        <v>23.3</v>
      </c>
      <c r="N590" s="220">
        <v>24.4</v>
      </c>
      <c r="O590" s="221"/>
      <c r="P590" s="222"/>
      <c r="Q590" s="222"/>
      <c r="R590" s="222"/>
      <c r="S590" s="222"/>
      <c r="T590" s="222"/>
      <c r="U590" s="222"/>
      <c r="V590" s="222"/>
      <c r="W590" s="222"/>
      <c r="X590" s="222"/>
      <c r="Y590" s="222"/>
      <c r="Z590" s="222"/>
      <c r="AA590" s="222"/>
      <c r="AB590" s="222"/>
      <c r="AC590" s="222"/>
      <c r="AD590" s="222"/>
      <c r="AE590" s="222"/>
      <c r="AF590" s="222"/>
      <c r="AG590" s="222"/>
      <c r="AH590" s="222"/>
      <c r="AI590" s="222"/>
      <c r="AJ590" s="222"/>
      <c r="AK590" s="222"/>
      <c r="AL590" s="222"/>
      <c r="AM590" s="222"/>
      <c r="AN590" s="222"/>
      <c r="AO590" s="222"/>
      <c r="AP590" s="222"/>
      <c r="AQ590" s="222"/>
      <c r="AR590" s="222"/>
      <c r="AS590" s="222"/>
      <c r="AT590" s="222"/>
      <c r="AU590" s="222"/>
      <c r="AV590" s="222"/>
      <c r="AW590" s="222"/>
      <c r="AX590" s="222"/>
      <c r="AY590" s="222"/>
      <c r="AZ590" s="222"/>
      <c r="BA590" s="222"/>
      <c r="BB590" s="222"/>
      <c r="BC590" s="222"/>
      <c r="BD590" s="222"/>
      <c r="BE590" s="222"/>
      <c r="BF590" s="222"/>
      <c r="BG590" s="222"/>
      <c r="BH590" s="222"/>
      <c r="BI590" s="222"/>
      <c r="BJ590" s="222"/>
      <c r="BK590" s="222"/>
      <c r="BL590" s="222"/>
      <c r="BM590" s="223">
        <v>1</v>
      </c>
    </row>
    <row r="591" spans="1:65">
      <c r="A591" s="29"/>
      <c r="B591" s="19">
        <v>1</v>
      </c>
      <c r="C591" s="9">
        <v>2</v>
      </c>
      <c r="D591" s="225">
        <v>24.8</v>
      </c>
      <c r="E591" s="224">
        <v>25.8</v>
      </c>
      <c r="F591" s="225">
        <v>24.442231329925242</v>
      </c>
      <c r="G591" s="225">
        <v>22.7</v>
      </c>
      <c r="H591" s="225">
        <v>23.7</v>
      </c>
      <c r="I591" s="225">
        <v>25.3</v>
      </c>
      <c r="J591" s="225">
        <v>24.2</v>
      </c>
      <c r="K591" s="225">
        <v>26</v>
      </c>
      <c r="L591" s="224" t="s">
        <v>279</v>
      </c>
      <c r="M591" s="225">
        <v>24</v>
      </c>
      <c r="N591" s="225">
        <v>24.4</v>
      </c>
      <c r="O591" s="221"/>
      <c r="P591" s="222"/>
      <c r="Q591" s="222"/>
      <c r="R591" s="222"/>
      <c r="S591" s="222"/>
      <c r="T591" s="222"/>
      <c r="U591" s="222"/>
      <c r="V591" s="222"/>
      <c r="W591" s="222"/>
      <c r="X591" s="222"/>
      <c r="Y591" s="222"/>
      <c r="Z591" s="222"/>
      <c r="AA591" s="222"/>
      <c r="AB591" s="222"/>
      <c r="AC591" s="222"/>
      <c r="AD591" s="222"/>
      <c r="AE591" s="222"/>
      <c r="AF591" s="222"/>
      <c r="AG591" s="222"/>
      <c r="AH591" s="222"/>
      <c r="AI591" s="222"/>
      <c r="AJ591" s="222"/>
      <c r="AK591" s="222"/>
      <c r="AL591" s="222"/>
      <c r="AM591" s="222"/>
      <c r="AN591" s="222"/>
      <c r="AO591" s="222"/>
      <c r="AP591" s="222"/>
      <c r="AQ591" s="222"/>
      <c r="AR591" s="222"/>
      <c r="AS591" s="222"/>
      <c r="AT591" s="222"/>
      <c r="AU591" s="222"/>
      <c r="AV591" s="222"/>
      <c r="AW591" s="222"/>
      <c r="AX591" s="222"/>
      <c r="AY591" s="222"/>
      <c r="AZ591" s="222"/>
      <c r="BA591" s="222"/>
      <c r="BB591" s="222"/>
      <c r="BC591" s="222"/>
      <c r="BD591" s="222"/>
      <c r="BE591" s="222"/>
      <c r="BF591" s="222"/>
      <c r="BG591" s="222"/>
      <c r="BH591" s="222"/>
      <c r="BI591" s="222"/>
      <c r="BJ591" s="222"/>
      <c r="BK591" s="222"/>
      <c r="BL591" s="222"/>
      <c r="BM591" s="223" t="e">
        <v>#N/A</v>
      </c>
    </row>
    <row r="592" spans="1:65">
      <c r="A592" s="29"/>
      <c r="B592" s="19">
        <v>1</v>
      </c>
      <c r="C592" s="9">
        <v>3</v>
      </c>
      <c r="D592" s="225">
        <v>24.8</v>
      </c>
      <c r="E592" s="224">
        <v>26.8</v>
      </c>
      <c r="F592" s="225">
        <v>24.06574730407684</v>
      </c>
      <c r="G592" s="225">
        <v>23.8</v>
      </c>
      <c r="H592" s="225">
        <v>24.5</v>
      </c>
      <c r="I592" s="225">
        <v>23.8</v>
      </c>
      <c r="J592" s="225">
        <v>23.6</v>
      </c>
      <c r="K592" s="225">
        <v>25</v>
      </c>
      <c r="L592" s="224" t="s">
        <v>279</v>
      </c>
      <c r="M592" s="225">
        <v>22.9</v>
      </c>
      <c r="N592" s="225">
        <v>24.5</v>
      </c>
      <c r="O592" s="221"/>
      <c r="P592" s="222"/>
      <c r="Q592" s="222"/>
      <c r="R592" s="222"/>
      <c r="S592" s="222"/>
      <c r="T592" s="222"/>
      <c r="U592" s="222"/>
      <c r="V592" s="222"/>
      <c r="W592" s="222"/>
      <c r="X592" s="222"/>
      <c r="Y592" s="222"/>
      <c r="Z592" s="222"/>
      <c r="AA592" s="222"/>
      <c r="AB592" s="222"/>
      <c r="AC592" s="222"/>
      <c r="AD592" s="222"/>
      <c r="AE592" s="222"/>
      <c r="AF592" s="222"/>
      <c r="AG592" s="222"/>
      <c r="AH592" s="222"/>
      <c r="AI592" s="222"/>
      <c r="AJ592" s="222"/>
      <c r="AK592" s="222"/>
      <c r="AL592" s="222"/>
      <c r="AM592" s="222"/>
      <c r="AN592" s="222"/>
      <c r="AO592" s="222"/>
      <c r="AP592" s="222"/>
      <c r="AQ592" s="222"/>
      <c r="AR592" s="222"/>
      <c r="AS592" s="222"/>
      <c r="AT592" s="222"/>
      <c r="AU592" s="222"/>
      <c r="AV592" s="222"/>
      <c r="AW592" s="222"/>
      <c r="AX592" s="222"/>
      <c r="AY592" s="222"/>
      <c r="AZ592" s="222"/>
      <c r="BA592" s="222"/>
      <c r="BB592" s="222"/>
      <c r="BC592" s="222"/>
      <c r="BD592" s="222"/>
      <c r="BE592" s="222"/>
      <c r="BF592" s="222"/>
      <c r="BG592" s="222"/>
      <c r="BH592" s="222"/>
      <c r="BI592" s="222"/>
      <c r="BJ592" s="222"/>
      <c r="BK592" s="222"/>
      <c r="BL592" s="222"/>
      <c r="BM592" s="223">
        <v>16</v>
      </c>
    </row>
    <row r="593" spans="1:65">
      <c r="A593" s="29"/>
      <c r="B593" s="19">
        <v>1</v>
      </c>
      <c r="C593" s="9">
        <v>4</v>
      </c>
      <c r="D593" s="225">
        <v>24.3</v>
      </c>
      <c r="E593" s="224">
        <v>24.6</v>
      </c>
      <c r="F593" s="225">
        <v>24.69487920813954</v>
      </c>
      <c r="G593" s="225">
        <v>23.6</v>
      </c>
      <c r="H593" s="225">
        <v>24.1</v>
      </c>
      <c r="I593" s="225">
        <v>25.4</v>
      </c>
      <c r="J593" s="225">
        <v>24</v>
      </c>
      <c r="K593" s="225">
        <v>24</v>
      </c>
      <c r="L593" s="224" t="s">
        <v>279</v>
      </c>
      <c r="M593" s="225">
        <v>22.5</v>
      </c>
      <c r="N593" s="225">
        <v>24.6</v>
      </c>
      <c r="O593" s="221"/>
      <c r="P593" s="222"/>
      <c r="Q593" s="222"/>
      <c r="R593" s="222"/>
      <c r="S593" s="222"/>
      <c r="T593" s="222"/>
      <c r="U593" s="222"/>
      <c r="V593" s="222"/>
      <c r="W593" s="222"/>
      <c r="X593" s="222"/>
      <c r="Y593" s="222"/>
      <c r="Z593" s="222"/>
      <c r="AA593" s="222"/>
      <c r="AB593" s="222"/>
      <c r="AC593" s="222"/>
      <c r="AD593" s="222"/>
      <c r="AE593" s="222"/>
      <c r="AF593" s="222"/>
      <c r="AG593" s="222"/>
      <c r="AH593" s="222"/>
      <c r="AI593" s="222"/>
      <c r="AJ593" s="222"/>
      <c r="AK593" s="222"/>
      <c r="AL593" s="222"/>
      <c r="AM593" s="222"/>
      <c r="AN593" s="222"/>
      <c r="AO593" s="222"/>
      <c r="AP593" s="222"/>
      <c r="AQ593" s="222"/>
      <c r="AR593" s="222"/>
      <c r="AS593" s="222"/>
      <c r="AT593" s="222"/>
      <c r="AU593" s="222"/>
      <c r="AV593" s="222"/>
      <c r="AW593" s="222"/>
      <c r="AX593" s="222"/>
      <c r="AY593" s="222"/>
      <c r="AZ593" s="222"/>
      <c r="BA593" s="222"/>
      <c r="BB593" s="222"/>
      <c r="BC593" s="222"/>
      <c r="BD593" s="222"/>
      <c r="BE593" s="222"/>
      <c r="BF593" s="222"/>
      <c r="BG593" s="222"/>
      <c r="BH593" s="222"/>
      <c r="BI593" s="222"/>
      <c r="BJ593" s="222"/>
      <c r="BK593" s="222"/>
      <c r="BL593" s="222"/>
      <c r="BM593" s="223">
        <v>24.130207610741621</v>
      </c>
    </row>
    <row r="594" spans="1:65">
      <c r="A594" s="29"/>
      <c r="B594" s="19">
        <v>1</v>
      </c>
      <c r="C594" s="9">
        <v>5</v>
      </c>
      <c r="D594" s="225">
        <v>23.7</v>
      </c>
      <c r="E594" s="224">
        <v>24.3</v>
      </c>
      <c r="F594" s="225">
        <v>23.716561095747341</v>
      </c>
      <c r="G594" s="225">
        <v>23.5</v>
      </c>
      <c r="H594" s="225">
        <v>25</v>
      </c>
      <c r="I594" s="225">
        <v>25</v>
      </c>
      <c r="J594" s="225">
        <v>22.9</v>
      </c>
      <c r="K594" s="225">
        <v>24</v>
      </c>
      <c r="L594" s="224" t="s">
        <v>279</v>
      </c>
      <c r="M594" s="225">
        <v>23.8</v>
      </c>
      <c r="N594" s="225">
        <v>24.8</v>
      </c>
      <c r="O594" s="221"/>
      <c r="P594" s="222"/>
      <c r="Q594" s="222"/>
      <c r="R594" s="222"/>
      <c r="S594" s="222"/>
      <c r="T594" s="222"/>
      <c r="U594" s="222"/>
      <c r="V594" s="222"/>
      <c r="W594" s="222"/>
      <c r="X594" s="222"/>
      <c r="Y594" s="222"/>
      <c r="Z594" s="222"/>
      <c r="AA594" s="222"/>
      <c r="AB594" s="222"/>
      <c r="AC594" s="222"/>
      <c r="AD594" s="222"/>
      <c r="AE594" s="222"/>
      <c r="AF594" s="222"/>
      <c r="AG594" s="222"/>
      <c r="AH594" s="222"/>
      <c r="AI594" s="222"/>
      <c r="AJ594" s="222"/>
      <c r="AK594" s="222"/>
      <c r="AL594" s="222"/>
      <c r="AM594" s="222"/>
      <c r="AN594" s="222"/>
      <c r="AO594" s="222"/>
      <c r="AP594" s="222"/>
      <c r="AQ594" s="222"/>
      <c r="AR594" s="222"/>
      <c r="AS594" s="222"/>
      <c r="AT594" s="222"/>
      <c r="AU594" s="222"/>
      <c r="AV594" s="222"/>
      <c r="AW594" s="222"/>
      <c r="AX594" s="222"/>
      <c r="AY594" s="222"/>
      <c r="AZ594" s="222"/>
      <c r="BA594" s="222"/>
      <c r="BB594" s="222"/>
      <c r="BC594" s="222"/>
      <c r="BD594" s="222"/>
      <c r="BE594" s="222"/>
      <c r="BF594" s="222"/>
      <c r="BG594" s="222"/>
      <c r="BH594" s="222"/>
      <c r="BI594" s="222"/>
      <c r="BJ594" s="222"/>
      <c r="BK594" s="222"/>
      <c r="BL594" s="222"/>
      <c r="BM594" s="223">
        <v>43</v>
      </c>
    </row>
    <row r="595" spans="1:65">
      <c r="A595" s="29"/>
      <c r="B595" s="19">
        <v>1</v>
      </c>
      <c r="C595" s="9">
        <v>6</v>
      </c>
      <c r="D595" s="225">
        <v>23.9</v>
      </c>
      <c r="E595" s="224">
        <v>26.2</v>
      </c>
      <c r="F595" s="225">
        <v>25.408311879655738</v>
      </c>
      <c r="G595" s="225">
        <v>24.1</v>
      </c>
      <c r="H595" s="225">
        <v>23.6</v>
      </c>
      <c r="I595" s="225">
        <v>25.4</v>
      </c>
      <c r="J595" s="225">
        <v>24.6</v>
      </c>
      <c r="K595" s="225">
        <v>24</v>
      </c>
      <c r="L595" s="224" t="s">
        <v>279</v>
      </c>
      <c r="M595" s="225">
        <v>23</v>
      </c>
      <c r="N595" s="225">
        <v>24.8</v>
      </c>
      <c r="O595" s="221"/>
      <c r="P595" s="222"/>
      <c r="Q595" s="222"/>
      <c r="R595" s="222"/>
      <c r="S595" s="222"/>
      <c r="T595" s="222"/>
      <c r="U595" s="222"/>
      <c r="V595" s="222"/>
      <c r="W595" s="222"/>
      <c r="X595" s="222"/>
      <c r="Y595" s="222"/>
      <c r="Z595" s="222"/>
      <c r="AA595" s="222"/>
      <c r="AB595" s="222"/>
      <c r="AC595" s="222"/>
      <c r="AD595" s="222"/>
      <c r="AE595" s="222"/>
      <c r="AF595" s="222"/>
      <c r="AG595" s="222"/>
      <c r="AH595" s="222"/>
      <c r="AI595" s="222"/>
      <c r="AJ595" s="222"/>
      <c r="AK595" s="222"/>
      <c r="AL595" s="222"/>
      <c r="AM595" s="222"/>
      <c r="AN595" s="222"/>
      <c r="AO595" s="222"/>
      <c r="AP595" s="222"/>
      <c r="AQ595" s="222"/>
      <c r="AR595" s="222"/>
      <c r="AS595" s="222"/>
      <c r="AT595" s="222"/>
      <c r="AU595" s="222"/>
      <c r="AV595" s="222"/>
      <c r="AW595" s="222"/>
      <c r="AX595" s="222"/>
      <c r="AY595" s="222"/>
      <c r="AZ595" s="222"/>
      <c r="BA595" s="222"/>
      <c r="BB595" s="222"/>
      <c r="BC595" s="222"/>
      <c r="BD595" s="222"/>
      <c r="BE595" s="222"/>
      <c r="BF595" s="222"/>
      <c r="BG595" s="222"/>
      <c r="BH595" s="222"/>
      <c r="BI595" s="222"/>
      <c r="BJ595" s="222"/>
      <c r="BK595" s="222"/>
      <c r="BL595" s="222"/>
      <c r="BM595" s="226"/>
    </row>
    <row r="596" spans="1:65">
      <c r="A596" s="29"/>
      <c r="B596" s="20" t="s">
        <v>258</v>
      </c>
      <c r="C596" s="12"/>
      <c r="D596" s="227">
        <v>24.366666666666664</v>
      </c>
      <c r="E596" s="227">
        <v>25.666666666666668</v>
      </c>
      <c r="F596" s="227">
        <v>24.438535163341282</v>
      </c>
      <c r="G596" s="227">
        <v>23.650000000000002</v>
      </c>
      <c r="H596" s="227">
        <v>23.95</v>
      </c>
      <c r="I596" s="227">
        <v>24.900000000000002</v>
      </c>
      <c r="J596" s="227">
        <v>23.866666666666664</v>
      </c>
      <c r="K596" s="227">
        <v>24.166666666666668</v>
      </c>
      <c r="L596" s="227" t="s">
        <v>617</v>
      </c>
      <c r="M596" s="227">
        <v>23.25</v>
      </c>
      <c r="N596" s="227">
        <v>24.583333333333332</v>
      </c>
      <c r="O596" s="221"/>
      <c r="P596" s="222"/>
      <c r="Q596" s="222"/>
      <c r="R596" s="222"/>
      <c r="S596" s="222"/>
      <c r="T596" s="222"/>
      <c r="U596" s="222"/>
      <c r="V596" s="222"/>
      <c r="W596" s="222"/>
      <c r="X596" s="222"/>
      <c r="Y596" s="222"/>
      <c r="Z596" s="222"/>
      <c r="AA596" s="222"/>
      <c r="AB596" s="222"/>
      <c r="AC596" s="222"/>
      <c r="AD596" s="222"/>
      <c r="AE596" s="222"/>
      <c r="AF596" s="222"/>
      <c r="AG596" s="222"/>
      <c r="AH596" s="222"/>
      <c r="AI596" s="222"/>
      <c r="AJ596" s="222"/>
      <c r="AK596" s="222"/>
      <c r="AL596" s="222"/>
      <c r="AM596" s="222"/>
      <c r="AN596" s="222"/>
      <c r="AO596" s="222"/>
      <c r="AP596" s="222"/>
      <c r="AQ596" s="222"/>
      <c r="AR596" s="222"/>
      <c r="AS596" s="222"/>
      <c r="AT596" s="222"/>
      <c r="AU596" s="222"/>
      <c r="AV596" s="222"/>
      <c r="AW596" s="222"/>
      <c r="AX596" s="222"/>
      <c r="AY596" s="222"/>
      <c r="AZ596" s="222"/>
      <c r="BA596" s="222"/>
      <c r="BB596" s="222"/>
      <c r="BC596" s="222"/>
      <c r="BD596" s="222"/>
      <c r="BE596" s="222"/>
      <c r="BF596" s="222"/>
      <c r="BG596" s="222"/>
      <c r="BH596" s="222"/>
      <c r="BI596" s="222"/>
      <c r="BJ596" s="222"/>
      <c r="BK596" s="222"/>
      <c r="BL596" s="222"/>
      <c r="BM596" s="226"/>
    </row>
    <row r="597" spans="1:65">
      <c r="A597" s="29"/>
      <c r="B597" s="3" t="s">
        <v>259</v>
      </c>
      <c r="C597" s="28"/>
      <c r="D597" s="225">
        <v>24.5</v>
      </c>
      <c r="E597" s="225">
        <v>26</v>
      </c>
      <c r="F597" s="225">
        <v>24.372855746214121</v>
      </c>
      <c r="G597" s="225">
        <v>23.700000000000003</v>
      </c>
      <c r="H597" s="225">
        <v>23.9</v>
      </c>
      <c r="I597" s="225">
        <v>25.15</v>
      </c>
      <c r="J597" s="225">
        <v>23.95</v>
      </c>
      <c r="K597" s="225">
        <v>24</v>
      </c>
      <c r="L597" s="225" t="s">
        <v>617</v>
      </c>
      <c r="M597" s="225">
        <v>23.15</v>
      </c>
      <c r="N597" s="225">
        <v>24.55</v>
      </c>
      <c r="O597" s="221"/>
      <c r="P597" s="222"/>
      <c r="Q597" s="222"/>
      <c r="R597" s="222"/>
      <c r="S597" s="222"/>
      <c r="T597" s="222"/>
      <c r="U597" s="222"/>
      <c r="V597" s="222"/>
      <c r="W597" s="222"/>
      <c r="X597" s="222"/>
      <c r="Y597" s="222"/>
      <c r="Z597" s="222"/>
      <c r="AA597" s="222"/>
      <c r="AB597" s="222"/>
      <c r="AC597" s="222"/>
      <c r="AD597" s="222"/>
      <c r="AE597" s="222"/>
      <c r="AF597" s="222"/>
      <c r="AG597" s="222"/>
      <c r="AH597" s="222"/>
      <c r="AI597" s="222"/>
      <c r="AJ597" s="222"/>
      <c r="AK597" s="222"/>
      <c r="AL597" s="222"/>
      <c r="AM597" s="222"/>
      <c r="AN597" s="222"/>
      <c r="AO597" s="222"/>
      <c r="AP597" s="222"/>
      <c r="AQ597" s="222"/>
      <c r="AR597" s="222"/>
      <c r="AS597" s="222"/>
      <c r="AT597" s="222"/>
      <c r="AU597" s="222"/>
      <c r="AV597" s="222"/>
      <c r="AW597" s="222"/>
      <c r="AX597" s="222"/>
      <c r="AY597" s="222"/>
      <c r="AZ597" s="222"/>
      <c r="BA597" s="222"/>
      <c r="BB597" s="222"/>
      <c r="BC597" s="222"/>
      <c r="BD597" s="222"/>
      <c r="BE597" s="222"/>
      <c r="BF597" s="222"/>
      <c r="BG597" s="222"/>
      <c r="BH597" s="222"/>
      <c r="BI597" s="222"/>
      <c r="BJ597" s="222"/>
      <c r="BK597" s="222"/>
      <c r="BL597" s="222"/>
      <c r="BM597" s="226"/>
    </row>
    <row r="598" spans="1:65">
      <c r="A598" s="29"/>
      <c r="B598" s="3" t="s">
        <v>260</v>
      </c>
      <c r="C598" s="28"/>
      <c r="D598" s="23">
        <v>0.48027769744874393</v>
      </c>
      <c r="E598" s="23">
        <v>0.99933311096283917</v>
      </c>
      <c r="F598" s="23">
        <v>0.58045671776647223</v>
      </c>
      <c r="G598" s="23">
        <v>0.53944415837044746</v>
      </c>
      <c r="H598" s="23">
        <v>0.76615925237511795</v>
      </c>
      <c r="I598" s="23">
        <v>0.63874877690685183</v>
      </c>
      <c r="J598" s="23">
        <v>0.57850381733111089</v>
      </c>
      <c r="K598" s="23">
        <v>1.3291601358251259</v>
      </c>
      <c r="L598" s="23" t="s">
        <v>617</v>
      </c>
      <c r="M598" s="23">
        <v>0.56833088953531319</v>
      </c>
      <c r="N598" s="23">
        <v>0.1834847859269727</v>
      </c>
      <c r="O598" s="148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5"/>
    </row>
    <row r="599" spans="1:65">
      <c r="A599" s="29"/>
      <c r="B599" s="3" t="s">
        <v>86</v>
      </c>
      <c r="C599" s="28"/>
      <c r="D599" s="13">
        <v>1.9710439019784295E-2</v>
      </c>
      <c r="E599" s="13">
        <v>3.8935056271279446E-2</v>
      </c>
      <c r="F599" s="13">
        <v>2.3751698450289242E-2</v>
      </c>
      <c r="G599" s="13">
        <v>2.2809478155198622E-2</v>
      </c>
      <c r="H599" s="13">
        <v>3.198994790710305E-2</v>
      </c>
      <c r="I599" s="13">
        <v>2.5652561321560314E-2</v>
      </c>
      <c r="J599" s="13">
        <v>2.4238986759683421E-2</v>
      </c>
      <c r="K599" s="13">
        <v>5.4999729758281067E-2</v>
      </c>
      <c r="L599" s="13" t="s">
        <v>617</v>
      </c>
      <c r="M599" s="13">
        <v>2.444433933485218E-2</v>
      </c>
      <c r="N599" s="13">
        <v>7.4637879021141442E-3</v>
      </c>
      <c r="O599" s="148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29"/>
      <c r="B600" s="3" t="s">
        <v>261</v>
      </c>
      <c r="C600" s="28"/>
      <c r="D600" s="13">
        <v>9.7992963732222993E-3</v>
      </c>
      <c r="E600" s="13">
        <v>6.3673677438278231E-2</v>
      </c>
      <c r="F600" s="13">
        <v>1.2777658508930756E-2</v>
      </c>
      <c r="G600" s="13">
        <v>-1.9900682931872193E-2</v>
      </c>
      <c r="H600" s="13">
        <v>-7.4681334553210466E-3</v>
      </c>
      <c r="I600" s="13">
        <v>3.1901606553758288E-2</v>
      </c>
      <c r="J600" s="13">
        <v>-1.0921619421029871E-2</v>
      </c>
      <c r="K600" s="13">
        <v>1.5109300555216088E-3</v>
      </c>
      <c r="L600" s="13" t="s">
        <v>617</v>
      </c>
      <c r="M600" s="13">
        <v>-3.6477415567274019E-2</v>
      </c>
      <c r="N600" s="13">
        <v>1.8778359884064955E-2</v>
      </c>
      <c r="O600" s="148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29"/>
      <c r="B601" s="45" t="s">
        <v>262</v>
      </c>
      <c r="C601" s="46"/>
      <c r="D601" s="44">
        <v>0.32</v>
      </c>
      <c r="E601" s="44">
        <v>2.4300000000000002</v>
      </c>
      <c r="F601" s="44">
        <v>0.44</v>
      </c>
      <c r="G601" s="44">
        <v>0.84</v>
      </c>
      <c r="H601" s="44">
        <v>0.35</v>
      </c>
      <c r="I601" s="44">
        <v>1.19</v>
      </c>
      <c r="J601" s="44">
        <v>0.49</v>
      </c>
      <c r="K601" s="44">
        <v>0</v>
      </c>
      <c r="L601" s="44">
        <v>22.93</v>
      </c>
      <c r="M601" s="44">
        <v>1.48</v>
      </c>
      <c r="N601" s="44">
        <v>0.67</v>
      </c>
      <c r="O601" s="148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BM602" s="55"/>
    </row>
    <row r="603" spans="1:65" ht="15">
      <c r="B603" s="8" t="s">
        <v>468</v>
      </c>
      <c r="BM603" s="27" t="s">
        <v>66</v>
      </c>
    </row>
    <row r="604" spans="1:65" ht="15">
      <c r="A604" s="24" t="s">
        <v>34</v>
      </c>
      <c r="B604" s="18" t="s">
        <v>111</v>
      </c>
      <c r="C604" s="15" t="s">
        <v>112</v>
      </c>
      <c r="D604" s="16" t="s">
        <v>223</v>
      </c>
      <c r="E604" s="17" t="s">
        <v>223</v>
      </c>
      <c r="F604" s="17" t="s">
        <v>223</v>
      </c>
      <c r="G604" s="17" t="s">
        <v>223</v>
      </c>
      <c r="H604" s="17" t="s">
        <v>223</v>
      </c>
      <c r="I604" s="17" t="s">
        <v>223</v>
      </c>
      <c r="J604" s="17" t="s">
        <v>223</v>
      </c>
      <c r="K604" s="17" t="s">
        <v>223</v>
      </c>
      <c r="L604" s="17" t="s">
        <v>223</v>
      </c>
      <c r="M604" s="17" t="s">
        <v>223</v>
      </c>
      <c r="N604" s="17" t="s">
        <v>223</v>
      </c>
      <c r="O604" s="17" t="s">
        <v>223</v>
      </c>
      <c r="P604" s="17" t="s">
        <v>223</v>
      </c>
      <c r="Q604" s="17" t="s">
        <v>223</v>
      </c>
      <c r="R604" s="148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>
        <v>1</v>
      </c>
    </row>
    <row r="605" spans="1:65">
      <c r="A605" s="29"/>
      <c r="B605" s="19" t="s">
        <v>224</v>
      </c>
      <c r="C605" s="9" t="s">
        <v>224</v>
      </c>
      <c r="D605" s="146" t="s">
        <v>226</v>
      </c>
      <c r="E605" s="147" t="s">
        <v>227</v>
      </c>
      <c r="F605" s="147" t="s">
        <v>228</v>
      </c>
      <c r="G605" s="147" t="s">
        <v>230</v>
      </c>
      <c r="H605" s="147" t="s">
        <v>231</v>
      </c>
      <c r="I605" s="147" t="s">
        <v>235</v>
      </c>
      <c r="J605" s="147" t="s">
        <v>236</v>
      </c>
      <c r="K605" s="147" t="s">
        <v>237</v>
      </c>
      <c r="L605" s="147" t="s">
        <v>264</v>
      </c>
      <c r="M605" s="147" t="s">
        <v>238</v>
      </c>
      <c r="N605" s="147" t="s">
        <v>239</v>
      </c>
      <c r="O605" s="147" t="s">
        <v>243</v>
      </c>
      <c r="P605" s="147" t="s">
        <v>244</v>
      </c>
      <c r="Q605" s="147" t="s">
        <v>245</v>
      </c>
      <c r="R605" s="148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 t="s">
        <v>3</v>
      </c>
    </row>
    <row r="606" spans="1:65">
      <c r="A606" s="29"/>
      <c r="B606" s="19"/>
      <c r="C606" s="9"/>
      <c r="D606" s="10" t="s">
        <v>269</v>
      </c>
      <c r="E606" s="11" t="s">
        <v>102</v>
      </c>
      <c r="F606" s="11" t="s">
        <v>103</v>
      </c>
      <c r="G606" s="11" t="s">
        <v>269</v>
      </c>
      <c r="H606" s="11" t="s">
        <v>103</v>
      </c>
      <c r="I606" s="11" t="s">
        <v>103</v>
      </c>
      <c r="J606" s="11" t="s">
        <v>102</v>
      </c>
      <c r="K606" s="11" t="s">
        <v>103</v>
      </c>
      <c r="L606" s="11" t="s">
        <v>103</v>
      </c>
      <c r="M606" s="11" t="s">
        <v>103</v>
      </c>
      <c r="N606" s="11" t="s">
        <v>103</v>
      </c>
      <c r="O606" s="11" t="s">
        <v>103</v>
      </c>
      <c r="P606" s="11" t="s">
        <v>102</v>
      </c>
      <c r="Q606" s="11" t="s">
        <v>103</v>
      </c>
      <c r="R606" s="148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>
        <v>1</v>
      </c>
    </row>
    <row r="607" spans="1:65">
      <c r="A607" s="29"/>
      <c r="B607" s="19"/>
      <c r="C607" s="9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148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1</v>
      </c>
    </row>
    <row r="608" spans="1:65">
      <c r="A608" s="29"/>
      <c r="B608" s="18">
        <v>1</v>
      </c>
      <c r="C608" s="14">
        <v>1</v>
      </c>
      <c r="D608" s="219">
        <v>20</v>
      </c>
      <c r="E608" s="220">
        <v>23</v>
      </c>
      <c r="F608" s="220">
        <v>22.385400000000001</v>
      </c>
      <c r="G608" s="219">
        <v>20</v>
      </c>
      <c r="H608" s="219" t="s">
        <v>104</v>
      </c>
      <c r="I608" s="219" t="s">
        <v>279</v>
      </c>
      <c r="J608" s="219">
        <v>20</v>
      </c>
      <c r="K608" s="219">
        <v>50</v>
      </c>
      <c r="L608" s="219">
        <v>20</v>
      </c>
      <c r="M608" s="220">
        <v>35</v>
      </c>
      <c r="N608" s="219">
        <v>55</v>
      </c>
      <c r="O608" s="220">
        <v>29.1469310790512</v>
      </c>
      <c r="P608" s="220">
        <v>17</v>
      </c>
      <c r="Q608" s="220">
        <v>24</v>
      </c>
      <c r="R608" s="221"/>
      <c r="S608" s="222"/>
      <c r="T608" s="222"/>
      <c r="U608" s="222"/>
      <c r="V608" s="222"/>
      <c r="W608" s="222"/>
      <c r="X608" s="222"/>
      <c r="Y608" s="222"/>
      <c r="Z608" s="222"/>
      <c r="AA608" s="222"/>
      <c r="AB608" s="222"/>
      <c r="AC608" s="222"/>
      <c r="AD608" s="222"/>
      <c r="AE608" s="222"/>
      <c r="AF608" s="222"/>
      <c r="AG608" s="222"/>
      <c r="AH608" s="222"/>
      <c r="AI608" s="222"/>
      <c r="AJ608" s="222"/>
      <c r="AK608" s="222"/>
      <c r="AL608" s="222"/>
      <c r="AM608" s="222"/>
      <c r="AN608" s="222"/>
      <c r="AO608" s="222"/>
      <c r="AP608" s="222"/>
      <c r="AQ608" s="222"/>
      <c r="AR608" s="222"/>
      <c r="AS608" s="222"/>
      <c r="AT608" s="222"/>
      <c r="AU608" s="222"/>
      <c r="AV608" s="222"/>
      <c r="AW608" s="222"/>
      <c r="AX608" s="222"/>
      <c r="AY608" s="222"/>
      <c r="AZ608" s="222"/>
      <c r="BA608" s="222"/>
      <c r="BB608" s="222"/>
      <c r="BC608" s="222"/>
      <c r="BD608" s="222"/>
      <c r="BE608" s="222"/>
      <c r="BF608" s="222"/>
      <c r="BG608" s="222"/>
      <c r="BH608" s="222"/>
      <c r="BI608" s="222"/>
      <c r="BJ608" s="222"/>
      <c r="BK608" s="222"/>
      <c r="BL608" s="222"/>
      <c r="BM608" s="223">
        <v>1</v>
      </c>
    </row>
    <row r="609" spans="1:65">
      <c r="A609" s="29"/>
      <c r="B609" s="19">
        <v>1</v>
      </c>
      <c r="C609" s="9">
        <v>2</v>
      </c>
      <c r="D609" s="224">
        <v>20</v>
      </c>
      <c r="E609" s="225">
        <v>20</v>
      </c>
      <c r="F609" s="225">
        <v>21.604199999999999</v>
      </c>
      <c r="G609" s="224">
        <v>30</v>
      </c>
      <c r="H609" s="224" t="s">
        <v>104</v>
      </c>
      <c r="I609" s="224" t="s">
        <v>279</v>
      </c>
      <c r="J609" s="224">
        <v>10</v>
      </c>
      <c r="K609" s="224">
        <v>320</v>
      </c>
      <c r="L609" s="224">
        <v>30</v>
      </c>
      <c r="M609" s="225">
        <v>39</v>
      </c>
      <c r="N609" s="224">
        <v>55</v>
      </c>
      <c r="O609" s="225">
        <v>30.420499707919699</v>
      </c>
      <c r="P609" s="225">
        <v>21</v>
      </c>
      <c r="Q609" s="229">
        <v>34</v>
      </c>
      <c r="R609" s="221"/>
      <c r="S609" s="222"/>
      <c r="T609" s="222"/>
      <c r="U609" s="222"/>
      <c r="V609" s="222"/>
      <c r="W609" s="222"/>
      <c r="X609" s="222"/>
      <c r="Y609" s="222"/>
      <c r="Z609" s="222"/>
      <c r="AA609" s="222"/>
      <c r="AB609" s="222"/>
      <c r="AC609" s="222"/>
      <c r="AD609" s="222"/>
      <c r="AE609" s="222"/>
      <c r="AF609" s="222"/>
      <c r="AG609" s="222"/>
      <c r="AH609" s="222"/>
      <c r="AI609" s="222"/>
      <c r="AJ609" s="222"/>
      <c r="AK609" s="222"/>
      <c r="AL609" s="222"/>
      <c r="AM609" s="222"/>
      <c r="AN609" s="222"/>
      <c r="AO609" s="222"/>
      <c r="AP609" s="222"/>
      <c r="AQ609" s="222"/>
      <c r="AR609" s="222"/>
      <c r="AS609" s="222"/>
      <c r="AT609" s="222"/>
      <c r="AU609" s="222"/>
      <c r="AV609" s="222"/>
      <c r="AW609" s="222"/>
      <c r="AX609" s="222"/>
      <c r="AY609" s="222"/>
      <c r="AZ609" s="222"/>
      <c r="BA609" s="222"/>
      <c r="BB609" s="222"/>
      <c r="BC609" s="222"/>
      <c r="BD609" s="222"/>
      <c r="BE609" s="222"/>
      <c r="BF609" s="222"/>
      <c r="BG609" s="222"/>
      <c r="BH609" s="222"/>
      <c r="BI609" s="222"/>
      <c r="BJ609" s="222"/>
      <c r="BK609" s="222"/>
      <c r="BL609" s="222"/>
      <c r="BM609" s="223" t="e">
        <v>#N/A</v>
      </c>
    </row>
    <row r="610" spans="1:65">
      <c r="A610" s="29"/>
      <c r="B610" s="19">
        <v>1</v>
      </c>
      <c r="C610" s="9">
        <v>3</v>
      </c>
      <c r="D610" s="224">
        <v>20</v>
      </c>
      <c r="E610" s="225">
        <v>21</v>
      </c>
      <c r="F610" s="225">
        <v>21.585799999999999</v>
      </c>
      <c r="G610" s="224">
        <v>20</v>
      </c>
      <c r="H610" s="224" t="s">
        <v>104</v>
      </c>
      <c r="I610" s="224" t="s">
        <v>279</v>
      </c>
      <c r="J610" s="224">
        <v>10</v>
      </c>
      <c r="K610" s="224">
        <v>80</v>
      </c>
      <c r="L610" s="224">
        <v>40</v>
      </c>
      <c r="M610" s="225">
        <v>33</v>
      </c>
      <c r="N610" s="224">
        <v>38</v>
      </c>
      <c r="O610" s="225">
        <v>32.945848283402199</v>
      </c>
      <c r="P610" s="225">
        <v>18</v>
      </c>
      <c r="Q610" s="225">
        <v>26</v>
      </c>
      <c r="R610" s="221"/>
      <c r="S610" s="222"/>
      <c r="T610" s="222"/>
      <c r="U610" s="222"/>
      <c r="V610" s="222"/>
      <c r="W610" s="222"/>
      <c r="X610" s="222"/>
      <c r="Y610" s="222"/>
      <c r="Z610" s="222"/>
      <c r="AA610" s="222"/>
      <c r="AB610" s="222"/>
      <c r="AC610" s="222"/>
      <c r="AD610" s="222"/>
      <c r="AE610" s="222"/>
      <c r="AF610" s="222"/>
      <c r="AG610" s="222"/>
      <c r="AH610" s="222"/>
      <c r="AI610" s="222"/>
      <c r="AJ610" s="222"/>
      <c r="AK610" s="222"/>
      <c r="AL610" s="222"/>
      <c r="AM610" s="222"/>
      <c r="AN610" s="222"/>
      <c r="AO610" s="222"/>
      <c r="AP610" s="222"/>
      <c r="AQ610" s="222"/>
      <c r="AR610" s="222"/>
      <c r="AS610" s="222"/>
      <c r="AT610" s="222"/>
      <c r="AU610" s="222"/>
      <c r="AV610" s="222"/>
      <c r="AW610" s="222"/>
      <c r="AX610" s="222"/>
      <c r="AY610" s="222"/>
      <c r="AZ610" s="222"/>
      <c r="BA610" s="222"/>
      <c r="BB610" s="222"/>
      <c r="BC610" s="222"/>
      <c r="BD610" s="222"/>
      <c r="BE610" s="222"/>
      <c r="BF610" s="222"/>
      <c r="BG610" s="222"/>
      <c r="BH610" s="222"/>
      <c r="BI610" s="222"/>
      <c r="BJ610" s="222"/>
      <c r="BK610" s="222"/>
      <c r="BL610" s="222"/>
      <c r="BM610" s="223">
        <v>16</v>
      </c>
    </row>
    <row r="611" spans="1:65">
      <c r="A611" s="29"/>
      <c r="B611" s="19">
        <v>1</v>
      </c>
      <c r="C611" s="9">
        <v>4</v>
      </c>
      <c r="D611" s="224">
        <v>20</v>
      </c>
      <c r="E611" s="225">
        <v>21</v>
      </c>
      <c r="F611" s="225">
        <v>20.907</v>
      </c>
      <c r="G611" s="224">
        <v>30</v>
      </c>
      <c r="H611" s="224" t="s">
        <v>104</v>
      </c>
      <c r="I611" s="224" t="s">
        <v>279</v>
      </c>
      <c r="J611" s="224">
        <v>10</v>
      </c>
      <c r="K611" s="224">
        <v>80</v>
      </c>
      <c r="L611" s="224">
        <v>30</v>
      </c>
      <c r="M611" s="225">
        <v>30</v>
      </c>
      <c r="N611" s="224">
        <v>48</v>
      </c>
      <c r="O611" s="225">
        <v>28.676489558580158</v>
      </c>
      <c r="P611" s="229">
        <v>56</v>
      </c>
      <c r="Q611" s="225">
        <v>23</v>
      </c>
      <c r="R611" s="221"/>
      <c r="S611" s="222"/>
      <c r="T611" s="222"/>
      <c r="U611" s="222"/>
      <c r="V611" s="222"/>
      <c r="W611" s="222"/>
      <c r="X611" s="222"/>
      <c r="Y611" s="222"/>
      <c r="Z611" s="222"/>
      <c r="AA611" s="222"/>
      <c r="AB611" s="222"/>
      <c r="AC611" s="222"/>
      <c r="AD611" s="222"/>
      <c r="AE611" s="222"/>
      <c r="AF611" s="222"/>
      <c r="AG611" s="222"/>
      <c r="AH611" s="222"/>
      <c r="AI611" s="222"/>
      <c r="AJ611" s="222"/>
      <c r="AK611" s="222"/>
      <c r="AL611" s="222"/>
      <c r="AM611" s="222"/>
      <c r="AN611" s="222"/>
      <c r="AO611" s="222"/>
      <c r="AP611" s="222"/>
      <c r="AQ611" s="222"/>
      <c r="AR611" s="222"/>
      <c r="AS611" s="222"/>
      <c r="AT611" s="222"/>
      <c r="AU611" s="222"/>
      <c r="AV611" s="222"/>
      <c r="AW611" s="222"/>
      <c r="AX611" s="222"/>
      <c r="AY611" s="222"/>
      <c r="AZ611" s="222"/>
      <c r="BA611" s="222"/>
      <c r="BB611" s="222"/>
      <c r="BC611" s="222"/>
      <c r="BD611" s="222"/>
      <c r="BE611" s="222"/>
      <c r="BF611" s="222"/>
      <c r="BG611" s="222"/>
      <c r="BH611" s="222"/>
      <c r="BI611" s="222"/>
      <c r="BJ611" s="222"/>
      <c r="BK611" s="222"/>
      <c r="BL611" s="222"/>
      <c r="BM611" s="223">
        <v>25.092087148652251</v>
      </c>
    </row>
    <row r="612" spans="1:65">
      <c r="A612" s="29"/>
      <c r="B612" s="19">
        <v>1</v>
      </c>
      <c r="C612" s="9">
        <v>5</v>
      </c>
      <c r="D612" s="224">
        <v>30</v>
      </c>
      <c r="E612" s="225">
        <v>21</v>
      </c>
      <c r="F612" s="225">
        <v>21.486999999999998</v>
      </c>
      <c r="G612" s="224">
        <v>30</v>
      </c>
      <c r="H612" s="224" t="s">
        <v>104</v>
      </c>
      <c r="I612" s="224" t="s">
        <v>279</v>
      </c>
      <c r="J612" s="224">
        <v>20</v>
      </c>
      <c r="K612" s="224">
        <v>40</v>
      </c>
      <c r="L612" s="224">
        <v>20</v>
      </c>
      <c r="M612" s="225">
        <v>28</v>
      </c>
      <c r="N612" s="224">
        <v>45</v>
      </c>
      <c r="O612" s="225">
        <v>24.1181980989689</v>
      </c>
      <c r="P612" s="225">
        <v>26</v>
      </c>
      <c r="Q612" s="225">
        <v>24</v>
      </c>
      <c r="R612" s="221"/>
      <c r="S612" s="222"/>
      <c r="T612" s="222"/>
      <c r="U612" s="222"/>
      <c r="V612" s="222"/>
      <c r="W612" s="222"/>
      <c r="X612" s="222"/>
      <c r="Y612" s="222"/>
      <c r="Z612" s="222"/>
      <c r="AA612" s="222"/>
      <c r="AB612" s="222"/>
      <c r="AC612" s="222"/>
      <c r="AD612" s="222"/>
      <c r="AE612" s="222"/>
      <c r="AF612" s="222"/>
      <c r="AG612" s="222"/>
      <c r="AH612" s="222"/>
      <c r="AI612" s="222"/>
      <c r="AJ612" s="222"/>
      <c r="AK612" s="222"/>
      <c r="AL612" s="222"/>
      <c r="AM612" s="222"/>
      <c r="AN612" s="222"/>
      <c r="AO612" s="222"/>
      <c r="AP612" s="222"/>
      <c r="AQ612" s="222"/>
      <c r="AR612" s="222"/>
      <c r="AS612" s="222"/>
      <c r="AT612" s="222"/>
      <c r="AU612" s="222"/>
      <c r="AV612" s="222"/>
      <c r="AW612" s="222"/>
      <c r="AX612" s="222"/>
      <c r="AY612" s="222"/>
      <c r="AZ612" s="222"/>
      <c r="BA612" s="222"/>
      <c r="BB612" s="222"/>
      <c r="BC612" s="222"/>
      <c r="BD612" s="222"/>
      <c r="BE612" s="222"/>
      <c r="BF612" s="222"/>
      <c r="BG612" s="222"/>
      <c r="BH612" s="222"/>
      <c r="BI612" s="222"/>
      <c r="BJ612" s="222"/>
      <c r="BK612" s="222"/>
      <c r="BL612" s="222"/>
      <c r="BM612" s="223">
        <v>44</v>
      </c>
    </row>
    <row r="613" spans="1:65">
      <c r="A613" s="29"/>
      <c r="B613" s="19">
        <v>1</v>
      </c>
      <c r="C613" s="9">
        <v>6</v>
      </c>
      <c r="D613" s="224">
        <v>20</v>
      </c>
      <c r="E613" s="225">
        <v>20</v>
      </c>
      <c r="F613" s="225">
        <v>23.286799999999999</v>
      </c>
      <c r="G613" s="224">
        <v>20</v>
      </c>
      <c r="H613" s="224" t="s">
        <v>104</v>
      </c>
      <c r="I613" s="224" t="s">
        <v>279</v>
      </c>
      <c r="J613" s="224">
        <v>10</v>
      </c>
      <c r="K613" s="224">
        <v>40</v>
      </c>
      <c r="L613" s="224">
        <v>40</v>
      </c>
      <c r="M613" s="225">
        <v>33</v>
      </c>
      <c r="N613" s="224">
        <v>72</v>
      </c>
      <c r="O613" s="225">
        <v>26.7509706235588</v>
      </c>
      <c r="P613" s="225">
        <v>23</v>
      </c>
      <c r="Q613" s="225">
        <v>28</v>
      </c>
      <c r="R613" s="221"/>
      <c r="S613" s="222"/>
      <c r="T613" s="222"/>
      <c r="U613" s="222"/>
      <c r="V613" s="222"/>
      <c r="W613" s="222"/>
      <c r="X613" s="222"/>
      <c r="Y613" s="222"/>
      <c r="Z613" s="222"/>
      <c r="AA613" s="222"/>
      <c r="AB613" s="222"/>
      <c r="AC613" s="222"/>
      <c r="AD613" s="222"/>
      <c r="AE613" s="222"/>
      <c r="AF613" s="222"/>
      <c r="AG613" s="222"/>
      <c r="AH613" s="222"/>
      <c r="AI613" s="222"/>
      <c r="AJ613" s="222"/>
      <c r="AK613" s="222"/>
      <c r="AL613" s="222"/>
      <c r="AM613" s="222"/>
      <c r="AN613" s="222"/>
      <c r="AO613" s="222"/>
      <c r="AP613" s="222"/>
      <c r="AQ613" s="222"/>
      <c r="AR613" s="222"/>
      <c r="AS613" s="222"/>
      <c r="AT613" s="222"/>
      <c r="AU613" s="222"/>
      <c r="AV613" s="222"/>
      <c r="AW613" s="222"/>
      <c r="AX613" s="222"/>
      <c r="AY613" s="222"/>
      <c r="AZ613" s="222"/>
      <c r="BA613" s="222"/>
      <c r="BB613" s="222"/>
      <c r="BC613" s="222"/>
      <c r="BD613" s="222"/>
      <c r="BE613" s="222"/>
      <c r="BF613" s="222"/>
      <c r="BG613" s="222"/>
      <c r="BH613" s="222"/>
      <c r="BI613" s="222"/>
      <c r="BJ613" s="222"/>
      <c r="BK613" s="222"/>
      <c r="BL613" s="222"/>
      <c r="BM613" s="226"/>
    </row>
    <row r="614" spans="1:65">
      <c r="A614" s="29"/>
      <c r="B614" s="20" t="s">
        <v>258</v>
      </c>
      <c r="C614" s="12"/>
      <c r="D614" s="227">
        <v>21.666666666666668</v>
      </c>
      <c r="E614" s="227">
        <v>21</v>
      </c>
      <c r="F614" s="227">
        <v>21.876033333333329</v>
      </c>
      <c r="G614" s="227">
        <v>25</v>
      </c>
      <c r="H614" s="227" t="s">
        <v>617</v>
      </c>
      <c r="I614" s="227" t="s">
        <v>617</v>
      </c>
      <c r="J614" s="227">
        <v>13.333333333333334</v>
      </c>
      <c r="K614" s="227">
        <v>101.66666666666667</v>
      </c>
      <c r="L614" s="227">
        <v>30</v>
      </c>
      <c r="M614" s="227">
        <v>33</v>
      </c>
      <c r="N614" s="227">
        <v>52.166666666666664</v>
      </c>
      <c r="O614" s="227">
        <v>28.676489558580158</v>
      </c>
      <c r="P614" s="227">
        <v>26.833333333333332</v>
      </c>
      <c r="Q614" s="227">
        <v>26.5</v>
      </c>
      <c r="R614" s="221"/>
      <c r="S614" s="222"/>
      <c r="T614" s="222"/>
      <c r="U614" s="222"/>
      <c r="V614" s="222"/>
      <c r="W614" s="222"/>
      <c r="X614" s="222"/>
      <c r="Y614" s="222"/>
      <c r="Z614" s="222"/>
      <c r="AA614" s="222"/>
      <c r="AB614" s="222"/>
      <c r="AC614" s="222"/>
      <c r="AD614" s="222"/>
      <c r="AE614" s="222"/>
      <c r="AF614" s="222"/>
      <c r="AG614" s="222"/>
      <c r="AH614" s="222"/>
      <c r="AI614" s="222"/>
      <c r="AJ614" s="222"/>
      <c r="AK614" s="222"/>
      <c r="AL614" s="222"/>
      <c r="AM614" s="222"/>
      <c r="AN614" s="222"/>
      <c r="AO614" s="222"/>
      <c r="AP614" s="222"/>
      <c r="AQ614" s="222"/>
      <c r="AR614" s="222"/>
      <c r="AS614" s="222"/>
      <c r="AT614" s="222"/>
      <c r="AU614" s="222"/>
      <c r="AV614" s="222"/>
      <c r="AW614" s="222"/>
      <c r="AX614" s="222"/>
      <c r="AY614" s="222"/>
      <c r="AZ614" s="222"/>
      <c r="BA614" s="222"/>
      <c r="BB614" s="222"/>
      <c r="BC614" s="222"/>
      <c r="BD614" s="222"/>
      <c r="BE614" s="222"/>
      <c r="BF614" s="222"/>
      <c r="BG614" s="222"/>
      <c r="BH614" s="222"/>
      <c r="BI614" s="222"/>
      <c r="BJ614" s="222"/>
      <c r="BK614" s="222"/>
      <c r="BL614" s="222"/>
      <c r="BM614" s="226"/>
    </row>
    <row r="615" spans="1:65">
      <c r="A615" s="29"/>
      <c r="B615" s="3" t="s">
        <v>259</v>
      </c>
      <c r="C615" s="28"/>
      <c r="D615" s="225">
        <v>20</v>
      </c>
      <c r="E615" s="225">
        <v>21</v>
      </c>
      <c r="F615" s="225">
        <v>21.594999999999999</v>
      </c>
      <c r="G615" s="225">
        <v>25</v>
      </c>
      <c r="H615" s="225" t="s">
        <v>617</v>
      </c>
      <c r="I615" s="225" t="s">
        <v>617</v>
      </c>
      <c r="J615" s="225">
        <v>10</v>
      </c>
      <c r="K615" s="225">
        <v>65</v>
      </c>
      <c r="L615" s="225">
        <v>30</v>
      </c>
      <c r="M615" s="225">
        <v>33</v>
      </c>
      <c r="N615" s="225">
        <v>51.5</v>
      </c>
      <c r="O615" s="225">
        <v>28.911710318815679</v>
      </c>
      <c r="P615" s="225">
        <v>22</v>
      </c>
      <c r="Q615" s="225">
        <v>25</v>
      </c>
      <c r="R615" s="221"/>
      <c r="S615" s="222"/>
      <c r="T615" s="222"/>
      <c r="U615" s="222"/>
      <c r="V615" s="222"/>
      <c r="W615" s="222"/>
      <c r="X615" s="222"/>
      <c r="Y615" s="222"/>
      <c r="Z615" s="222"/>
      <c r="AA615" s="222"/>
      <c r="AB615" s="222"/>
      <c r="AC615" s="222"/>
      <c r="AD615" s="222"/>
      <c r="AE615" s="222"/>
      <c r="AF615" s="222"/>
      <c r="AG615" s="222"/>
      <c r="AH615" s="222"/>
      <c r="AI615" s="222"/>
      <c r="AJ615" s="222"/>
      <c r="AK615" s="222"/>
      <c r="AL615" s="222"/>
      <c r="AM615" s="222"/>
      <c r="AN615" s="222"/>
      <c r="AO615" s="222"/>
      <c r="AP615" s="222"/>
      <c r="AQ615" s="222"/>
      <c r="AR615" s="222"/>
      <c r="AS615" s="222"/>
      <c r="AT615" s="222"/>
      <c r="AU615" s="222"/>
      <c r="AV615" s="222"/>
      <c r="AW615" s="222"/>
      <c r="AX615" s="222"/>
      <c r="AY615" s="222"/>
      <c r="AZ615" s="222"/>
      <c r="BA615" s="222"/>
      <c r="BB615" s="222"/>
      <c r="BC615" s="222"/>
      <c r="BD615" s="222"/>
      <c r="BE615" s="222"/>
      <c r="BF615" s="222"/>
      <c r="BG615" s="222"/>
      <c r="BH615" s="222"/>
      <c r="BI615" s="222"/>
      <c r="BJ615" s="222"/>
      <c r="BK615" s="222"/>
      <c r="BL615" s="222"/>
      <c r="BM615" s="226"/>
    </row>
    <row r="616" spans="1:65">
      <c r="A616" s="29"/>
      <c r="B616" s="3" t="s">
        <v>260</v>
      </c>
      <c r="C616" s="28"/>
      <c r="D616" s="225">
        <v>4.0824829046386339</v>
      </c>
      <c r="E616" s="225">
        <v>1.0954451150103321</v>
      </c>
      <c r="F616" s="225">
        <v>0.83644704235633893</v>
      </c>
      <c r="G616" s="225">
        <v>5.4772255750516612</v>
      </c>
      <c r="H616" s="225" t="s">
        <v>617</v>
      </c>
      <c r="I616" s="225" t="s">
        <v>617</v>
      </c>
      <c r="J616" s="225">
        <v>5.1639777949432206</v>
      </c>
      <c r="K616" s="225">
        <v>108.5203513939513</v>
      </c>
      <c r="L616" s="225">
        <v>8.9442719099991592</v>
      </c>
      <c r="M616" s="225">
        <v>3.8470768123342691</v>
      </c>
      <c r="N616" s="225">
        <v>11.651895410904906</v>
      </c>
      <c r="O616" s="225">
        <v>3.0323573254577778</v>
      </c>
      <c r="P616" s="225">
        <v>14.66174159732283</v>
      </c>
      <c r="Q616" s="225">
        <v>4.0865633483405102</v>
      </c>
      <c r="R616" s="221"/>
      <c r="S616" s="222"/>
      <c r="T616" s="222"/>
      <c r="U616" s="222"/>
      <c r="V616" s="222"/>
      <c r="W616" s="222"/>
      <c r="X616" s="222"/>
      <c r="Y616" s="222"/>
      <c r="Z616" s="222"/>
      <c r="AA616" s="222"/>
      <c r="AB616" s="222"/>
      <c r="AC616" s="222"/>
      <c r="AD616" s="222"/>
      <c r="AE616" s="222"/>
      <c r="AF616" s="222"/>
      <c r="AG616" s="222"/>
      <c r="AH616" s="222"/>
      <c r="AI616" s="222"/>
      <c r="AJ616" s="222"/>
      <c r="AK616" s="222"/>
      <c r="AL616" s="222"/>
      <c r="AM616" s="222"/>
      <c r="AN616" s="222"/>
      <c r="AO616" s="222"/>
      <c r="AP616" s="222"/>
      <c r="AQ616" s="222"/>
      <c r="AR616" s="222"/>
      <c r="AS616" s="222"/>
      <c r="AT616" s="222"/>
      <c r="AU616" s="222"/>
      <c r="AV616" s="222"/>
      <c r="AW616" s="222"/>
      <c r="AX616" s="222"/>
      <c r="AY616" s="222"/>
      <c r="AZ616" s="222"/>
      <c r="BA616" s="222"/>
      <c r="BB616" s="222"/>
      <c r="BC616" s="222"/>
      <c r="BD616" s="222"/>
      <c r="BE616" s="222"/>
      <c r="BF616" s="222"/>
      <c r="BG616" s="222"/>
      <c r="BH616" s="222"/>
      <c r="BI616" s="222"/>
      <c r="BJ616" s="222"/>
      <c r="BK616" s="222"/>
      <c r="BL616" s="222"/>
      <c r="BM616" s="226"/>
    </row>
    <row r="617" spans="1:65">
      <c r="A617" s="29"/>
      <c r="B617" s="3" t="s">
        <v>86</v>
      </c>
      <c r="C617" s="28"/>
      <c r="D617" s="13">
        <v>0.18842228790639848</v>
      </c>
      <c r="E617" s="13">
        <v>5.2164053095730099E-2</v>
      </c>
      <c r="F617" s="13">
        <v>3.8235772894065462E-2</v>
      </c>
      <c r="G617" s="13">
        <v>0.21908902300206645</v>
      </c>
      <c r="H617" s="13" t="s">
        <v>617</v>
      </c>
      <c r="I617" s="13" t="s">
        <v>617</v>
      </c>
      <c r="J617" s="13">
        <v>0.38729833462074154</v>
      </c>
      <c r="K617" s="13">
        <v>1.067413292399521</v>
      </c>
      <c r="L617" s="13">
        <v>0.29814239699997197</v>
      </c>
      <c r="M617" s="13">
        <v>0.11657808522225058</v>
      </c>
      <c r="N617" s="13">
        <v>0.22335901746143591</v>
      </c>
      <c r="O617" s="13">
        <v>0.10574367267873903</v>
      </c>
      <c r="P617" s="13">
        <v>0.54640030797476391</v>
      </c>
      <c r="Q617" s="13">
        <v>0.1542099376732268</v>
      </c>
      <c r="R617" s="148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A618" s="29"/>
      <c r="B618" s="3" t="s">
        <v>261</v>
      </c>
      <c r="C618" s="28"/>
      <c r="D618" s="13">
        <v>-0.13651397198218207</v>
      </c>
      <c r="E618" s="13">
        <v>-0.16308277284426875</v>
      </c>
      <c r="F618" s="13">
        <v>-0.12817004007144395</v>
      </c>
      <c r="G618" s="13">
        <v>-3.6699676717485419E-3</v>
      </c>
      <c r="H618" s="13" t="s">
        <v>617</v>
      </c>
      <c r="I618" s="13" t="s">
        <v>617</v>
      </c>
      <c r="J618" s="13">
        <v>-0.46862398275826589</v>
      </c>
      <c r="K618" s="13">
        <v>3.0517421314682229</v>
      </c>
      <c r="L618" s="13">
        <v>0.19559603879390175</v>
      </c>
      <c r="M618" s="13">
        <v>0.31515564267329199</v>
      </c>
      <c r="N618" s="13">
        <v>1.0790086674582846</v>
      </c>
      <c r="O618" s="13">
        <v>0.14284991075843734</v>
      </c>
      <c r="P618" s="13">
        <v>6.9394234698989754E-2</v>
      </c>
      <c r="Q618" s="13">
        <v>5.6109834267946468E-2</v>
      </c>
      <c r="R618" s="148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5"/>
    </row>
    <row r="619" spans="1:65">
      <c r="A619" s="29"/>
      <c r="B619" s="45" t="s">
        <v>262</v>
      </c>
      <c r="C619" s="46"/>
      <c r="D619" s="44" t="s">
        <v>263</v>
      </c>
      <c r="E619" s="44">
        <v>0.8</v>
      </c>
      <c r="F619" s="44">
        <v>0.67</v>
      </c>
      <c r="G619" s="44" t="s">
        <v>263</v>
      </c>
      <c r="H619" s="44">
        <v>0.22</v>
      </c>
      <c r="I619" s="44">
        <v>2.41</v>
      </c>
      <c r="J619" s="44" t="s">
        <v>263</v>
      </c>
      <c r="K619" s="44" t="s">
        <v>263</v>
      </c>
      <c r="L619" s="44" t="s">
        <v>263</v>
      </c>
      <c r="M619" s="44">
        <v>0.95</v>
      </c>
      <c r="N619" s="44">
        <v>3.74</v>
      </c>
      <c r="O619" s="44">
        <v>0.32</v>
      </c>
      <c r="P619" s="44">
        <v>0.05</v>
      </c>
      <c r="Q619" s="44">
        <v>0</v>
      </c>
      <c r="R619" s="148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5"/>
    </row>
    <row r="620" spans="1:65">
      <c r="B620" s="30" t="s">
        <v>280</v>
      </c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BM620" s="55"/>
    </row>
    <row r="621" spans="1:65">
      <c r="BM621" s="55"/>
    </row>
    <row r="622" spans="1:65" ht="15">
      <c r="B622" s="8" t="s">
        <v>469</v>
      </c>
      <c r="BM622" s="27" t="s">
        <v>66</v>
      </c>
    </row>
    <row r="623" spans="1:65" ht="15">
      <c r="A623" s="24" t="s">
        <v>58</v>
      </c>
      <c r="B623" s="18" t="s">
        <v>111</v>
      </c>
      <c r="C623" s="15" t="s">
        <v>112</v>
      </c>
      <c r="D623" s="16" t="s">
        <v>223</v>
      </c>
      <c r="E623" s="17" t="s">
        <v>223</v>
      </c>
      <c r="F623" s="17" t="s">
        <v>223</v>
      </c>
      <c r="G623" s="17" t="s">
        <v>223</v>
      </c>
      <c r="H623" s="17" t="s">
        <v>223</v>
      </c>
      <c r="I623" s="17" t="s">
        <v>223</v>
      </c>
      <c r="J623" s="17" t="s">
        <v>223</v>
      </c>
      <c r="K623" s="17" t="s">
        <v>223</v>
      </c>
      <c r="L623" s="17" t="s">
        <v>223</v>
      </c>
      <c r="M623" s="148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7">
        <v>1</v>
      </c>
    </row>
    <row r="624" spans="1:65">
      <c r="A624" s="29"/>
      <c r="B624" s="19" t="s">
        <v>224</v>
      </c>
      <c r="C624" s="9" t="s">
        <v>224</v>
      </c>
      <c r="D624" s="146" t="s">
        <v>226</v>
      </c>
      <c r="E624" s="147" t="s">
        <v>227</v>
      </c>
      <c r="F624" s="147" t="s">
        <v>228</v>
      </c>
      <c r="G624" s="147" t="s">
        <v>229</v>
      </c>
      <c r="H624" s="147" t="s">
        <v>232</v>
      </c>
      <c r="I624" s="147" t="s">
        <v>239</v>
      </c>
      <c r="J624" s="147" t="s">
        <v>241</v>
      </c>
      <c r="K624" s="147" t="s">
        <v>244</v>
      </c>
      <c r="L624" s="147" t="s">
        <v>245</v>
      </c>
      <c r="M624" s="148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7" t="s">
        <v>1</v>
      </c>
    </row>
    <row r="625" spans="1:65">
      <c r="A625" s="29"/>
      <c r="B625" s="19"/>
      <c r="C625" s="9"/>
      <c r="D625" s="10" t="s">
        <v>269</v>
      </c>
      <c r="E625" s="11" t="s">
        <v>102</v>
      </c>
      <c r="F625" s="11" t="s">
        <v>103</v>
      </c>
      <c r="G625" s="11" t="s">
        <v>103</v>
      </c>
      <c r="H625" s="11" t="s">
        <v>103</v>
      </c>
      <c r="I625" s="11" t="s">
        <v>103</v>
      </c>
      <c r="J625" s="11" t="s">
        <v>100</v>
      </c>
      <c r="K625" s="11" t="s">
        <v>102</v>
      </c>
      <c r="L625" s="11" t="s">
        <v>103</v>
      </c>
      <c r="M625" s="148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>
        <v>3</v>
      </c>
    </row>
    <row r="626" spans="1:65">
      <c r="A626" s="29"/>
      <c r="B626" s="19"/>
      <c r="C626" s="9"/>
      <c r="D626" s="25"/>
      <c r="E626" s="25"/>
      <c r="F626" s="25"/>
      <c r="G626" s="25"/>
      <c r="H626" s="25"/>
      <c r="I626" s="25"/>
      <c r="J626" s="25"/>
      <c r="K626" s="25"/>
      <c r="L626" s="25"/>
      <c r="M626" s="148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>
        <v>3</v>
      </c>
    </row>
    <row r="627" spans="1:65">
      <c r="A627" s="29"/>
      <c r="B627" s="18">
        <v>1</v>
      </c>
      <c r="C627" s="14">
        <v>1</v>
      </c>
      <c r="D627" s="199">
        <v>0.02</v>
      </c>
      <c r="E627" s="199">
        <v>0.03</v>
      </c>
      <c r="F627" s="199">
        <v>1.82235E-2</v>
      </c>
      <c r="G627" s="200">
        <v>4.4503879999999996E-2</v>
      </c>
      <c r="H627" s="199">
        <v>0.02</v>
      </c>
      <c r="I627" s="199">
        <v>2.06E-2</v>
      </c>
      <c r="J627" s="199">
        <v>2.0595963310616732E-2</v>
      </c>
      <c r="K627" s="199">
        <v>2.5799999999999997E-2</v>
      </c>
      <c r="L627" s="199">
        <v>0.02</v>
      </c>
      <c r="M627" s="201"/>
      <c r="N627" s="202"/>
      <c r="O627" s="202"/>
      <c r="P627" s="202"/>
      <c r="Q627" s="202"/>
      <c r="R627" s="202"/>
      <c r="S627" s="202"/>
      <c r="T627" s="202"/>
      <c r="U627" s="202"/>
      <c r="V627" s="202"/>
      <c r="W627" s="202"/>
      <c r="X627" s="202"/>
      <c r="Y627" s="202"/>
      <c r="Z627" s="202"/>
      <c r="AA627" s="202"/>
      <c r="AB627" s="202"/>
      <c r="AC627" s="202"/>
      <c r="AD627" s="202"/>
      <c r="AE627" s="202"/>
      <c r="AF627" s="202"/>
      <c r="AG627" s="202"/>
      <c r="AH627" s="202"/>
      <c r="AI627" s="202"/>
      <c r="AJ627" s="202"/>
      <c r="AK627" s="202"/>
      <c r="AL627" s="202"/>
      <c r="AM627" s="202"/>
      <c r="AN627" s="202"/>
      <c r="AO627" s="202"/>
      <c r="AP627" s="202"/>
      <c r="AQ627" s="202"/>
      <c r="AR627" s="202"/>
      <c r="AS627" s="202"/>
      <c r="AT627" s="202"/>
      <c r="AU627" s="202"/>
      <c r="AV627" s="202"/>
      <c r="AW627" s="202"/>
      <c r="AX627" s="202"/>
      <c r="AY627" s="202"/>
      <c r="AZ627" s="202"/>
      <c r="BA627" s="202"/>
      <c r="BB627" s="202"/>
      <c r="BC627" s="202"/>
      <c r="BD627" s="202"/>
      <c r="BE627" s="202"/>
      <c r="BF627" s="202"/>
      <c r="BG627" s="202"/>
      <c r="BH627" s="202"/>
      <c r="BI627" s="202"/>
      <c r="BJ627" s="202"/>
      <c r="BK627" s="202"/>
      <c r="BL627" s="202"/>
      <c r="BM627" s="203">
        <v>1</v>
      </c>
    </row>
    <row r="628" spans="1:65">
      <c r="A628" s="29"/>
      <c r="B628" s="19">
        <v>1</v>
      </c>
      <c r="C628" s="9">
        <v>2</v>
      </c>
      <c r="D628" s="23">
        <v>0.02</v>
      </c>
      <c r="E628" s="23">
        <v>0.03</v>
      </c>
      <c r="F628" s="23">
        <v>1.7096500000000001E-2</v>
      </c>
      <c r="G628" s="205">
        <v>4.4603320000000002E-2</v>
      </c>
      <c r="H628" s="23">
        <v>0.02</v>
      </c>
      <c r="I628" s="23">
        <v>2.7700000000000002E-2</v>
      </c>
      <c r="J628" s="23">
        <v>2.1553330360886407E-2</v>
      </c>
      <c r="K628" s="23">
        <v>2.76E-2</v>
      </c>
      <c r="L628" s="23">
        <v>0.02</v>
      </c>
      <c r="M628" s="201"/>
      <c r="N628" s="202"/>
      <c r="O628" s="202"/>
      <c r="P628" s="202"/>
      <c r="Q628" s="202"/>
      <c r="R628" s="202"/>
      <c r="S628" s="202"/>
      <c r="T628" s="202"/>
      <c r="U628" s="202"/>
      <c r="V628" s="202"/>
      <c r="W628" s="202"/>
      <c r="X628" s="202"/>
      <c r="Y628" s="202"/>
      <c r="Z628" s="202"/>
      <c r="AA628" s="202"/>
      <c r="AB628" s="202"/>
      <c r="AC628" s="202"/>
      <c r="AD628" s="202"/>
      <c r="AE628" s="202"/>
      <c r="AF628" s="202"/>
      <c r="AG628" s="202"/>
      <c r="AH628" s="202"/>
      <c r="AI628" s="202"/>
      <c r="AJ628" s="202"/>
      <c r="AK628" s="202"/>
      <c r="AL628" s="202"/>
      <c r="AM628" s="202"/>
      <c r="AN628" s="202"/>
      <c r="AO628" s="202"/>
      <c r="AP628" s="202"/>
      <c r="AQ628" s="202"/>
      <c r="AR628" s="202"/>
      <c r="AS628" s="202"/>
      <c r="AT628" s="202"/>
      <c r="AU628" s="202"/>
      <c r="AV628" s="202"/>
      <c r="AW628" s="202"/>
      <c r="AX628" s="202"/>
      <c r="AY628" s="202"/>
      <c r="AZ628" s="202"/>
      <c r="BA628" s="202"/>
      <c r="BB628" s="202"/>
      <c r="BC628" s="202"/>
      <c r="BD628" s="202"/>
      <c r="BE628" s="202"/>
      <c r="BF628" s="202"/>
      <c r="BG628" s="202"/>
      <c r="BH628" s="202"/>
      <c r="BI628" s="202"/>
      <c r="BJ628" s="202"/>
      <c r="BK628" s="202"/>
      <c r="BL628" s="202"/>
      <c r="BM628" s="203" t="e">
        <v>#N/A</v>
      </c>
    </row>
    <row r="629" spans="1:65">
      <c r="A629" s="29"/>
      <c r="B629" s="19">
        <v>1</v>
      </c>
      <c r="C629" s="9">
        <v>3</v>
      </c>
      <c r="D629" s="23">
        <v>0.02</v>
      </c>
      <c r="E629" s="23">
        <v>0.03</v>
      </c>
      <c r="F629" s="23">
        <v>1.83375E-2</v>
      </c>
      <c r="G629" s="205">
        <v>4.648944E-2</v>
      </c>
      <c r="H629" s="23">
        <v>0.02</v>
      </c>
      <c r="I629" s="23">
        <v>2.24E-2</v>
      </c>
      <c r="J629" s="23">
        <v>2.1421477540306832E-2</v>
      </c>
      <c r="K629" s="23">
        <v>2.76E-2</v>
      </c>
      <c r="L629" s="23">
        <v>0.02</v>
      </c>
      <c r="M629" s="201"/>
      <c r="N629" s="202"/>
      <c r="O629" s="202"/>
      <c r="P629" s="202"/>
      <c r="Q629" s="202"/>
      <c r="R629" s="202"/>
      <c r="S629" s="202"/>
      <c r="T629" s="202"/>
      <c r="U629" s="202"/>
      <c r="V629" s="202"/>
      <c r="W629" s="202"/>
      <c r="X629" s="202"/>
      <c r="Y629" s="202"/>
      <c r="Z629" s="202"/>
      <c r="AA629" s="202"/>
      <c r="AB629" s="202"/>
      <c r="AC629" s="202"/>
      <c r="AD629" s="202"/>
      <c r="AE629" s="202"/>
      <c r="AF629" s="202"/>
      <c r="AG629" s="202"/>
      <c r="AH629" s="202"/>
      <c r="AI629" s="202"/>
      <c r="AJ629" s="202"/>
      <c r="AK629" s="202"/>
      <c r="AL629" s="202"/>
      <c r="AM629" s="202"/>
      <c r="AN629" s="202"/>
      <c r="AO629" s="202"/>
      <c r="AP629" s="202"/>
      <c r="AQ629" s="202"/>
      <c r="AR629" s="202"/>
      <c r="AS629" s="202"/>
      <c r="AT629" s="202"/>
      <c r="AU629" s="202"/>
      <c r="AV629" s="202"/>
      <c r="AW629" s="202"/>
      <c r="AX629" s="202"/>
      <c r="AY629" s="202"/>
      <c r="AZ629" s="202"/>
      <c r="BA629" s="202"/>
      <c r="BB629" s="202"/>
      <c r="BC629" s="202"/>
      <c r="BD629" s="202"/>
      <c r="BE629" s="202"/>
      <c r="BF629" s="202"/>
      <c r="BG629" s="202"/>
      <c r="BH629" s="202"/>
      <c r="BI629" s="202"/>
      <c r="BJ629" s="202"/>
      <c r="BK629" s="202"/>
      <c r="BL629" s="202"/>
      <c r="BM629" s="203">
        <v>16</v>
      </c>
    </row>
    <row r="630" spans="1:65">
      <c r="A630" s="29"/>
      <c r="B630" s="19">
        <v>1</v>
      </c>
      <c r="C630" s="9">
        <v>4</v>
      </c>
      <c r="D630" s="23">
        <v>0.02</v>
      </c>
      <c r="E630" s="23">
        <v>0.03</v>
      </c>
      <c r="F630" s="23">
        <v>1.69505E-2</v>
      </c>
      <c r="G630" s="205">
        <v>4.4573160000000001E-2</v>
      </c>
      <c r="H630" s="23">
        <v>0.02</v>
      </c>
      <c r="I630" s="23">
        <v>2.5300000000000003E-2</v>
      </c>
      <c r="J630" s="23">
        <v>2.0803872700098397E-2</v>
      </c>
      <c r="K630" s="23">
        <v>2.6400000000000003E-2</v>
      </c>
      <c r="L630" s="23">
        <v>0.02</v>
      </c>
      <c r="M630" s="201"/>
      <c r="N630" s="202"/>
      <c r="O630" s="202"/>
      <c r="P630" s="202"/>
      <c r="Q630" s="202"/>
      <c r="R630" s="202"/>
      <c r="S630" s="202"/>
      <c r="T630" s="202"/>
      <c r="U630" s="202"/>
      <c r="V630" s="202"/>
      <c r="W630" s="202"/>
      <c r="X630" s="202"/>
      <c r="Y630" s="202"/>
      <c r="Z630" s="202"/>
      <c r="AA630" s="202"/>
      <c r="AB630" s="202"/>
      <c r="AC630" s="202"/>
      <c r="AD630" s="202"/>
      <c r="AE630" s="202"/>
      <c r="AF630" s="202"/>
      <c r="AG630" s="202"/>
      <c r="AH630" s="202"/>
      <c r="AI630" s="202"/>
      <c r="AJ630" s="202"/>
      <c r="AK630" s="202"/>
      <c r="AL630" s="202"/>
      <c r="AM630" s="202"/>
      <c r="AN630" s="202"/>
      <c r="AO630" s="202"/>
      <c r="AP630" s="202"/>
      <c r="AQ630" s="202"/>
      <c r="AR630" s="202"/>
      <c r="AS630" s="202"/>
      <c r="AT630" s="202"/>
      <c r="AU630" s="202"/>
      <c r="AV630" s="202"/>
      <c r="AW630" s="202"/>
      <c r="AX630" s="202"/>
      <c r="AY630" s="202"/>
      <c r="AZ630" s="202"/>
      <c r="BA630" s="202"/>
      <c r="BB630" s="202"/>
      <c r="BC630" s="202"/>
      <c r="BD630" s="202"/>
      <c r="BE630" s="202"/>
      <c r="BF630" s="202"/>
      <c r="BG630" s="202"/>
      <c r="BH630" s="202"/>
      <c r="BI630" s="202"/>
      <c r="BJ630" s="202"/>
      <c r="BK630" s="202"/>
      <c r="BL630" s="202"/>
      <c r="BM630" s="203">
        <v>2.2647014437758239E-2</v>
      </c>
    </row>
    <row r="631" spans="1:65">
      <c r="A631" s="29"/>
      <c r="B631" s="19">
        <v>1</v>
      </c>
      <c r="C631" s="9">
        <v>5</v>
      </c>
      <c r="D631" s="23">
        <v>0.02</v>
      </c>
      <c r="E631" s="23">
        <v>0.03</v>
      </c>
      <c r="F631" s="23">
        <v>1.7244499999999999E-2</v>
      </c>
      <c r="G631" s="205">
        <v>4.6491919999999999E-2</v>
      </c>
      <c r="H631" s="23">
        <v>0.02</v>
      </c>
      <c r="I631" s="23">
        <v>2.7099999999999999E-2</v>
      </c>
      <c r="J631" s="23">
        <v>2.1974421314328533E-2</v>
      </c>
      <c r="K631" s="23">
        <v>3.0200000000000001E-2</v>
      </c>
      <c r="L631" s="23">
        <v>0.02</v>
      </c>
      <c r="M631" s="201"/>
      <c r="N631" s="202"/>
      <c r="O631" s="202"/>
      <c r="P631" s="202"/>
      <c r="Q631" s="202"/>
      <c r="R631" s="202"/>
      <c r="S631" s="202"/>
      <c r="T631" s="202"/>
      <c r="U631" s="202"/>
      <c r="V631" s="202"/>
      <c r="W631" s="202"/>
      <c r="X631" s="202"/>
      <c r="Y631" s="202"/>
      <c r="Z631" s="202"/>
      <c r="AA631" s="202"/>
      <c r="AB631" s="202"/>
      <c r="AC631" s="202"/>
      <c r="AD631" s="202"/>
      <c r="AE631" s="202"/>
      <c r="AF631" s="202"/>
      <c r="AG631" s="202"/>
      <c r="AH631" s="202"/>
      <c r="AI631" s="202"/>
      <c r="AJ631" s="202"/>
      <c r="AK631" s="202"/>
      <c r="AL631" s="202"/>
      <c r="AM631" s="202"/>
      <c r="AN631" s="202"/>
      <c r="AO631" s="202"/>
      <c r="AP631" s="202"/>
      <c r="AQ631" s="202"/>
      <c r="AR631" s="202"/>
      <c r="AS631" s="202"/>
      <c r="AT631" s="202"/>
      <c r="AU631" s="202"/>
      <c r="AV631" s="202"/>
      <c r="AW631" s="202"/>
      <c r="AX631" s="202"/>
      <c r="AY631" s="202"/>
      <c r="AZ631" s="202"/>
      <c r="BA631" s="202"/>
      <c r="BB631" s="202"/>
      <c r="BC631" s="202"/>
      <c r="BD631" s="202"/>
      <c r="BE631" s="202"/>
      <c r="BF631" s="202"/>
      <c r="BG631" s="202"/>
      <c r="BH631" s="202"/>
      <c r="BI631" s="202"/>
      <c r="BJ631" s="202"/>
      <c r="BK631" s="202"/>
      <c r="BL631" s="202"/>
      <c r="BM631" s="203">
        <v>45</v>
      </c>
    </row>
    <row r="632" spans="1:65">
      <c r="A632" s="29"/>
      <c r="B632" s="19">
        <v>1</v>
      </c>
      <c r="C632" s="9">
        <v>6</v>
      </c>
      <c r="D632" s="23">
        <v>0.02</v>
      </c>
      <c r="E632" s="23">
        <v>0.03</v>
      </c>
      <c r="F632" s="23">
        <v>1.8218499999999999E-2</v>
      </c>
      <c r="G632" s="205">
        <v>4.6437759999999995E-2</v>
      </c>
      <c r="H632" s="23">
        <v>0.02</v>
      </c>
      <c r="I632" s="23">
        <v>2.4500000000000001E-2</v>
      </c>
      <c r="J632" s="23">
        <v>2.1736627786158591E-2</v>
      </c>
      <c r="K632" s="23">
        <v>2.7700000000000002E-2</v>
      </c>
      <c r="L632" s="23">
        <v>0.02</v>
      </c>
      <c r="M632" s="201"/>
      <c r="N632" s="202"/>
      <c r="O632" s="202"/>
      <c r="P632" s="202"/>
      <c r="Q632" s="202"/>
      <c r="R632" s="202"/>
      <c r="S632" s="202"/>
      <c r="T632" s="202"/>
      <c r="U632" s="202"/>
      <c r="V632" s="202"/>
      <c r="W632" s="202"/>
      <c r="X632" s="202"/>
      <c r="Y632" s="202"/>
      <c r="Z632" s="202"/>
      <c r="AA632" s="202"/>
      <c r="AB632" s="202"/>
      <c r="AC632" s="202"/>
      <c r="AD632" s="202"/>
      <c r="AE632" s="202"/>
      <c r="AF632" s="202"/>
      <c r="AG632" s="202"/>
      <c r="AH632" s="202"/>
      <c r="AI632" s="202"/>
      <c r="AJ632" s="202"/>
      <c r="AK632" s="202"/>
      <c r="AL632" s="202"/>
      <c r="AM632" s="202"/>
      <c r="AN632" s="202"/>
      <c r="AO632" s="202"/>
      <c r="AP632" s="202"/>
      <c r="AQ632" s="202"/>
      <c r="AR632" s="202"/>
      <c r="AS632" s="202"/>
      <c r="AT632" s="202"/>
      <c r="AU632" s="202"/>
      <c r="AV632" s="202"/>
      <c r="AW632" s="202"/>
      <c r="AX632" s="202"/>
      <c r="AY632" s="202"/>
      <c r="AZ632" s="202"/>
      <c r="BA632" s="202"/>
      <c r="BB632" s="202"/>
      <c r="BC632" s="202"/>
      <c r="BD632" s="202"/>
      <c r="BE632" s="202"/>
      <c r="BF632" s="202"/>
      <c r="BG632" s="202"/>
      <c r="BH632" s="202"/>
      <c r="BI632" s="202"/>
      <c r="BJ632" s="202"/>
      <c r="BK632" s="202"/>
      <c r="BL632" s="202"/>
      <c r="BM632" s="56"/>
    </row>
    <row r="633" spans="1:65">
      <c r="A633" s="29"/>
      <c r="B633" s="20" t="s">
        <v>258</v>
      </c>
      <c r="C633" s="12"/>
      <c r="D633" s="206">
        <v>0.02</v>
      </c>
      <c r="E633" s="206">
        <v>0.03</v>
      </c>
      <c r="F633" s="206">
        <v>1.76785E-2</v>
      </c>
      <c r="G633" s="206">
        <v>4.5516579999999994E-2</v>
      </c>
      <c r="H633" s="206">
        <v>0.02</v>
      </c>
      <c r="I633" s="206">
        <v>2.46E-2</v>
      </c>
      <c r="J633" s="206">
        <v>2.1347615502065913E-2</v>
      </c>
      <c r="K633" s="206">
        <v>2.7550000000000002E-2</v>
      </c>
      <c r="L633" s="206">
        <v>0.02</v>
      </c>
      <c r="M633" s="201"/>
      <c r="N633" s="202"/>
      <c r="O633" s="202"/>
      <c r="P633" s="202"/>
      <c r="Q633" s="202"/>
      <c r="R633" s="202"/>
      <c r="S633" s="202"/>
      <c r="T633" s="202"/>
      <c r="U633" s="202"/>
      <c r="V633" s="202"/>
      <c r="W633" s="202"/>
      <c r="X633" s="202"/>
      <c r="Y633" s="202"/>
      <c r="Z633" s="202"/>
      <c r="AA633" s="202"/>
      <c r="AB633" s="202"/>
      <c r="AC633" s="202"/>
      <c r="AD633" s="202"/>
      <c r="AE633" s="202"/>
      <c r="AF633" s="202"/>
      <c r="AG633" s="202"/>
      <c r="AH633" s="202"/>
      <c r="AI633" s="202"/>
      <c r="AJ633" s="202"/>
      <c r="AK633" s="202"/>
      <c r="AL633" s="202"/>
      <c r="AM633" s="202"/>
      <c r="AN633" s="202"/>
      <c r="AO633" s="202"/>
      <c r="AP633" s="202"/>
      <c r="AQ633" s="202"/>
      <c r="AR633" s="202"/>
      <c r="AS633" s="202"/>
      <c r="AT633" s="202"/>
      <c r="AU633" s="202"/>
      <c r="AV633" s="202"/>
      <c r="AW633" s="202"/>
      <c r="AX633" s="202"/>
      <c r="AY633" s="202"/>
      <c r="AZ633" s="202"/>
      <c r="BA633" s="202"/>
      <c r="BB633" s="202"/>
      <c r="BC633" s="202"/>
      <c r="BD633" s="202"/>
      <c r="BE633" s="202"/>
      <c r="BF633" s="202"/>
      <c r="BG633" s="202"/>
      <c r="BH633" s="202"/>
      <c r="BI633" s="202"/>
      <c r="BJ633" s="202"/>
      <c r="BK633" s="202"/>
      <c r="BL633" s="202"/>
      <c r="BM633" s="56"/>
    </row>
    <row r="634" spans="1:65">
      <c r="A634" s="29"/>
      <c r="B634" s="3" t="s">
        <v>259</v>
      </c>
      <c r="C634" s="28"/>
      <c r="D634" s="23">
        <v>0.02</v>
      </c>
      <c r="E634" s="23">
        <v>0.03</v>
      </c>
      <c r="F634" s="23">
        <v>1.7731499999999997E-2</v>
      </c>
      <c r="G634" s="23">
        <v>4.5520539999999998E-2</v>
      </c>
      <c r="H634" s="23">
        <v>0.02</v>
      </c>
      <c r="I634" s="23">
        <v>2.4900000000000002E-2</v>
      </c>
      <c r="J634" s="23">
        <v>2.1487403950596617E-2</v>
      </c>
      <c r="K634" s="23">
        <v>2.76E-2</v>
      </c>
      <c r="L634" s="23">
        <v>0.02</v>
      </c>
      <c r="M634" s="201"/>
      <c r="N634" s="202"/>
      <c r="O634" s="202"/>
      <c r="P634" s="202"/>
      <c r="Q634" s="202"/>
      <c r="R634" s="202"/>
      <c r="S634" s="202"/>
      <c r="T634" s="202"/>
      <c r="U634" s="202"/>
      <c r="V634" s="202"/>
      <c r="W634" s="202"/>
      <c r="X634" s="202"/>
      <c r="Y634" s="202"/>
      <c r="Z634" s="202"/>
      <c r="AA634" s="202"/>
      <c r="AB634" s="202"/>
      <c r="AC634" s="202"/>
      <c r="AD634" s="202"/>
      <c r="AE634" s="202"/>
      <c r="AF634" s="202"/>
      <c r="AG634" s="202"/>
      <c r="AH634" s="202"/>
      <c r="AI634" s="202"/>
      <c r="AJ634" s="202"/>
      <c r="AK634" s="202"/>
      <c r="AL634" s="202"/>
      <c r="AM634" s="202"/>
      <c r="AN634" s="202"/>
      <c r="AO634" s="202"/>
      <c r="AP634" s="202"/>
      <c r="AQ634" s="202"/>
      <c r="AR634" s="202"/>
      <c r="AS634" s="202"/>
      <c r="AT634" s="202"/>
      <c r="AU634" s="202"/>
      <c r="AV634" s="202"/>
      <c r="AW634" s="202"/>
      <c r="AX634" s="202"/>
      <c r="AY634" s="202"/>
      <c r="AZ634" s="202"/>
      <c r="BA634" s="202"/>
      <c r="BB634" s="202"/>
      <c r="BC634" s="202"/>
      <c r="BD634" s="202"/>
      <c r="BE634" s="202"/>
      <c r="BF634" s="202"/>
      <c r="BG634" s="202"/>
      <c r="BH634" s="202"/>
      <c r="BI634" s="202"/>
      <c r="BJ634" s="202"/>
      <c r="BK634" s="202"/>
      <c r="BL634" s="202"/>
      <c r="BM634" s="56"/>
    </row>
    <row r="635" spans="1:65">
      <c r="A635" s="29"/>
      <c r="B635" s="3" t="s">
        <v>260</v>
      </c>
      <c r="C635" s="28"/>
      <c r="D635" s="23">
        <v>0</v>
      </c>
      <c r="E635" s="23">
        <v>0</v>
      </c>
      <c r="F635" s="23">
        <v>6.4497596854456486E-4</v>
      </c>
      <c r="G635" s="23">
        <v>1.0484239315849285E-3</v>
      </c>
      <c r="H635" s="23">
        <v>0</v>
      </c>
      <c r="I635" s="23">
        <v>2.7276363393971717E-3</v>
      </c>
      <c r="J635" s="23">
        <v>5.3900418159707911E-4</v>
      </c>
      <c r="K635" s="23">
        <v>1.5122830422906958E-3</v>
      </c>
      <c r="L635" s="23">
        <v>0</v>
      </c>
      <c r="M635" s="201"/>
      <c r="N635" s="202"/>
      <c r="O635" s="202"/>
      <c r="P635" s="202"/>
      <c r="Q635" s="202"/>
      <c r="R635" s="202"/>
      <c r="S635" s="202"/>
      <c r="T635" s="202"/>
      <c r="U635" s="202"/>
      <c r="V635" s="202"/>
      <c r="W635" s="202"/>
      <c r="X635" s="202"/>
      <c r="Y635" s="202"/>
      <c r="Z635" s="202"/>
      <c r="AA635" s="202"/>
      <c r="AB635" s="202"/>
      <c r="AC635" s="202"/>
      <c r="AD635" s="202"/>
      <c r="AE635" s="202"/>
      <c r="AF635" s="202"/>
      <c r="AG635" s="202"/>
      <c r="AH635" s="202"/>
      <c r="AI635" s="202"/>
      <c r="AJ635" s="202"/>
      <c r="AK635" s="202"/>
      <c r="AL635" s="202"/>
      <c r="AM635" s="202"/>
      <c r="AN635" s="202"/>
      <c r="AO635" s="202"/>
      <c r="AP635" s="202"/>
      <c r="AQ635" s="202"/>
      <c r="AR635" s="202"/>
      <c r="AS635" s="202"/>
      <c r="AT635" s="202"/>
      <c r="AU635" s="202"/>
      <c r="AV635" s="202"/>
      <c r="AW635" s="202"/>
      <c r="AX635" s="202"/>
      <c r="AY635" s="202"/>
      <c r="AZ635" s="202"/>
      <c r="BA635" s="202"/>
      <c r="BB635" s="202"/>
      <c r="BC635" s="202"/>
      <c r="BD635" s="202"/>
      <c r="BE635" s="202"/>
      <c r="BF635" s="202"/>
      <c r="BG635" s="202"/>
      <c r="BH635" s="202"/>
      <c r="BI635" s="202"/>
      <c r="BJ635" s="202"/>
      <c r="BK635" s="202"/>
      <c r="BL635" s="202"/>
      <c r="BM635" s="56"/>
    </row>
    <row r="636" spans="1:65">
      <c r="A636" s="29"/>
      <c r="B636" s="3" t="s">
        <v>86</v>
      </c>
      <c r="C636" s="28"/>
      <c r="D636" s="13">
        <v>0</v>
      </c>
      <c r="E636" s="13">
        <v>0</v>
      </c>
      <c r="F636" s="13">
        <v>3.6483636538426047E-2</v>
      </c>
      <c r="G636" s="13">
        <v>2.303389076211193E-2</v>
      </c>
      <c r="H636" s="13">
        <v>0</v>
      </c>
      <c r="I636" s="13">
        <v>0.11087952599175495</v>
      </c>
      <c r="J636" s="13">
        <v>2.524891745145574E-2</v>
      </c>
      <c r="K636" s="13">
        <v>5.4892306435233962E-2</v>
      </c>
      <c r="L636" s="13">
        <v>0</v>
      </c>
      <c r="M636" s="148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5"/>
    </row>
    <row r="637" spans="1:65">
      <c r="A637" s="29"/>
      <c r="B637" s="3" t="s">
        <v>261</v>
      </c>
      <c r="C637" s="28"/>
      <c r="D637" s="13">
        <v>-0.1168813860667216</v>
      </c>
      <c r="E637" s="13">
        <v>0.32467792089991754</v>
      </c>
      <c r="F637" s="13">
        <v>-0.2193893791790269</v>
      </c>
      <c r="G637" s="13">
        <v>1.0098269520291585</v>
      </c>
      <c r="H637" s="13">
        <v>-0.1168813860667216</v>
      </c>
      <c r="I637" s="13">
        <v>8.6235895137932506E-2</v>
      </c>
      <c r="J637" s="13">
        <v>-5.7376169351749162E-2</v>
      </c>
      <c r="K637" s="13">
        <v>0.21649589069309094</v>
      </c>
      <c r="L637" s="13">
        <v>-0.1168813860667216</v>
      </c>
      <c r="M637" s="148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5"/>
    </row>
    <row r="638" spans="1:65">
      <c r="A638" s="29"/>
      <c r="B638" s="45" t="s">
        <v>262</v>
      </c>
      <c r="C638" s="46"/>
      <c r="D638" s="44">
        <v>0.28000000000000003</v>
      </c>
      <c r="E638" s="44">
        <v>1.79</v>
      </c>
      <c r="F638" s="44">
        <v>0.76</v>
      </c>
      <c r="G638" s="44">
        <v>5.01</v>
      </c>
      <c r="H638" s="44">
        <v>0.28000000000000003</v>
      </c>
      <c r="I638" s="44">
        <v>0.67</v>
      </c>
      <c r="J638" s="44">
        <v>0</v>
      </c>
      <c r="K638" s="44">
        <v>1.29</v>
      </c>
      <c r="L638" s="44">
        <v>0.28000000000000003</v>
      </c>
      <c r="M638" s="148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5"/>
    </row>
    <row r="639" spans="1:65">
      <c r="B639" s="3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BM639" s="55"/>
    </row>
    <row r="640" spans="1:65" ht="15">
      <c r="B640" s="8" t="s">
        <v>470</v>
      </c>
      <c r="BM640" s="27" t="s">
        <v>66</v>
      </c>
    </row>
    <row r="641" spans="1:65" ht="15">
      <c r="A641" s="24" t="s">
        <v>37</v>
      </c>
      <c r="B641" s="18" t="s">
        <v>111</v>
      </c>
      <c r="C641" s="15" t="s">
        <v>112</v>
      </c>
      <c r="D641" s="16" t="s">
        <v>223</v>
      </c>
      <c r="E641" s="17" t="s">
        <v>223</v>
      </c>
      <c r="F641" s="17" t="s">
        <v>223</v>
      </c>
      <c r="G641" s="17" t="s">
        <v>223</v>
      </c>
      <c r="H641" s="17" t="s">
        <v>223</v>
      </c>
      <c r="I641" s="17" t="s">
        <v>223</v>
      </c>
      <c r="J641" s="17" t="s">
        <v>223</v>
      </c>
      <c r="K641" s="17" t="s">
        <v>223</v>
      </c>
      <c r="L641" s="17" t="s">
        <v>223</v>
      </c>
      <c r="M641" s="17" t="s">
        <v>223</v>
      </c>
      <c r="N641" s="17" t="s">
        <v>223</v>
      </c>
      <c r="O641" s="17" t="s">
        <v>223</v>
      </c>
      <c r="P641" s="17" t="s">
        <v>223</v>
      </c>
      <c r="Q641" s="17" t="s">
        <v>223</v>
      </c>
      <c r="R641" s="148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7">
        <v>1</v>
      </c>
    </row>
    <row r="642" spans="1:65">
      <c r="A642" s="29"/>
      <c r="B642" s="19" t="s">
        <v>224</v>
      </c>
      <c r="C642" s="9" t="s">
        <v>224</v>
      </c>
      <c r="D642" s="146" t="s">
        <v>226</v>
      </c>
      <c r="E642" s="147" t="s">
        <v>227</v>
      </c>
      <c r="F642" s="147" t="s">
        <v>228</v>
      </c>
      <c r="G642" s="147" t="s">
        <v>230</v>
      </c>
      <c r="H642" s="147" t="s">
        <v>231</v>
      </c>
      <c r="I642" s="147" t="s">
        <v>232</v>
      </c>
      <c r="J642" s="147" t="s">
        <v>235</v>
      </c>
      <c r="K642" s="147" t="s">
        <v>236</v>
      </c>
      <c r="L642" s="147" t="s">
        <v>237</v>
      </c>
      <c r="M642" s="147" t="s">
        <v>264</v>
      </c>
      <c r="N642" s="147" t="s">
        <v>238</v>
      </c>
      <c r="O642" s="147" t="s">
        <v>243</v>
      </c>
      <c r="P642" s="147" t="s">
        <v>244</v>
      </c>
      <c r="Q642" s="147" t="s">
        <v>245</v>
      </c>
      <c r="R642" s="148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7" t="s">
        <v>3</v>
      </c>
    </row>
    <row r="643" spans="1:65">
      <c r="A643" s="29"/>
      <c r="B643" s="19"/>
      <c r="C643" s="9"/>
      <c r="D643" s="10" t="s">
        <v>269</v>
      </c>
      <c r="E643" s="11" t="s">
        <v>102</v>
      </c>
      <c r="F643" s="11" t="s">
        <v>102</v>
      </c>
      <c r="G643" s="11" t="s">
        <v>269</v>
      </c>
      <c r="H643" s="11" t="s">
        <v>103</v>
      </c>
      <c r="I643" s="11" t="s">
        <v>102</v>
      </c>
      <c r="J643" s="11" t="s">
        <v>103</v>
      </c>
      <c r="K643" s="11" t="s">
        <v>102</v>
      </c>
      <c r="L643" s="11" t="s">
        <v>103</v>
      </c>
      <c r="M643" s="11" t="s">
        <v>103</v>
      </c>
      <c r="N643" s="11" t="s">
        <v>102</v>
      </c>
      <c r="O643" s="11" t="s">
        <v>102</v>
      </c>
      <c r="P643" s="11" t="s">
        <v>102</v>
      </c>
      <c r="Q643" s="11" t="s">
        <v>102</v>
      </c>
      <c r="R643" s="148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7">
        <v>0</v>
      </c>
    </row>
    <row r="644" spans="1:65">
      <c r="A644" s="29"/>
      <c r="B644" s="19"/>
      <c r="C644" s="9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148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7">
        <v>0</v>
      </c>
    </row>
    <row r="645" spans="1:65">
      <c r="A645" s="29"/>
      <c r="B645" s="18">
        <v>1</v>
      </c>
      <c r="C645" s="14">
        <v>1</v>
      </c>
      <c r="D645" s="209">
        <v>650</v>
      </c>
      <c r="E645" s="209">
        <v>616</v>
      </c>
      <c r="F645" s="209">
        <v>696.89652522226913</v>
      </c>
      <c r="G645" s="209">
        <v>563</v>
      </c>
      <c r="H645" s="210">
        <v>700.00000000000011</v>
      </c>
      <c r="I645" s="209">
        <v>621</v>
      </c>
      <c r="J645" s="209">
        <v>700.00000000000011</v>
      </c>
      <c r="K645" s="209">
        <v>591</v>
      </c>
      <c r="L645" s="210">
        <v>600</v>
      </c>
      <c r="M645" s="210">
        <v>600</v>
      </c>
      <c r="N645" s="209">
        <v>620</v>
      </c>
      <c r="O645" s="209">
        <v>615.88605726719516</v>
      </c>
      <c r="P645" s="209">
        <v>595</v>
      </c>
      <c r="Q645" s="209">
        <v>629</v>
      </c>
      <c r="R645" s="211"/>
      <c r="S645" s="212"/>
      <c r="T645" s="212"/>
      <c r="U645" s="212"/>
      <c r="V645" s="212"/>
      <c r="W645" s="212"/>
      <c r="X645" s="212"/>
      <c r="Y645" s="212"/>
      <c r="Z645" s="212"/>
      <c r="AA645" s="212"/>
      <c r="AB645" s="212"/>
      <c r="AC645" s="212"/>
      <c r="AD645" s="212"/>
      <c r="AE645" s="212"/>
      <c r="AF645" s="212"/>
      <c r="AG645" s="212"/>
      <c r="AH645" s="212"/>
      <c r="AI645" s="212"/>
      <c r="AJ645" s="212"/>
      <c r="AK645" s="212"/>
      <c r="AL645" s="212"/>
      <c r="AM645" s="212"/>
      <c r="AN645" s="212"/>
      <c r="AO645" s="212"/>
      <c r="AP645" s="212"/>
      <c r="AQ645" s="212"/>
      <c r="AR645" s="212"/>
      <c r="AS645" s="212"/>
      <c r="AT645" s="212"/>
      <c r="AU645" s="212"/>
      <c r="AV645" s="212"/>
      <c r="AW645" s="212"/>
      <c r="AX645" s="212"/>
      <c r="AY645" s="212"/>
      <c r="AZ645" s="212"/>
      <c r="BA645" s="212"/>
      <c r="BB645" s="212"/>
      <c r="BC645" s="212"/>
      <c r="BD645" s="212"/>
      <c r="BE645" s="212"/>
      <c r="BF645" s="212"/>
      <c r="BG645" s="212"/>
      <c r="BH645" s="212"/>
      <c r="BI645" s="212"/>
      <c r="BJ645" s="212"/>
      <c r="BK645" s="212"/>
      <c r="BL645" s="212"/>
      <c r="BM645" s="213">
        <v>1</v>
      </c>
    </row>
    <row r="646" spans="1:65">
      <c r="A646" s="29"/>
      <c r="B646" s="19">
        <v>1</v>
      </c>
      <c r="C646" s="9">
        <v>2</v>
      </c>
      <c r="D646" s="214">
        <v>650</v>
      </c>
      <c r="E646" s="214">
        <v>610</v>
      </c>
      <c r="F646" s="214">
        <v>658.09440147448902</v>
      </c>
      <c r="G646" s="214">
        <v>550</v>
      </c>
      <c r="H646" s="215">
        <v>700.00000000000011</v>
      </c>
      <c r="I646" s="214">
        <v>618</v>
      </c>
      <c r="J646" s="214">
        <v>600</v>
      </c>
      <c r="K646" s="214">
        <v>571</v>
      </c>
      <c r="L646" s="215">
        <v>600</v>
      </c>
      <c r="M646" s="215">
        <v>600</v>
      </c>
      <c r="N646" s="214">
        <v>626</v>
      </c>
      <c r="O646" s="214">
        <v>624.37753459591659</v>
      </c>
      <c r="P646" s="214">
        <v>596</v>
      </c>
      <c r="Q646" s="214">
        <v>634</v>
      </c>
      <c r="R646" s="211"/>
      <c r="S646" s="212"/>
      <c r="T646" s="212"/>
      <c r="U646" s="212"/>
      <c r="V646" s="212"/>
      <c r="W646" s="212"/>
      <c r="X646" s="212"/>
      <c r="Y646" s="212"/>
      <c r="Z646" s="212"/>
      <c r="AA646" s="212"/>
      <c r="AB646" s="212"/>
      <c r="AC646" s="212"/>
      <c r="AD646" s="212"/>
      <c r="AE646" s="212"/>
      <c r="AF646" s="212"/>
      <c r="AG646" s="212"/>
      <c r="AH646" s="212"/>
      <c r="AI646" s="212"/>
      <c r="AJ646" s="212"/>
      <c r="AK646" s="212"/>
      <c r="AL646" s="212"/>
      <c r="AM646" s="212"/>
      <c r="AN646" s="212"/>
      <c r="AO646" s="212"/>
      <c r="AP646" s="212"/>
      <c r="AQ646" s="212"/>
      <c r="AR646" s="212"/>
      <c r="AS646" s="212"/>
      <c r="AT646" s="212"/>
      <c r="AU646" s="212"/>
      <c r="AV646" s="212"/>
      <c r="AW646" s="212"/>
      <c r="AX646" s="212"/>
      <c r="AY646" s="212"/>
      <c r="AZ646" s="212"/>
      <c r="BA646" s="212"/>
      <c r="BB646" s="212"/>
      <c r="BC646" s="212"/>
      <c r="BD646" s="212"/>
      <c r="BE646" s="212"/>
      <c r="BF646" s="212"/>
      <c r="BG646" s="212"/>
      <c r="BH646" s="212"/>
      <c r="BI646" s="212"/>
      <c r="BJ646" s="212"/>
      <c r="BK646" s="212"/>
      <c r="BL646" s="212"/>
      <c r="BM646" s="213" t="e">
        <v>#N/A</v>
      </c>
    </row>
    <row r="647" spans="1:65">
      <c r="A647" s="29"/>
      <c r="B647" s="19">
        <v>1</v>
      </c>
      <c r="C647" s="9">
        <v>3</v>
      </c>
      <c r="D647" s="214">
        <v>660</v>
      </c>
      <c r="E647" s="214">
        <v>646</v>
      </c>
      <c r="F647" s="214">
        <v>658.21292660571612</v>
      </c>
      <c r="G647" s="214">
        <v>560</v>
      </c>
      <c r="H647" s="215">
        <v>600</v>
      </c>
      <c r="I647" s="214">
        <v>632</v>
      </c>
      <c r="J647" s="214">
        <v>600</v>
      </c>
      <c r="K647" s="214">
        <v>572</v>
      </c>
      <c r="L647" s="215">
        <v>600</v>
      </c>
      <c r="M647" s="215">
        <v>600</v>
      </c>
      <c r="N647" s="214">
        <v>625</v>
      </c>
      <c r="O647" s="214">
        <v>598.58554615303728</v>
      </c>
      <c r="P647" s="214">
        <v>583</v>
      </c>
      <c r="Q647" s="214">
        <v>632</v>
      </c>
      <c r="R647" s="211"/>
      <c r="S647" s="212"/>
      <c r="T647" s="212"/>
      <c r="U647" s="212"/>
      <c r="V647" s="212"/>
      <c r="W647" s="212"/>
      <c r="X647" s="212"/>
      <c r="Y647" s="212"/>
      <c r="Z647" s="212"/>
      <c r="AA647" s="212"/>
      <c r="AB647" s="212"/>
      <c r="AC647" s="212"/>
      <c r="AD647" s="212"/>
      <c r="AE647" s="212"/>
      <c r="AF647" s="212"/>
      <c r="AG647" s="212"/>
      <c r="AH647" s="212"/>
      <c r="AI647" s="212"/>
      <c r="AJ647" s="212"/>
      <c r="AK647" s="212"/>
      <c r="AL647" s="212"/>
      <c r="AM647" s="212"/>
      <c r="AN647" s="212"/>
      <c r="AO647" s="212"/>
      <c r="AP647" s="212"/>
      <c r="AQ647" s="212"/>
      <c r="AR647" s="212"/>
      <c r="AS647" s="212"/>
      <c r="AT647" s="212"/>
      <c r="AU647" s="212"/>
      <c r="AV647" s="212"/>
      <c r="AW647" s="212"/>
      <c r="AX647" s="212"/>
      <c r="AY647" s="212"/>
      <c r="AZ647" s="212"/>
      <c r="BA647" s="212"/>
      <c r="BB647" s="212"/>
      <c r="BC647" s="212"/>
      <c r="BD647" s="212"/>
      <c r="BE647" s="212"/>
      <c r="BF647" s="212"/>
      <c r="BG647" s="212"/>
      <c r="BH647" s="212"/>
      <c r="BI647" s="212"/>
      <c r="BJ647" s="212"/>
      <c r="BK647" s="212"/>
      <c r="BL647" s="212"/>
      <c r="BM647" s="213">
        <v>16</v>
      </c>
    </row>
    <row r="648" spans="1:65">
      <c r="A648" s="29"/>
      <c r="B648" s="19">
        <v>1</v>
      </c>
      <c r="C648" s="9">
        <v>4</v>
      </c>
      <c r="D648" s="214">
        <v>660</v>
      </c>
      <c r="E648" s="214">
        <v>618</v>
      </c>
      <c r="F648" s="214">
        <v>648.16102872155716</v>
      </c>
      <c r="G648" s="214">
        <v>551</v>
      </c>
      <c r="H648" s="215">
        <v>600</v>
      </c>
      <c r="I648" s="214">
        <v>619</v>
      </c>
      <c r="J648" s="214">
        <v>600</v>
      </c>
      <c r="K648" s="214">
        <v>576</v>
      </c>
      <c r="L648" s="215">
        <v>600</v>
      </c>
      <c r="M648" s="215">
        <v>600</v>
      </c>
      <c r="N648" s="214">
        <v>636</v>
      </c>
      <c r="O648" s="214">
        <v>571.30104537187094</v>
      </c>
      <c r="P648" s="214">
        <v>555</v>
      </c>
      <c r="Q648" s="214">
        <v>614</v>
      </c>
      <c r="R648" s="211"/>
      <c r="S648" s="212"/>
      <c r="T648" s="212"/>
      <c r="U648" s="212"/>
      <c r="V648" s="212"/>
      <c r="W648" s="212"/>
      <c r="X648" s="212"/>
      <c r="Y648" s="212"/>
      <c r="Z648" s="212"/>
      <c r="AA648" s="212"/>
      <c r="AB648" s="212"/>
      <c r="AC648" s="212"/>
      <c r="AD648" s="212"/>
      <c r="AE648" s="212"/>
      <c r="AF648" s="212"/>
      <c r="AG648" s="212"/>
      <c r="AH648" s="212"/>
      <c r="AI648" s="212"/>
      <c r="AJ648" s="212"/>
      <c r="AK648" s="212"/>
      <c r="AL648" s="212"/>
      <c r="AM648" s="212"/>
      <c r="AN648" s="212"/>
      <c r="AO648" s="212"/>
      <c r="AP648" s="212"/>
      <c r="AQ648" s="212"/>
      <c r="AR648" s="212"/>
      <c r="AS648" s="212"/>
      <c r="AT648" s="212"/>
      <c r="AU648" s="212"/>
      <c r="AV648" s="212"/>
      <c r="AW648" s="212"/>
      <c r="AX648" s="212"/>
      <c r="AY648" s="212"/>
      <c r="AZ648" s="212"/>
      <c r="BA648" s="212"/>
      <c r="BB648" s="212"/>
      <c r="BC648" s="212"/>
      <c r="BD648" s="212"/>
      <c r="BE648" s="212"/>
      <c r="BF648" s="212"/>
      <c r="BG648" s="212"/>
      <c r="BH648" s="212"/>
      <c r="BI648" s="212"/>
      <c r="BJ648" s="212"/>
      <c r="BK648" s="212"/>
      <c r="BL648" s="212"/>
      <c r="BM648" s="213">
        <v>613.74085782916791</v>
      </c>
    </row>
    <row r="649" spans="1:65">
      <c r="A649" s="29"/>
      <c r="B649" s="19">
        <v>1</v>
      </c>
      <c r="C649" s="9">
        <v>5</v>
      </c>
      <c r="D649" s="214">
        <v>640</v>
      </c>
      <c r="E649" s="214">
        <v>624</v>
      </c>
      <c r="F649" s="214">
        <v>649.35495030162099</v>
      </c>
      <c r="G649" s="214">
        <v>556</v>
      </c>
      <c r="H649" s="215">
        <v>600</v>
      </c>
      <c r="I649" s="214">
        <v>632</v>
      </c>
      <c r="J649" s="214">
        <v>600</v>
      </c>
      <c r="K649" s="214">
        <v>574</v>
      </c>
      <c r="L649" s="215">
        <v>600</v>
      </c>
      <c r="M649" s="215">
        <v>600</v>
      </c>
      <c r="N649" s="214">
        <v>619</v>
      </c>
      <c r="O649" s="214">
        <v>622.31996331448352</v>
      </c>
      <c r="P649" s="214">
        <v>599</v>
      </c>
      <c r="Q649" s="214">
        <v>606</v>
      </c>
      <c r="R649" s="211"/>
      <c r="S649" s="212"/>
      <c r="T649" s="212"/>
      <c r="U649" s="212"/>
      <c r="V649" s="212"/>
      <c r="W649" s="212"/>
      <c r="X649" s="212"/>
      <c r="Y649" s="212"/>
      <c r="Z649" s="212"/>
      <c r="AA649" s="212"/>
      <c r="AB649" s="212"/>
      <c r="AC649" s="212"/>
      <c r="AD649" s="212"/>
      <c r="AE649" s="212"/>
      <c r="AF649" s="212"/>
      <c r="AG649" s="212"/>
      <c r="AH649" s="212"/>
      <c r="AI649" s="212"/>
      <c r="AJ649" s="212"/>
      <c r="AK649" s="212"/>
      <c r="AL649" s="212"/>
      <c r="AM649" s="212"/>
      <c r="AN649" s="212"/>
      <c r="AO649" s="212"/>
      <c r="AP649" s="212"/>
      <c r="AQ649" s="212"/>
      <c r="AR649" s="212"/>
      <c r="AS649" s="212"/>
      <c r="AT649" s="212"/>
      <c r="AU649" s="212"/>
      <c r="AV649" s="212"/>
      <c r="AW649" s="212"/>
      <c r="AX649" s="212"/>
      <c r="AY649" s="212"/>
      <c r="AZ649" s="212"/>
      <c r="BA649" s="212"/>
      <c r="BB649" s="212"/>
      <c r="BC649" s="212"/>
      <c r="BD649" s="212"/>
      <c r="BE649" s="212"/>
      <c r="BF649" s="212"/>
      <c r="BG649" s="212"/>
      <c r="BH649" s="212"/>
      <c r="BI649" s="212"/>
      <c r="BJ649" s="212"/>
      <c r="BK649" s="212"/>
      <c r="BL649" s="212"/>
      <c r="BM649" s="213">
        <v>46</v>
      </c>
    </row>
    <row r="650" spans="1:65">
      <c r="A650" s="29"/>
      <c r="B650" s="19">
        <v>1</v>
      </c>
      <c r="C650" s="9">
        <v>6</v>
      </c>
      <c r="D650" s="214">
        <v>650</v>
      </c>
      <c r="E650" s="214">
        <v>622</v>
      </c>
      <c r="F650" s="214">
        <v>685.49231162574199</v>
      </c>
      <c r="G650" s="214">
        <v>555</v>
      </c>
      <c r="H650" s="215">
        <v>700.00000000000011</v>
      </c>
      <c r="I650" s="214">
        <v>632</v>
      </c>
      <c r="J650" s="214">
        <v>600</v>
      </c>
      <c r="K650" s="214">
        <v>576</v>
      </c>
      <c r="L650" s="215">
        <v>600</v>
      </c>
      <c r="M650" s="215">
        <v>600</v>
      </c>
      <c r="N650" s="214">
        <v>632</v>
      </c>
      <c r="O650" s="214">
        <v>583.21432607119198</v>
      </c>
      <c r="P650" s="214">
        <v>591</v>
      </c>
      <c r="Q650" s="214">
        <v>608</v>
      </c>
      <c r="R650" s="211"/>
      <c r="S650" s="212"/>
      <c r="T650" s="212"/>
      <c r="U650" s="212"/>
      <c r="V650" s="212"/>
      <c r="W650" s="212"/>
      <c r="X650" s="212"/>
      <c r="Y650" s="212"/>
      <c r="Z650" s="212"/>
      <c r="AA650" s="212"/>
      <c r="AB650" s="212"/>
      <c r="AC650" s="212"/>
      <c r="AD650" s="212"/>
      <c r="AE650" s="212"/>
      <c r="AF650" s="212"/>
      <c r="AG650" s="212"/>
      <c r="AH650" s="212"/>
      <c r="AI650" s="212"/>
      <c r="AJ650" s="212"/>
      <c r="AK650" s="212"/>
      <c r="AL650" s="212"/>
      <c r="AM650" s="212"/>
      <c r="AN650" s="212"/>
      <c r="AO650" s="212"/>
      <c r="AP650" s="212"/>
      <c r="AQ650" s="212"/>
      <c r="AR650" s="212"/>
      <c r="AS650" s="212"/>
      <c r="AT650" s="212"/>
      <c r="AU650" s="212"/>
      <c r="AV650" s="212"/>
      <c r="AW650" s="212"/>
      <c r="AX650" s="212"/>
      <c r="AY650" s="212"/>
      <c r="AZ650" s="212"/>
      <c r="BA650" s="212"/>
      <c r="BB650" s="212"/>
      <c r="BC650" s="212"/>
      <c r="BD650" s="212"/>
      <c r="BE650" s="212"/>
      <c r="BF650" s="212"/>
      <c r="BG650" s="212"/>
      <c r="BH650" s="212"/>
      <c r="BI650" s="212"/>
      <c r="BJ650" s="212"/>
      <c r="BK650" s="212"/>
      <c r="BL650" s="212"/>
      <c r="BM650" s="217"/>
    </row>
    <row r="651" spans="1:65">
      <c r="A651" s="29"/>
      <c r="B651" s="20" t="s">
        <v>258</v>
      </c>
      <c r="C651" s="12"/>
      <c r="D651" s="218">
        <v>651.66666666666663</v>
      </c>
      <c r="E651" s="218">
        <v>622.66666666666663</v>
      </c>
      <c r="F651" s="218">
        <v>666.03535732523244</v>
      </c>
      <c r="G651" s="218">
        <v>555.83333333333337</v>
      </c>
      <c r="H651" s="218">
        <v>650</v>
      </c>
      <c r="I651" s="218">
        <v>625.66666666666663</v>
      </c>
      <c r="J651" s="218">
        <v>616.66666666666663</v>
      </c>
      <c r="K651" s="218">
        <v>576.66666666666663</v>
      </c>
      <c r="L651" s="218">
        <v>600</v>
      </c>
      <c r="M651" s="218">
        <v>600</v>
      </c>
      <c r="N651" s="218">
        <v>626.33333333333337</v>
      </c>
      <c r="O651" s="218">
        <v>602.61407879561591</v>
      </c>
      <c r="P651" s="218">
        <v>586.5</v>
      </c>
      <c r="Q651" s="218">
        <v>620.5</v>
      </c>
      <c r="R651" s="211"/>
      <c r="S651" s="212"/>
      <c r="T651" s="212"/>
      <c r="U651" s="212"/>
      <c r="V651" s="212"/>
      <c r="W651" s="212"/>
      <c r="X651" s="212"/>
      <c r="Y651" s="212"/>
      <c r="Z651" s="212"/>
      <c r="AA651" s="212"/>
      <c r="AB651" s="212"/>
      <c r="AC651" s="212"/>
      <c r="AD651" s="212"/>
      <c r="AE651" s="212"/>
      <c r="AF651" s="212"/>
      <c r="AG651" s="212"/>
      <c r="AH651" s="212"/>
      <c r="AI651" s="212"/>
      <c r="AJ651" s="212"/>
      <c r="AK651" s="212"/>
      <c r="AL651" s="212"/>
      <c r="AM651" s="212"/>
      <c r="AN651" s="212"/>
      <c r="AO651" s="212"/>
      <c r="AP651" s="212"/>
      <c r="AQ651" s="212"/>
      <c r="AR651" s="212"/>
      <c r="AS651" s="212"/>
      <c r="AT651" s="212"/>
      <c r="AU651" s="212"/>
      <c r="AV651" s="212"/>
      <c r="AW651" s="212"/>
      <c r="AX651" s="212"/>
      <c r="AY651" s="212"/>
      <c r="AZ651" s="212"/>
      <c r="BA651" s="212"/>
      <c r="BB651" s="212"/>
      <c r="BC651" s="212"/>
      <c r="BD651" s="212"/>
      <c r="BE651" s="212"/>
      <c r="BF651" s="212"/>
      <c r="BG651" s="212"/>
      <c r="BH651" s="212"/>
      <c r="BI651" s="212"/>
      <c r="BJ651" s="212"/>
      <c r="BK651" s="212"/>
      <c r="BL651" s="212"/>
      <c r="BM651" s="217"/>
    </row>
    <row r="652" spans="1:65">
      <c r="A652" s="29"/>
      <c r="B652" s="3" t="s">
        <v>259</v>
      </c>
      <c r="C652" s="28"/>
      <c r="D652" s="214">
        <v>650</v>
      </c>
      <c r="E652" s="214">
        <v>620</v>
      </c>
      <c r="F652" s="214">
        <v>658.15366404010251</v>
      </c>
      <c r="G652" s="214">
        <v>555.5</v>
      </c>
      <c r="H652" s="214">
        <v>650</v>
      </c>
      <c r="I652" s="214">
        <v>626.5</v>
      </c>
      <c r="J652" s="214">
        <v>600</v>
      </c>
      <c r="K652" s="214">
        <v>575</v>
      </c>
      <c r="L652" s="214">
        <v>600</v>
      </c>
      <c r="M652" s="214">
        <v>600</v>
      </c>
      <c r="N652" s="214">
        <v>625.5</v>
      </c>
      <c r="O652" s="214">
        <v>607.23580171011622</v>
      </c>
      <c r="P652" s="214">
        <v>593</v>
      </c>
      <c r="Q652" s="214">
        <v>621.5</v>
      </c>
      <c r="R652" s="211"/>
      <c r="S652" s="212"/>
      <c r="T652" s="212"/>
      <c r="U652" s="212"/>
      <c r="V652" s="212"/>
      <c r="W652" s="212"/>
      <c r="X652" s="212"/>
      <c r="Y652" s="212"/>
      <c r="Z652" s="212"/>
      <c r="AA652" s="212"/>
      <c r="AB652" s="212"/>
      <c r="AC652" s="212"/>
      <c r="AD652" s="212"/>
      <c r="AE652" s="212"/>
      <c r="AF652" s="212"/>
      <c r="AG652" s="212"/>
      <c r="AH652" s="212"/>
      <c r="AI652" s="212"/>
      <c r="AJ652" s="212"/>
      <c r="AK652" s="212"/>
      <c r="AL652" s="212"/>
      <c r="AM652" s="212"/>
      <c r="AN652" s="212"/>
      <c r="AO652" s="212"/>
      <c r="AP652" s="212"/>
      <c r="AQ652" s="212"/>
      <c r="AR652" s="212"/>
      <c r="AS652" s="212"/>
      <c r="AT652" s="212"/>
      <c r="AU652" s="212"/>
      <c r="AV652" s="212"/>
      <c r="AW652" s="212"/>
      <c r="AX652" s="212"/>
      <c r="AY652" s="212"/>
      <c r="AZ652" s="212"/>
      <c r="BA652" s="212"/>
      <c r="BB652" s="212"/>
      <c r="BC652" s="212"/>
      <c r="BD652" s="212"/>
      <c r="BE652" s="212"/>
      <c r="BF652" s="212"/>
      <c r="BG652" s="212"/>
      <c r="BH652" s="212"/>
      <c r="BI652" s="212"/>
      <c r="BJ652" s="212"/>
      <c r="BK652" s="212"/>
      <c r="BL652" s="212"/>
      <c r="BM652" s="217"/>
    </row>
    <row r="653" spans="1:65">
      <c r="A653" s="29"/>
      <c r="B653" s="3" t="s">
        <v>260</v>
      </c>
      <c r="C653" s="28"/>
      <c r="D653" s="214">
        <v>7.5277265270908105</v>
      </c>
      <c r="E653" s="214">
        <v>12.436505404118419</v>
      </c>
      <c r="F653" s="214">
        <v>20.263077546669976</v>
      </c>
      <c r="G653" s="214">
        <v>5.036533199202271</v>
      </c>
      <c r="H653" s="214">
        <v>54.772255750516671</v>
      </c>
      <c r="I653" s="214">
        <v>7.0047602861673051</v>
      </c>
      <c r="J653" s="214">
        <v>40.824829046386348</v>
      </c>
      <c r="K653" s="214">
        <v>7.312090444371341</v>
      </c>
      <c r="L653" s="214">
        <v>0</v>
      </c>
      <c r="M653" s="214">
        <v>0</v>
      </c>
      <c r="N653" s="214">
        <v>6.6533199732664796</v>
      </c>
      <c r="O653" s="214">
        <v>21.959967435359893</v>
      </c>
      <c r="P653" s="214">
        <v>16.39207125411551</v>
      </c>
      <c r="Q653" s="214">
        <v>12.613484847574837</v>
      </c>
      <c r="R653" s="211"/>
      <c r="S653" s="212"/>
      <c r="T653" s="212"/>
      <c r="U653" s="212"/>
      <c r="V653" s="212"/>
      <c r="W653" s="212"/>
      <c r="X653" s="212"/>
      <c r="Y653" s="212"/>
      <c r="Z653" s="212"/>
      <c r="AA653" s="212"/>
      <c r="AB653" s="212"/>
      <c r="AC653" s="212"/>
      <c r="AD653" s="212"/>
      <c r="AE653" s="212"/>
      <c r="AF653" s="212"/>
      <c r="AG653" s="212"/>
      <c r="AH653" s="212"/>
      <c r="AI653" s="212"/>
      <c r="AJ653" s="212"/>
      <c r="AK653" s="212"/>
      <c r="AL653" s="212"/>
      <c r="AM653" s="212"/>
      <c r="AN653" s="212"/>
      <c r="AO653" s="212"/>
      <c r="AP653" s="212"/>
      <c r="AQ653" s="212"/>
      <c r="AR653" s="212"/>
      <c r="AS653" s="212"/>
      <c r="AT653" s="212"/>
      <c r="AU653" s="212"/>
      <c r="AV653" s="212"/>
      <c r="AW653" s="212"/>
      <c r="AX653" s="212"/>
      <c r="AY653" s="212"/>
      <c r="AZ653" s="212"/>
      <c r="BA653" s="212"/>
      <c r="BB653" s="212"/>
      <c r="BC653" s="212"/>
      <c r="BD653" s="212"/>
      <c r="BE653" s="212"/>
      <c r="BF653" s="212"/>
      <c r="BG653" s="212"/>
      <c r="BH653" s="212"/>
      <c r="BI653" s="212"/>
      <c r="BJ653" s="212"/>
      <c r="BK653" s="212"/>
      <c r="BL653" s="212"/>
      <c r="BM653" s="217"/>
    </row>
    <row r="654" spans="1:65">
      <c r="A654" s="29"/>
      <c r="B654" s="3" t="s">
        <v>86</v>
      </c>
      <c r="C654" s="28"/>
      <c r="D654" s="13">
        <v>1.1551498507044723E-2</v>
      </c>
      <c r="E654" s="13">
        <v>1.9972974417749069E-2</v>
      </c>
      <c r="F654" s="13">
        <v>3.0423426209751941E-2</v>
      </c>
      <c r="G654" s="13">
        <v>9.0612291439920913E-3</v>
      </c>
      <c r="H654" s="13">
        <v>8.4265008846948722E-2</v>
      </c>
      <c r="I654" s="13">
        <v>1.1195674405168842E-2</v>
      </c>
      <c r="J654" s="13">
        <v>6.620242548062652E-2</v>
      </c>
      <c r="K654" s="13">
        <v>1.2679925626077471E-2</v>
      </c>
      <c r="L654" s="13">
        <v>0</v>
      </c>
      <c r="M654" s="13">
        <v>0</v>
      </c>
      <c r="N654" s="13">
        <v>1.0622650303246108E-2</v>
      </c>
      <c r="O654" s="13">
        <v>3.6441178870644825E-2</v>
      </c>
      <c r="P654" s="13">
        <v>2.7948970595252361E-2</v>
      </c>
      <c r="Q654" s="13">
        <v>2.0327936901812792E-2</v>
      </c>
      <c r="R654" s="148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5"/>
    </row>
    <row r="655" spans="1:65">
      <c r="A655" s="29"/>
      <c r="B655" s="3" t="s">
        <v>261</v>
      </c>
      <c r="C655" s="28"/>
      <c r="D655" s="13">
        <v>6.1794499019739657E-2</v>
      </c>
      <c r="E655" s="13">
        <v>1.4543286019884194E-2</v>
      </c>
      <c r="F655" s="13">
        <v>8.520615635894413E-2</v>
      </c>
      <c r="G655" s="13">
        <v>-9.4351750836104253E-2</v>
      </c>
      <c r="H655" s="13">
        <v>5.9078912065725131E-2</v>
      </c>
      <c r="I655" s="13">
        <v>1.9431342537110652E-2</v>
      </c>
      <c r="J655" s="13">
        <v>4.7671729854315004E-3</v>
      </c>
      <c r="K655" s="13">
        <v>-6.0406913910920901E-2</v>
      </c>
      <c r="L655" s="13">
        <v>-2.2388696554715315E-2</v>
      </c>
      <c r="M655" s="13">
        <v>-2.2388696554715315E-2</v>
      </c>
      <c r="N655" s="13">
        <v>2.0517577318716729E-2</v>
      </c>
      <c r="O655" s="13">
        <v>-1.8129441590230777E-2</v>
      </c>
      <c r="P655" s="13">
        <v>-4.4384950882234264E-2</v>
      </c>
      <c r="Q655" s="13">
        <v>1.1013022979665221E-2</v>
      </c>
      <c r="R655" s="148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29"/>
      <c r="B656" s="45" t="s">
        <v>262</v>
      </c>
      <c r="C656" s="46"/>
      <c r="D656" s="44">
        <v>1.18</v>
      </c>
      <c r="E656" s="44">
        <v>0.08</v>
      </c>
      <c r="F656" s="44">
        <v>1.72</v>
      </c>
      <c r="G656" s="44">
        <v>2.44</v>
      </c>
      <c r="H656" s="44" t="s">
        <v>263</v>
      </c>
      <c r="I656" s="44">
        <v>0.19</v>
      </c>
      <c r="J656" s="44">
        <v>0.14000000000000001</v>
      </c>
      <c r="K656" s="44">
        <v>1.65</v>
      </c>
      <c r="L656" s="44" t="s">
        <v>263</v>
      </c>
      <c r="M656" s="44" t="s">
        <v>263</v>
      </c>
      <c r="N656" s="44">
        <v>0.22</v>
      </c>
      <c r="O656" s="44">
        <v>0.67</v>
      </c>
      <c r="P656" s="44">
        <v>1.28</v>
      </c>
      <c r="Q656" s="44">
        <v>0</v>
      </c>
      <c r="R656" s="148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B657" s="30" t="s">
        <v>281</v>
      </c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BM657" s="55"/>
    </row>
    <row r="658" spans="1:65">
      <c r="BM658" s="55"/>
    </row>
    <row r="659" spans="1:65" ht="15">
      <c r="B659" s="8" t="s">
        <v>471</v>
      </c>
      <c r="BM659" s="27" t="s">
        <v>66</v>
      </c>
    </row>
    <row r="660" spans="1:65" ht="15">
      <c r="A660" s="24" t="s">
        <v>40</v>
      </c>
      <c r="B660" s="18" t="s">
        <v>111</v>
      </c>
      <c r="C660" s="15" t="s">
        <v>112</v>
      </c>
      <c r="D660" s="16" t="s">
        <v>223</v>
      </c>
      <c r="E660" s="17" t="s">
        <v>223</v>
      </c>
      <c r="F660" s="17" t="s">
        <v>223</v>
      </c>
      <c r="G660" s="17" t="s">
        <v>223</v>
      </c>
      <c r="H660" s="17" t="s">
        <v>223</v>
      </c>
      <c r="I660" s="17" t="s">
        <v>223</v>
      </c>
      <c r="J660" s="17" t="s">
        <v>223</v>
      </c>
      <c r="K660" s="17" t="s">
        <v>223</v>
      </c>
      <c r="L660" s="17" t="s">
        <v>223</v>
      </c>
      <c r="M660" s="17" t="s">
        <v>223</v>
      </c>
      <c r="N660" s="17" t="s">
        <v>223</v>
      </c>
      <c r="O660" s="17" t="s">
        <v>223</v>
      </c>
      <c r="P660" s="148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7">
        <v>1</v>
      </c>
    </row>
    <row r="661" spans="1:65">
      <c r="A661" s="29"/>
      <c r="B661" s="19" t="s">
        <v>224</v>
      </c>
      <c r="C661" s="9" t="s">
        <v>224</v>
      </c>
      <c r="D661" s="146" t="s">
        <v>226</v>
      </c>
      <c r="E661" s="147" t="s">
        <v>227</v>
      </c>
      <c r="F661" s="147" t="s">
        <v>228</v>
      </c>
      <c r="G661" s="147" t="s">
        <v>229</v>
      </c>
      <c r="H661" s="147" t="s">
        <v>230</v>
      </c>
      <c r="I661" s="147" t="s">
        <v>232</v>
      </c>
      <c r="J661" s="147" t="s">
        <v>234</v>
      </c>
      <c r="K661" s="147" t="s">
        <v>236</v>
      </c>
      <c r="L661" s="147" t="s">
        <v>239</v>
      </c>
      <c r="M661" s="147" t="s">
        <v>241</v>
      </c>
      <c r="N661" s="147" t="s">
        <v>244</v>
      </c>
      <c r="O661" s="147" t="s">
        <v>245</v>
      </c>
      <c r="P661" s="148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 t="s">
        <v>3</v>
      </c>
    </row>
    <row r="662" spans="1:65">
      <c r="A662" s="29"/>
      <c r="B662" s="19"/>
      <c r="C662" s="9"/>
      <c r="D662" s="10" t="s">
        <v>269</v>
      </c>
      <c r="E662" s="11" t="s">
        <v>102</v>
      </c>
      <c r="F662" s="11" t="s">
        <v>102</v>
      </c>
      <c r="G662" s="11" t="s">
        <v>102</v>
      </c>
      <c r="H662" s="11" t="s">
        <v>269</v>
      </c>
      <c r="I662" s="11" t="s">
        <v>102</v>
      </c>
      <c r="J662" s="11" t="s">
        <v>99</v>
      </c>
      <c r="K662" s="11" t="s">
        <v>102</v>
      </c>
      <c r="L662" s="11" t="s">
        <v>103</v>
      </c>
      <c r="M662" s="11" t="s">
        <v>100</v>
      </c>
      <c r="N662" s="11" t="s">
        <v>102</v>
      </c>
      <c r="O662" s="11" t="s">
        <v>102</v>
      </c>
      <c r="P662" s="148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>
        <v>2</v>
      </c>
    </row>
    <row r="663" spans="1:65">
      <c r="A663" s="29"/>
      <c r="B663" s="19"/>
      <c r="C663" s="9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148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>
        <v>3</v>
      </c>
    </row>
    <row r="664" spans="1:65">
      <c r="A664" s="29"/>
      <c r="B664" s="18">
        <v>1</v>
      </c>
      <c r="C664" s="14">
        <v>1</v>
      </c>
      <c r="D664" s="21">
        <v>6.64</v>
      </c>
      <c r="E664" s="21">
        <v>6.9</v>
      </c>
      <c r="F664" s="21">
        <v>6.7627985993292503</v>
      </c>
      <c r="G664" s="21">
        <v>6.3486218369045</v>
      </c>
      <c r="H664" s="21">
        <v>6.4</v>
      </c>
      <c r="I664" s="21">
        <v>6.5</v>
      </c>
      <c r="J664" s="21">
        <v>6.23</v>
      </c>
      <c r="K664" s="21">
        <v>6.52</v>
      </c>
      <c r="L664" s="143" t="s">
        <v>106</v>
      </c>
      <c r="M664" s="21">
        <v>6.7544175337081995</v>
      </c>
      <c r="N664" s="21">
        <v>6.23</v>
      </c>
      <c r="O664" s="21">
        <v>6.57</v>
      </c>
      <c r="P664" s="148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7">
        <v>1</v>
      </c>
    </row>
    <row r="665" spans="1:65">
      <c r="A665" s="29"/>
      <c r="B665" s="19">
        <v>1</v>
      </c>
      <c r="C665" s="9">
        <v>2</v>
      </c>
      <c r="D665" s="11">
        <v>6.95</v>
      </c>
      <c r="E665" s="11">
        <v>6.5</v>
      </c>
      <c r="F665" s="11">
        <v>6.6903976786579005</v>
      </c>
      <c r="G665" s="11">
        <v>6.3341579817779401</v>
      </c>
      <c r="H665" s="11">
        <v>6.1</v>
      </c>
      <c r="I665" s="11">
        <v>6.4</v>
      </c>
      <c r="J665" s="11">
        <v>6.22</v>
      </c>
      <c r="K665" s="11">
        <v>5.85</v>
      </c>
      <c r="L665" s="144" t="s">
        <v>106</v>
      </c>
      <c r="M665" s="11">
        <v>6.9284147469563733</v>
      </c>
      <c r="N665" s="11">
        <v>6.36</v>
      </c>
      <c r="O665" s="11">
        <v>6.61</v>
      </c>
      <c r="P665" s="148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7" t="e">
        <v>#N/A</v>
      </c>
    </row>
    <row r="666" spans="1:65">
      <c r="A666" s="29"/>
      <c r="B666" s="19">
        <v>1</v>
      </c>
      <c r="C666" s="9">
        <v>3</v>
      </c>
      <c r="D666" s="11">
        <v>6.93</v>
      </c>
      <c r="E666" s="11">
        <v>6.6</v>
      </c>
      <c r="F666" s="11">
        <v>6.6601247496434306</v>
      </c>
      <c r="G666" s="11">
        <v>6.3379376436735804</v>
      </c>
      <c r="H666" s="11">
        <v>6</v>
      </c>
      <c r="I666" s="11">
        <v>6.6</v>
      </c>
      <c r="J666" s="11">
        <v>6.16</v>
      </c>
      <c r="K666" s="11">
        <v>6.12</v>
      </c>
      <c r="L666" s="144" t="s">
        <v>106</v>
      </c>
      <c r="M666" s="11">
        <v>6.7270586070201581</v>
      </c>
      <c r="N666" s="11">
        <v>6.15</v>
      </c>
      <c r="O666" s="11">
        <v>6.69</v>
      </c>
      <c r="P666" s="148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7">
        <v>16</v>
      </c>
    </row>
    <row r="667" spans="1:65">
      <c r="A667" s="29"/>
      <c r="B667" s="19">
        <v>1</v>
      </c>
      <c r="C667" s="9">
        <v>4</v>
      </c>
      <c r="D667" s="11">
        <v>6.77</v>
      </c>
      <c r="E667" s="11">
        <v>7.1</v>
      </c>
      <c r="F667" s="11">
        <v>6.7260572134712504</v>
      </c>
      <c r="G667" s="11">
        <v>6.3710837053910003</v>
      </c>
      <c r="H667" s="11">
        <v>6.1</v>
      </c>
      <c r="I667" s="11">
        <v>6.5</v>
      </c>
      <c r="J667" s="11">
        <v>6.25</v>
      </c>
      <c r="K667" s="11">
        <v>6.2</v>
      </c>
      <c r="L667" s="144" t="s">
        <v>106</v>
      </c>
      <c r="M667" s="11">
        <v>6.9495555670218518</v>
      </c>
      <c r="N667" s="11">
        <v>6.05</v>
      </c>
      <c r="O667" s="11">
        <v>6.62</v>
      </c>
      <c r="P667" s="148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7">
        <v>6.5008969831417085</v>
      </c>
    </row>
    <row r="668" spans="1:65">
      <c r="A668" s="29"/>
      <c r="B668" s="19">
        <v>1</v>
      </c>
      <c r="C668" s="9">
        <v>5</v>
      </c>
      <c r="D668" s="11">
        <v>6.89</v>
      </c>
      <c r="E668" s="11">
        <v>7.2</v>
      </c>
      <c r="F668" s="11">
        <v>6.5090814124316401</v>
      </c>
      <c r="G668" s="11">
        <v>6.3231537199831997</v>
      </c>
      <c r="H668" s="11">
        <v>6.3</v>
      </c>
      <c r="I668" s="11">
        <v>6.5</v>
      </c>
      <c r="J668" s="11">
        <v>6.18</v>
      </c>
      <c r="K668" s="11">
        <v>6.26</v>
      </c>
      <c r="L668" s="144" t="s">
        <v>106</v>
      </c>
      <c r="M668" s="11">
        <v>6.9214018410883291</v>
      </c>
      <c r="N668" s="11">
        <v>6.34</v>
      </c>
      <c r="O668" s="11">
        <v>6.68</v>
      </c>
      <c r="P668" s="148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7">
        <v>47</v>
      </c>
    </row>
    <row r="669" spans="1:65">
      <c r="A669" s="29"/>
      <c r="B669" s="19">
        <v>1</v>
      </c>
      <c r="C669" s="9">
        <v>6</v>
      </c>
      <c r="D669" s="11">
        <v>6.62</v>
      </c>
      <c r="E669" s="11">
        <v>7</v>
      </c>
      <c r="F669" s="11">
        <v>6.8944826574811806</v>
      </c>
      <c r="G669" s="11">
        <v>6.3447439541758799</v>
      </c>
      <c r="H669" s="11">
        <v>5.9</v>
      </c>
      <c r="I669" s="11">
        <v>6.6</v>
      </c>
      <c r="J669" s="11">
        <v>6.45</v>
      </c>
      <c r="K669" s="11">
        <v>6.35</v>
      </c>
      <c r="L669" s="144" t="s">
        <v>106</v>
      </c>
      <c r="M669" s="11">
        <v>6.6157114386371205</v>
      </c>
      <c r="N669" s="11">
        <v>6.13</v>
      </c>
      <c r="O669" s="11">
        <v>6.64</v>
      </c>
      <c r="P669" s="148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29"/>
      <c r="B670" s="20" t="s">
        <v>258</v>
      </c>
      <c r="C670" s="12"/>
      <c r="D670" s="22">
        <v>6.8</v>
      </c>
      <c r="E670" s="22">
        <v>6.8833333333333337</v>
      </c>
      <c r="F670" s="22">
        <v>6.7071570518357744</v>
      </c>
      <c r="G670" s="22">
        <v>6.3432831403176841</v>
      </c>
      <c r="H670" s="22">
        <v>6.1333333333333337</v>
      </c>
      <c r="I670" s="22">
        <v>6.5166666666666666</v>
      </c>
      <c r="J670" s="22">
        <v>6.248333333333334</v>
      </c>
      <c r="K670" s="22">
        <v>6.2166666666666659</v>
      </c>
      <c r="L670" s="22" t="s">
        <v>617</v>
      </c>
      <c r="M670" s="22">
        <v>6.816093289072005</v>
      </c>
      <c r="N670" s="22">
        <v>6.2100000000000009</v>
      </c>
      <c r="O670" s="22">
        <v>6.6350000000000007</v>
      </c>
      <c r="P670" s="148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29"/>
      <c r="B671" s="3" t="s">
        <v>259</v>
      </c>
      <c r="C671" s="28"/>
      <c r="D671" s="11">
        <v>6.83</v>
      </c>
      <c r="E671" s="11">
        <v>6.95</v>
      </c>
      <c r="F671" s="11">
        <v>6.7082274460645754</v>
      </c>
      <c r="G671" s="11">
        <v>6.3413407989247297</v>
      </c>
      <c r="H671" s="11">
        <v>6.1</v>
      </c>
      <c r="I671" s="11">
        <v>6.5</v>
      </c>
      <c r="J671" s="11">
        <v>6.2249999999999996</v>
      </c>
      <c r="K671" s="11">
        <v>6.23</v>
      </c>
      <c r="L671" s="11" t="s">
        <v>617</v>
      </c>
      <c r="M671" s="11">
        <v>6.8379096873982643</v>
      </c>
      <c r="N671" s="11">
        <v>6.19</v>
      </c>
      <c r="O671" s="11">
        <v>6.63</v>
      </c>
      <c r="P671" s="148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A672" s="29"/>
      <c r="B672" s="3" t="s">
        <v>260</v>
      </c>
      <c r="C672" s="28"/>
      <c r="D672" s="23">
        <v>0.14587666023048376</v>
      </c>
      <c r="E672" s="23">
        <v>0.27868739954771315</v>
      </c>
      <c r="F672" s="23">
        <v>0.12670513281782861</v>
      </c>
      <c r="G672" s="23">
        <v>1.6251421430262685E-2</v>
      </c>
      <c r="H672" s="23">
        <v>0.18618986725025255</v>
      </c>
      <c r="I672" s="23">
        <v>7.5277265270907834E-2</v>
      </c>
      <c r="J672" s="23">
        <v>0.10419532938988525</v>
      </c>
      <c r="K672" s="23">
        <v>0.2261562881431039</v>
      </c>
      <c r="L672" s="23" t="s">
        <v>617</v>
      </c>
      <c r="M672" s="23">
        <v>0.13667636229874192</v>
      </c>
      <c r="N672" s="23">
        <v>0.1228006514640701</v>
      </c>
      <c r="O672" s="23">
        <v>4.5055521304275148E-2</v>
      </c>
      <c r="P672" s="201"/>
      <c r="Q672" s="202"/>
      <c r="R672" s="202"/>
      <c r="S672" s="202"/>
      <c r="T672" s="202"/>
      <c r="U672" s="202"/>
      <c r="V672" s="202"/>
      <c r="W672" s="202"/>
      <c r="X672" s="202"/>
      <c r="Y672" s="202"/>
      <c r="Z672" s="202"/>
      <c r="AA672" s="202"/>
      <c r="AB672" s="202"/>
      <c r="AC672" s="202"/>
      <c r="AD672" s="202"/>
      <c r="AE672" s="202"/>
      <c r="AF672" s="202"/>
      <c r="AG672" s="202"/>
      <c r="AH672" s="202"/>
      <c r="AI672" s="202"/>
      <c r="AJ672" s="202"/>
      <c r="AK672" s="202"/>
      <c r="AL672" s="202"/>
      <c r="AM672" s="202"/>
      <c r="AN672" s="202"/>
      <c r="AO672" s="202"/>
      <c r="AP672" s="202"/>
      <c r="AQ672" s="202"/>
      <c r="AR672" s="202"/>
      <c r="AS672" s="202"/>
      <c r="AT672" s="202"/>
      <c r="AU672" s="202"/>
      <c r="AV672" s="202"/>
      <c r="AW672" s="202"/>
      <c r="AX672" s="202"/>
      <c r="AY672" s="202"/>
      <c r="AZ672" s="202"/>
      <c r="BA672" s="202"/>
      <c r="BB672" s="202"/>
      <c r="BC672" s="202"/>
      <c r="BD672" s="202"/>
      <c r="BE672" s="202"/>
      <c r="BF672" s="202"/>
      <c r="BG672" s="202"/>
      <c r="BH672" s="202"/>
      <c r="BI672" s="202"/>
      <c r="BJ672" s="202"/>
      <c r="BK672" s="202"/>
      <c r="BL672" s="202"/>
      <c r="BM672" s="56"/>
    </row>
    <row r="673" spans="1:65">
      <c r="A673" s="29"/>
      <c r="B673" s="3" t="s">
        <v>86</v>
      </c>
      <c r="C673" s="28"/>
      <c r="D673" s="13">
        <v>2.1452450033894673E-2</v>
      </c>
      <c r="E673" s="13">
        <v>4.0487273542040653E-2</v>
      </c>
      <c r="F673" s="13">
        <v>1.8891034135416426E-2</v>
      </c>
      <c r="G673" s="13">
        <v>2.5619889686098393E-3</v>
      </c>
      <c r="H673" s="13">
        <v>3.0357043573410739E-2</v>
      </c>
      <c r="I673" s="13">
        <v>1.1551498507044681E-2</v>
      </c>
      <c r="J673" s="13">
        <v>1.6675699555596463E-2</v>
      </c>
      <c r="K673" s="13">
        <v>3.6379027583341113E-2</v>
      </c>
      <c r="L673" s="13" t="s">
        <v>617</v>
      </c>
      <c r="M673" s="13">
        <v>2.0052008753734366E-2</v>
      </c>
      <c r="N673" s="13">
        <v>1.977466207150887E-2</v>
      </c>
      <c r="O673" s="13">
        <v>6.7905834671100444E-3</v>
      </c>
      <c r="P673" s="148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5"/>
    </row>
    <row r="674" spans="1:65">
      <c r="A674" s="29"/>
      <c r="B674" s="3" t="s">
        <v>261</v>
      </c>
      <c r="C674" s="28"/>
      <c r="D674" s="13">
        <v>4.6009499555820232E-2</v>
      </c>
      <c r="E674" s="13">
        <v>5.8828243422925919E-2</v>
      </c>
      <c r="F674" s="13">
        <v>3.1727939887210121E-2</v>
      </c>
      <c r="G674" s="13">
        <v>-2.4244937772856967E-2</v>
      </c>
      <c r="H674" s="13">
        <v>-5.6540451381024814E-2</v>
      </c>
      <c r="I674" s="13">
        <v>2.4257704076611208E-3</v>
      </c>
      <c r="J674" s="13">
        <v>-3.8850584844419056E-2</v>
      </c>
      <c r="K674" s="13">
        <v>-4.372170751391935E-2</v>
      </c>
      <c r="L674" s="13" t="s">
        <v>617</v>
      </c>
      <c r="M674" s="13">
        <v>4.8485048562940003E-2</v>
      </c>
      <c r="N674" s="13">
        <v>-4.4747207023287605E-2</v>
      </c>
      <c r="O674" s="13">
        <v>2.0628386698951173E-2</v>
      </c>
      <c r="P674" s="148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55"/>
    </row>
    <row r="675" spans="1:65">
      <c r="A675" s="29"/>
      <c r="B675" s="45" t="s">
        <v>262</v>
      </c>
      <c r="C675" s="46"/>
      <c r="D675" s="44">
        <v>1</v>
      </c>
      <c r="E675" s="44">
        <v>1.23</v>
      </c>
      <c r="F675" s="44">
        <v>0.75</v>
      </c>
      <c r="G675" s="44">
        <v>0.24</v>
      </c>
      <c r="H675" s="44">
        <v>0.8</v>
      </c>
      <c r="I675" s="44">
        <v>0.24</v>
      </c>
      <c r="J675" s="44">
        <v>0.49</v>
      </c>
      <c r="K675" s="44">
        <v>0.57999999999999996</v>
      </c>
      <c r="L675" s="44">
        <v>14.73</v>
      </c>
      <c r="M675" s="44">
        <v>1.05</v>
      </c>
      <c r="N675" s="44">
        <v>0.6</v>
      </c>
      <c r="O675" s="44">
        <v>0.56000000000000005</v>
      </c>
      <c r="P675" s="148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55"/>
    </row>
    <row r="676" spans="1:65">
      <c r="B676" s="3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BM676" s="55"/>
    </row>
    <row r="677" spans="1:65" ht="15">
      <c r="B677" s="8" t="s">
        <v>472</v>
      </c>
      <c r="BM677" s="27" t="s">
        <v>66</v>
      </c>
    </row>
    <row r="678" spans="1:65" ht="15">
      <c r="A678" s="24" t="s">
        <v>43</v>
      </c>
      <c r="B678" s="18" t="s">
        <v>111</v>
      </c>
      <c r="C678" s="15" t="s">
        <v>112</v>
      </c>
      <c r="D678" s="16" t="s">
        <v>223</v>
      </c>
      <c r="E678" s="17" t="s">
        <v>223</v>
      </c>
      <c r="F678" s="17" t="s">
        <v>223</v>
      </c>
      <c r="G678" s="17" t="s">
        <v>223</v>
      </c>
      <c r="H678" s="17" t="s">
        <v>223</v>
      </c>
      <c r="I678" s="17" t="s">
        <v>223</v>
      </c>
      <c r="J678" s="17" t="s">
        <v>223</v>
      </c>
      <c r="K678" s="17" t="s">
        <v>223</v>
      </c>
      <c r="L678" s="17" t="s">
        <v>223</v>
      </c>
      <c r="M678" s="17" t="s">
        <v>223</v>
      </c>
      <c r="N678" s="17" t="s">
        <v>223</v>
      </c>
      <c r="O678" s="17" t="s">
        <v>223</v>
      </c>
      <c r="P678" s="148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7">
        <v>1</v>
      </c>
    </row>
    <row r="679" spans="1:65">
      <c r="A679" s="29"/>
      <c r="B679" s="19" t="s">
        <v>224</v>
      </c>
      <c r="C679" s="9" t="s">
        <v>224</v>
      </c>
      <c r="D679" s="146" t="s">
        <v>226</v>
      </c>
      <c r="E679" s="147" t="s">
        <v>227</v>
      </c>
      <c r="F679" s="147" t="s">
        <v>228</v>
      </c>
      <c r="G679" s="147" t="s">
        <v>230</v>
      </c>
      <c r="H679" s="147" t="s">
        <v>232</v>
      </c>
      <c r="I679" s="147" t="s">
        <v>234</v>
      </c>
      <c r="J679" s="147" t="s">
        <v>236</v>
      </c>
      <c r="K679" s="147" t="s">
        <v>238</v>
      </c>
      <c r="L679" s="147" t="s">
        <v>241</v>
      </c>
      <c r="M679" s="147" t="s">
        <v>243</v>
      </c>
      <c r="N679" s="147" t="s">
        <v>244</v>
      </c>
      <c r="O679" s="147" t="s">
        <v>245</v>
      </c>
      <c r="P679" s="148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 t="s">
        <v>3</v>
      </c>
    </row>
    <row r="680" spans="1:65">
      <c r="A680" s="29"/>
      <c r="B680" s="19"/>
      <c r="C680" s="9"/>
      <c r="D680" s="10" t="s">
        <v>269</v>
      </c>
      <c r="E680" s="11" t="s">
        <v>102</v>
      </c>
      <c r="F680" s="11" t="s">
        <v>102</v>
      </c>
      <c r="G680" s="11" t="s">
        <v>269</v>
      </c>
      <c r="H680" s="11" t="s">
        <v>102</v>
      </c>
      <c r="I680" s="11" t="s">
        <v>99</v>
      </c>
      <c r="J680" s="11" t="s">
        <v>102</v>
      </c>
      <c r="K680" s="11" t="s">
        <v>102</v>
      </c>
      <c r="L680" s="11" t="s">
        <v>100</v>
      </c>
      <c r="M680" s="11" t="s">
        <v>102</v>
      </c>
      <c r="N680" s="11" t="s">
        <v>102</v>
      </c>
      <c r="O680" s="11" t="s">
        <v>102</v>
      </c>
      <c r="P680" s="148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>
        <v>0</v>
      </c>
    </row>
    <row r="681" spans="1:65">
      <c r="A681" s="29"/>
      <c r="B681" s="19"/>
      <c r="C681" s="9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148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>
        <v>1</v>
      </c>
    </row>
    <row r="682" spans="1:65">
      <c r="A682" s="29"/>
      <c r="B682" s="18">
        <v>1</v>
      </c>
      <c r="C682" s="14">
        <v>1</v>
      </c>
      <c r="D682" s="209">
        <v>93.7</v>
      </c>
      <c r="E682" s="209">
        <v>91</v>
      </c>
      <c r="F682" s="210">
        <v>72.806478967337895</v>
      </c>
      <c r="G682" s="210">
        <v>86.7</v>
      </c>
      <c r="H682" s="209">
        <v>89</v>
      </c>
      <c r="I682" s="209">
        <v>89.9</v>
      </c>
      <c r="J682" s="209">
        <v>96.4</v>
      </c>
      <c r="K682" s="209">
        <v>91.5</v>
      </c>
      <c r="L682" s="209">
        <v>93.088142604947564</v>
      </c>
      <c r="M682" s="209">
        <v>97.358157452981018</v>
      </c>
      <c r="N682" s="210">
        <v>83</v>
      </c>
      <c r="O682" s="209">
        <v>94.1</v>
      </c>
      <c r="P682" s="211"/>
      <c r="Q682" s="212"/>
      <c r="R682" s="212"/>
      <c r="S682" s="212"/>
      <c r="T682" s="212"/>
      <c r="U682" s="212"/>
      <c r="V682" s="212"/>
      <c r="W682" s="212"/>
      <c r="X682" s="212"/>
      <c r="Y682" s="212"/>
      <c r="Z682" s="212"/>
      <c r="AA682" s="212"/>
      <c r="AB682" s="212"/>
      <c r="AC682" s="212"/>
      <c r="AD682" s="212"/>
      <c r="AE682" s="212"/>
      <c r="AF682" s="212"/>
      <c r="AG682" s="212"/>
      <c r="AH682" s="212"/>
      <c r="AI682" s="212"/>
      <c r="AJ682" s="212"/>
      <c r="AK682" s="212"/>
      <c r="AL682" s="212"/>
      <c r="AM682" s="212"/>
      <c r="AN682" s="212"/>
      <c r="AO682" s="212"/>
      <c r="AP682" s="212"/>
      <c r="AQ682" s="212"/>
      <c r="AR682" s="212"/>
      <c r="AS682" s="212"/>
      <c r="AT682" s="212"/>
      <c r="AU682" s="212"/>
      <c r="AV682" s="212"/>
      <c r="AW682" s="212"/>
      <c r="AX682" s="212"/>
      <c r="AY682" s="212"/>
      <c r="AZ682" s="212"/>
      <c r="BA682" s="212"/>
      <c r="BB682" s="212"/>
      <c r="BC682" s="212"/>
      <c r="BD682" s="212"/>
      <c r="BE682" s="212"/>
      <c r="BF682" s="212"/>
      <c r="BG682" s="212"/>
      <c r="BH682" s="212"/>
      <c r="BI682" s="212"/>
      <c r="BJ682" s="212"/>
      <c r="BK682" s="212"/>
      <c r="BL682" s="212"/>
      <c r="BM682" s="213">
        <v>1</v>
      </c>
    </row>
    <row r="683" spans="1:65">
      <c r="A683" s="29"/>
      <c r="B683" s="19">
        <v>1</v>
      </c>
      <c r="C683" s="9">
        <v>2</v>
      </c>
      <c r="D683" s="214">
        <v>95.3</v>
      </c>
      <c r="E683" s="214">
        <v>91</v>
      </c>
      <c r="F683" s="215">
        <v>72.077140703622391</v>
      </c>
      <c r="G683" s="215">
        <v>88</v>
      </c>
      <c r="H683" s="214">
        <v>90.3</v>
      </c>
      <c r="I683" s="214">
        <v>93.5</v>
      </c>
      <c r="J683" s="214">
        <v>91.6</v>
      </c>
      <c r="K683" s="214">
        <v>92.7</v>
      </c>
      <c r="L683" s="214">
        <v>92.835589450907108</v>
      </c>
      <c r="M683" s="214">
        <v>98.957932995398266</v>
      </c>
      <c r="N683" s="215">
        <v>82</v>
      </c>
      <c r="O683" s="214">
        <v>94.9</v>
      </c>
      <c r="P683" s="211"/>
      <c r="Q683" s="212"/>
      <c r="R683" s="212"/>
      <c r="S683" s="212"/>
      <c r="T683" s="212"/>
      <c r="U683" s="212"/>
      <c r="V683" s="212"/>
      <c r="W683" s="212"/>
      <c r="X683" s="212"/>
      <c r="Y683" s="212"/>
      <c r="Z683" s="212"/>
      <c r="AA683" s="212"/>
      <c r="AB683" s="212"/>
      <c r="AC683" s="212"/>
      <c r="AD683" s="212"/>
      <c r="AE683" s="212"/>
      <c r="AF683" s="212"/>
      <c r="AG683" s="212"/>
      <c r="AH683" s="212"/>
      <c r="AI683" s="212"/>
      <c r="AJ683" s="212"/>
      <c r="AK683" s="212"/>
      <c r="AL683" s="212"/>
      <c r="AM683" s="212"/>
      <c r="AN683" s="212"/>
      <c r="AO683" s="212"/>
      <c r="AP683" s="212"/>
      <c r="AQ683" s="212"/>
      <c r="AR683" s="212"/>
      <c r="AS683" s="212"/>
      <c r="AT683" s="212"/>
      <c r="AU683" s="212"/>
      <c r="AV683" s="212"/>
      <c r="AW683" s="212"/>
      <c r="AX683" s="212"/>
      <c r="AY683" s="212"/>
      <c r="AZ683" s="212"/>
      <c r="BA683" s="212"/>
      <c r="BB683" s="212"/>
      <c r="BC683" s="212"/>
      <c r="BD683" s="212"/>
      <c r="BE683" s="212"/>
      <c r="BF683" s="212"/>
      <c r="BG683" s="212"/>
      <c r="BH683" s="212"/>
      <c r="BI683" s="212"/>
      <c r="BJ683" s="212"/>
      <c r="BK683" s="212"/>
      <c r="BL683" s="212"/>
      <c r="BM683" s="213" t="e">
        <v>#N/A</v>
      </c>
    </row>
    <row r="684" spans="1:65">
      <c r="A684" s="29"/>
      <c r="B684" s="19">
        <v>1</v>
      </c>
      <c r="C684" s="9">
        <v>3</v>
      </c>
      <c r="D684" s="214">
        <v>94.8</v>
      </c>
      <c r="E684" s="214">
        <v>93</v>
      </c>
      <c r="F684" s="215">
        <v>73.009694644265707</v>
      </c>
      <c r="G684" s="215">
        <v>83.9</v>
      </c>
      <c r="H684" s="214">
        <v>89.4</v>
      </c>
      <c r="I684" s="214">
        <v>89.8</v>
      </c>
      <c r="J684" s="214">
        <v>92.7</v>
      </c>
      <c r="K684" s="214">
        <v>92.1</v>
      </c>
      <c r="L684" s="214">
        <v>94.971950402293544</v>
      </c>
      <c r="M684" s="214">
        <v>96.016018012731493</v>
      </c>
      <c r="N684" s="215">
        <v>80</v>
      </c>
      <c r="O684" s="214">
        <v>92.5</v>
      </c>
      <c r="P684" s="211"/>
      <c r="Q684" s="212"/>
      <c r="R684" s="212"/>
      <c r="S684" s="212"/>
      <c r="T684" s="212"/>
      <c r="U684" s="212"/>
      <c r="V684" s="212"/>
      <c r="W684" s="212"/>
      <c r="X684" s="212"/>
      <c r="Y684" s="212"/>
      <c r="Z684" s="212"/>
      <c r="AA684" s="212"/>
      <c r="AB684" s="212"/>
      <c r="AC684" s="212"/>
      <c r="AD684" s="212"/>
      <c r="AE684" s="212"/>
      <c r="AF684" s="212"/>
      <c r="AG684" s="212"/>
      <c r="AH684" s="212"/>
      <c r="AI684" s="212"/>
      <c r="AJ684" s="212"/>
      <c r="AK684" s="212"/>
      <c r="AL684" s="212"/>
      <c r="AM684" s="212"/>
      <c r="AN684" s="212"/>
      <c r="AO684" s="212"/>
      <c r="AP684" s="212"/>
      <c r="AQ684" s="212"/>
      <c r="AR684" s="212"/>
      <c r="AS684" s="212"/>
      <c r="AT684" s="212"/>
      <c r="AU684" s="212"/>
      <c r="AV684" s="212"/>
      <c r="AW684" s="212"/>
      <c r="AX684" s="212"/>
      <c r="AY684" s="212"/>
      <c r="AZ684" s="212"/>
      <c r="BA684" s="212"/>
      <c r="BB684" s="212"/>
      <c r="BC684" s="212"/>
      <c r="BD684" s="212"/>
      <c r="BE684" s="212"/>
      <c r="BF684" s="212"/>
      <c r="BG684" s="212"/>
      <c r="BH684" s="212"/>
      <c r="BI684" s="212"/>
      <c r="BJ684" s="212"/>
      <c r="BK684" s="212"/>
      <c r="BL684" s="212"/>
      <c r="BM684" s="213">
        <v>16</v>
      </c>
    </row>
    <row r="685" spans="1:65">
      <c r="A685" s="29"/>
      <c r="B685" s="19">
        <v>1</v>
      </c>
      <c r="C685" s="9">
        <v>4</v>
      </c>
      <c r="D685" s="214">
        <v>93.8</v>
      </c>
      <c r="E685" s="214">
        <v>95</v>
      </c>
      <c r="F685" s="215">
        <v>71.900677286407301</v>
      </c>
      <c r="G685" s="215">
        <v>86.2</v>
      </c>
      <c r="H685" s="214">
        <v>89.7</v>
      </c>
      <c r="I685" s="214">
        <v>93</v>
      </c>
      <c r="J685" s="214">
        <v>91.8</v>
      </c>
      <c r="K685" s="214">
        <v>94.4</v>
      </c>
      <c r="L685" s="214">
        <v>98.575458824042499</v>
      </c>
      <c r="M685" s="214">
        <v>92.845807454960394</v>
      </c>
      <c r="N685" s="216">
        <v>76</v>
      </c>
      <c r="O685" s="214">
        <v>95.3</v>
      </c>
      <c r="P685" s="211"/>
      <c r="Q685" s="212"/>
      <c r="R685" s="212"/>
      <c r="S685" s="212"/>
      <c r="T685" s="212"/>
      <c r="U685" s="212"/>
      <c r="V685" s="212"/>
      <c r="W685" s="212"/>
      <c r="X685" s="212"/>
      <c r="Y685" s="212"/>
      <c r="Z685" s="212"/>
      <c r="AA685" s="212"/>
      <c r="AB685" s="212"/>
      <c r="AC685" s="212"/>
      <c r="AD685" s="212"/>
      <c r="AE685" s="212"/>
      <c r="AF685" s="212"/>
      <c r="AG685" s="212"/>
      <c r="AH685" s="212"/>
      <c r="AI685" s="212"/>
      <c r="AJ685" s="212"/>
      <c r="AK685" s="212"/>
      <c r="AL685" s="212"/>
      <c r="AM685" s="212"/>
      <c r="AN685" s="212"/>
      <c r="AO685" s="212"/>
      <c r="AP685" s="212"/>
      <c r="AQ685" s="212"/>
      <c r="AR685" s="212"/>
      <c r="AS685" s="212"/>
      <c r="AT685" s="212"/>
      <c r="AU685" s="212"/>
      <c r="AV685" s="212"/>
      <c r="AW685" s="212"/>
      <c r="AX685" s="212"/>
      <c r="AY685" s="212"/>
      <c r="AZ685" s="212"/>
      <c r="BA685" s="212"/>
      <c r="BB685" s="212"/>
      <c r="BC685" s="212"/>
      <c r="BD685" s="212"/>
      <c r="BE685" s="212"/>
      <c r="BF685" s="212"/>
      <c r="BG685" s="212"/>
      <c r="BH685" s="212"/>
      <c r="BI685" s="212"/>
      <c r="BJ685" s="212"/>
      <c r="BK685" s="212"/>
      <c r="BL685" s="212"/>
      <c r="BM685" s="213">
        <v>93.678372871727888</v>
      </c>
    </row>
    <row r="686" spans="1:65">
      <c r="A686" s="29"/>
      <c r="B686" s="19">
        <v>1</v>
      </c>
      <c r="C686" s="9">
        <v>5</v>
      </c>
      <c r="D686" s="214">
        <v>95.8</v>
      </c>
      <c r="E686" s="214">
        <v>96</v>
      </c>
      <c r="F686" s="215">
        <v>70.888860954708093</v>
      </c>
      <c r="G686" s="215">
        <v>84.9</v>
      </c>
      <c r="H686" s="214">
        <v>91.9</v>
      </c>
      <c r="I686" s="214">
        <v>94.1</v>
      </c>
      <c r="J686" s="214">
        <v>94.8</v>
      </c>
      <c r="K686" s="214">
        <v>93.6</v>
      </c>
      <c r="L686" s="214">
        <v>98.16187472498396</v>
      </c>
      <c r="M686" s="214">
        <v>100.45222870616647</v>
      </c>
      <c r="N686" s="215">
        <v>84</v>
      </c>
      <c r="O686" s="214">
        <v>92.3</v>
      </c>
      <c r="P686" s="211"/>
      <c r="Q686" s="212"/>
      <c r="R686" s="212"/>
      <c r="S686" s="212"/>
      <c r="T686" s="212"/>
      <c r="U686" s="212"/>
      <c r="V686" s="212"/>
      <c r="W686" s="212"/>
      <c r="X686" s="212"/>
      <c r="Y686" s="212"/>
      <c r="Z686" s="212"/>
      <c r="AA686" s="212"/>
      <c r="AB686" s="212"/>
      <c r="AC686" s="212"/>
      <c r="AD686" s="212"/>
      <c r="AE686" s="212"/>
      <c r="AF686" s="212"/>
      <c r="AG686" s="212"/>
      <c r="AH686" s="212"/>
      <c r="AI686" s="212"/>
      <c r="AJ686" s="212"/>
      <c r="AK686" s="212"/>
      <c r="AL686" s="212"/>
      <c r="AM686" s="212"/>
      <c r="AN686" s="212"/>
      <c r="AO686" s="212"/>
      <c r="AP686" s="212"/>
      <c r="AQ686" s="212"/>
      <c r="AR686" s="212"/>
      <c r="AS686" s="212"/>
      <c r="AT686" s="212"/>
      <c r="AU686" s="212"/>
      <c r="AV686" s="212"/>
      <c r="AW686" s="212"/>
      <c r="AX686" s="212"/>
      <c r="AY686" s="212"/>
      <c r="AZ686" s="212"/>
      <c r="BA686" s="212"/>
      <c r="BB686" s="212"/>
      <c r="BC686" s="212"/>
      <c r="BD686" s="212"/>
      <c r="BE686" s="212"/>
      <c r="BF686" s="212"/>
      <c r="BG686" s="212"/>
      <c r="BH686" s="212"/>
      <c r="BI686" s="212"/>
      <c r="BJ686" s="212"/>
      <c r="BK686" s="212"/>
      <c r="BL686" s="212"/>
      <c r="BM686" s="213">
        <v>48</v>
      </c>
    </row>
    <row r="687" spans="1:65">
      <c r="A687" s="29"/>
      <c r="B687" s="19">
        <v>1</v>
      </c>
      <c r="C687" s="9">
        <v>6</v>
      </c>
      <c r="D687" s="214">
        <v>93.2</v>
      </c>
      <c r="E687" s="214">
        <v>95</v>
      </c>
      <c r="F687" s="215">
        <v>72.6329955135229</v>
      </c>
      <c r="G687" s="215">
        <v>83.6</v>
      </c>
      <c r="H687" s="214">
        <v>93.7</v>
      </c>
      <c r="I687" s="214">
        <v>92.4</v>
      </c>
      <c r="J687" s="214">
        <v>96.8</v>
      </c>
      <c r="K687" s="214">
        <v>92</v>
      </c>
      <c r="L687" s="214">
        <v>92.87683522053787</v>
      </c>
      <c r="M687" s="214">
        <v>93.09213922335644</v>
      </c>
      <c r="N687" s="215">
        <v>82</v>
      </c>
      <c r="O687" s="214">
        <v>95.6</v>
      </c>
      <c r="P687" s="211"/>
      <c r="Q687" s="212"/>
      <c r="R687" s="212"/>
      <c r="S687" s="212"/>
      <c r="T687" s="212"/>
      <c r="U687" s="212"/>
      <c r="V687" s="212"/>
      <c r="W687" s="212"/>
      <c r="X687" s="212"/>
      <c r="Y687" s="212"/>
      <c r="Z687" s="212"/>
      <c r="AA687" s="212"/>
      <c r="AB687" s="212"/>
      <c r="AC687" s="212"/>
      <c r="AD687" s="212"/>
      <c r="AE687" s="212"/>
      <c r="AF687" s="212"/>
      <c r="AG687" s="212"/>
      <c r="AH687" s="212"/>
      <c r="AI687" s="212"/>
      <c r="AJ687" s="212"/>
      <c r="AK687" s="212"/>
      <c r="AL687" s="212"/>
      <c r="AM687" s="212"/>
      <c r="AN687" s="212"/>
      <c r="AO687" s="212"/>
      <c r="AP687" s="212"/>
      <c r="AQ687" s="212"/>
      <c r="AR687" s="212"/>
      <c r="AS687" s="212"/>
      <c r="AT687" s="212"/>
      <c r="AU687" s="212"/>
      <c r="AV687" s="212"/>
      <c r="AW687" s="212"/>
      <c r="AX687" s="212"/>
      <c r="AY687" s="212"/>
      <c r="AZ687" s="212"/>
      <c r="BA687" s="212"/>
      <c r="BB687" s="212"/>
      <c r="BC687" s="212"/>
      <c r="BD687" s="212"/>
      <c r="BE687" s="212"/>
      <c r="BF687" s="212"/>
      <c r="BG687" s="212"/>
      <c r="BH687" s="212"/>
      <c r="BI687" s="212"/>
      <c r="BJ687" s="212"/>
      <c r="BK687" s="212"/>
      <c r="BL687" s="212"/>
      <c r="BM687" s="217"/>
    </row>
    <row r="688" spans="1:65">
      <c r="A688" s="29"/>
      <c r="B688" s="20" t="s">
        <v>258</v>
      </c>
      <c r="C688" s="12"/>
      <c r="D688" s="218">
        <v>94.433333333333337</v>
      </c>
      <c r="E688" s="218">
        <v>93.5</v>
      </c>
      <c r="F688" s="218">
        <v>72.219308011644046</v>
      </c>
      <c r="G688" s="218">
        <v>85.550000000000011</v>
      </c>
      <c r="H688" s="218">
        <v>90.666666666666686</v>
      </c>
      <c r="I688" s="218">
        <v>92.11666666666666</v>
      </c>
      <c r="J688" s="218">
        <v>94.016666666666666</v>
      </c>
      <c r="K688" s="218">
        <v>92.716666666666654</v>
      </c>
      <c r="L688" s="218">
        <v>95.084975204618743</v>
      </c>
      <c r="M688" s="218">
        <v>96.453713974265668</v>
      </c>
      <c r="N688" s="218">
        <v>81.166666666666671</v>
      </c>
      <c r="O688" s="218">
        <v>94.116666666666674</v>
      </c>
      <c r="P688" s="211"/>
      <c r="Q688" s="212"/>
      <c r="R688" s="212"/>
      <c r="S688" s="212"/>
      <c r="T688" s="212"/>
      <c r="U688" s="212"/>
      <c r="V688" s="212"/>
      <c r="W688" s="212"/>
      <c r="X688" s="212"/>
      <c r="Y688" s="212"/>
      <c r="Z688" s="212"/>
      <c r="AA688" s="212"/>
      <c r="AB688" s="212"/>
      <c r="AC688" s="212"/>
      <c r="AD688" s="212"/>
      <c r="AE688" s="212"/>
      <c r="AF688" s="212"/>
      <c r="AG688" s="212"/>
      <c r="AH688" s="212"/>
      <c r="AI688" s="212"/>
      <c r="AJ688" s="212"/>
      <c r="AK688" s="212"/>
      <c r="AL688" s="212"/>
      <c r="AM688" s="212"/>
      <c r="AN688" s="212"/>
      <c r="AO688" s="212"/>
      <c r="AP688" s="212"/>
      <c r="AQ688" s="212"/>
      <c r="AR688" s="212"/>
      <c r="AS688" s="212"/>
      <c r="AT688" s="212"/>
      <c r="AU688" s="212"/>
      <c r="AV688" s="212"/>
      <c r="AW688" s="212"/>
      <c r="AX688" s="212"/>
      <c r="AY688" s="212"/>
      <c r="AZ688" s="212"/>
      <c r="BA688" s="212"/>
      <c r="BB688" s="212"/>
      <c r="BC688" s="212"/>
      <c r="BD688" s="212"/>
      <c r="BE688" s="212"/>
      <c r="BF688" s="212"/>
      <c r="BG688" s="212"/>
      <c r="BH688" s="212"/>
      <c r="BI688" s="212"/>
      <c r="BJ688" s="212"/>
      <c r="BK688" s="212"/>
      <c r="BL688" s="212"/>
      <c r="BM688" s="217"/>
    </row>
    <row r="689" spans="1:65">
      <c r="A689" s="29"/>
      <c r="B689" s="3" t="s">
        <v>259</v>
      </c>
      <c r="C689" s="28"/>
      <c r="D689" s="214">
        <v>94.3</v>
      </c>
      <c r="E689" s="214">
        <v>94</v>
      </c>
      <c r="F689" s="214">
        <v>72.355068108572652</v>
      </c>
      <c r="G689" s="214">
        <v>85.550000000000011</v>
      </c>
      <c r="H689" s="214">
        <v>90</v>
      </c>
      <c r="I689" s="214">
        <v>92.7</v>
      </c>
      <c r="J689" s="214">
        <v>93.75</v>
      </c>
      <c r="K689" s="214">
        <v>92.4</v>
      </c>
      <c r="L689" s="214">
        <v>94.030046503620554</v>
      </c>
      <c r="M689" s="214">
        <v>96.687087732856256</v>
      </c>
      <c r="N689" s="214">
        <v>82</v>
      </c>
      <c r="O689" s="214">
        <v>94.5</v>
      </c>
      <c r="P689" s="211"/>
      <c r="Q689" s="212"/>
      <c r="R689" s="212"/>
      <c r="S689" s="212"/>
      <c r="T689" s="212"/>
      <c r="U689" s="212"/>
      <c r="V689" s="212"/>
      <c r="W689" s="212"/>
      <c r="X689" s="212"/>
      <c r="Y689" s="212"/>
      <c r="Z689" s="212"/>
      <c r="AA689" s="212"/>
      <c r="AB689" s="212"/>
      <c r="AC689" s="212"/>
      <c r="AD689" s="212"/>
      <c r="AE689" s="212"/>
      <c r="AF689" s="212"/>
      <c r="AG689" s="212"/>
      <c r="AH689" s="212"/>
      <c r="AI689" s="212"/>
      <c r="AJ689" s="212"/>
      <c r="AK689" s="212"/>
      <c r="AL689" s="212"/>
      <c r="AM689" s="212"/>
      <c r="AN689" s="212"/>
      <c r="AO689" s="212"/>
      <c r="AP689" s="212"/>
      <c r="AQ689" s="212"/>
      <c r="AR689" s="212"/>
      <c r="AS689" s="212"/>
      <c r="AT689" s="212"/>
      <c r="AU689" s="212"/>
      <c r="AV689" s="212"/>
      <c r="AW689" s="212"/>
      <c r="AX689" s="212"/>
      <c r="AY689" s="212"/>
      <c r="AZ689" s="212"/>
      <c r="BA689" s="212"/>
      <c r="BB689" s="212"/>
      <c r="BC689" s="212"/>
      <c r="BD689" s="212"/>
      <c r="BE689" s="212"/>
      <c r="BF689" s="212"/>
      <c r="BG689" s="212"/>
      <c r="BH689" s="212"/>
      <c r="BI689" s="212"/>
      <c r="BJ689" s="212"/>
      <c r="BK689" s="212"/>
      <c r="BL689" s="212"/>
      <c r="BM689" s="217"/>
    </row>
    <row r="690" spans="1:65">
      <c r="A690" s="29"/>
      <c r="B690" s="3" t="s">
        <v>260</v>
      </c>
      <c r="C690" s="28"/>
      <c r="D690" s="225">
        <v>1.0211105065891066</v>
      </c>
      <c r="E690" s="225">
        <v>2.16794833886788</v>
      </c>
      <c r="F690" s="225">
        <v>0.77877398047094004</v>
      </c>
      <c r="G690" s="225">
        <v>1.7143511892258252</v>
      </c>
      <c r="H690" s="225">
        <v>1.7985179083530609</v>
      </c>
      <c r="I690" s="225">
        <v>1.8432760690321621</v>
      </c>
      <c r="J690" s="225">
        <v>2.3034032792081098</v>
      </c>
      <c r="K690" s="225">
        <v>1.0943795807061962</v>
      </c>
      <c r="L690" s="225">
        <v>2.6678275825561522</v>
      </c>
      <c r="M690" s="225">
        <v>3.0849960449232348</v>
      </c>
      <c r="N690" s="225">
        <v>2.857738033247041</v>
      </c>
      <c r="O690" s="225">
        <v>1.4232591705893434</v>
      </c>
      <c r="P690" s="221"/>
      <c r="Q690" s="222"/>
      <c r="R690" s="222"/>
      <c r="S690" s="222"/>
      <c r="T690" s="222"/>
      <c r="U690" s="222"/>
      <c r="V690" s="222"/>
      <c r="W690" s="222"/>
      <c r="X690" s="222"/>
      <c r="Y690" s="222"/>
      <c r="Z690" s="222"/>
      <c r="AA690" s="222"/>
      <c r="AB690" s="222"/>
      <c r="AC690" s="222"/>
      <c r="AD690" s="222"/>
      <c r="AE690" s="222"/>
      <c r="AF690" s="222"/>
      <c r="AG690" s="222"/>
      <c r="AH690" s="222"/>
      <c r="AI690" s="222"/>
      <c r="AJ690" s="222"/>
      <c r="AK690" s="222"/>
      <c r="AL690" s="222"/>
      <c r="AM690" s="222"/>
      <c r="AN690" s="222"/>
      <c r="AO690" s="222"/>
      <c r="AP690" s="222"/>
      <c r="AQ690" s="222"/>
      <c r="AR690" s="222"/>
      <c r="AS690" s="222"/>
      <c r="AT690" s="222"/>
      <c r="AU690" s="222"/>
      <c r="AV690" s="222"/>
      <c r="AW690" s="222"/>
      <c r="AX690" s="222"/>
      <c r="AY690" s="222"/>
      <c r="AZ690" s="222"/>
      <c r="BA690" s="222"/>
      <c r="BB690" s="222"/>
      <c r="BC690" s="222"/>
      <c r="BD690" s="222"/>
      <c r="BE690" s="222"/>
      <c r="BF690" s="222"/>
      <c r="BG690" s="222"/>
      <c r="BH690" s="222"/>
      <c r="BI690" s="222"/>
      <c r="BJ690" s="222"/>
      <c r="BK690" s="222"/>
      <c r="BL690" s="222"/>
      <c r="BM690" s="226"/>
    </row>
    <row r="691" spans="1:65">
      <c r="A691" s="29"/>
      <c r="B691" s="3" t="s">
        <v>86</v>
      </c>
      <c r="C691" s="28"/>
      <c r="D691" s="13">
        <v>1.0813030426287751E-2</v>
      </c>
      <c r="E691" s="13">
        <v>2.3186613249923851E-2</v>
      </c>
      <c r="F691" s="13">
        <v>1.0783459464128026E-2</v>
      </c>
      <c r="G691" s="13">
        <v>2.003917228785301E-2</v>
      </c>
      <c r="H691" s="13">
        <v>1.9836594577423462E-2</v>
      </c>
      <c r="I691" s="13">
        <v>2.0010234149073592E-2</v>
      </c>
      <c r="J691" s="13">
        <v>2.4499946242241905E-2</v>
      </c>
      <c r="K691" s="13">
        <v>1.1803482804668666E-2</v>
      </c>
      <c r="L691" s="13">
        <v>2.8057299029789963E-2</v>
      </c>
      <c r="M691" s="13">
        <v>3.1984212093132333E-2</v>
      </c>
      <c r="N691" s="13">
        <v>3.520827145684239E-2</v>
      </c>
      <c r="O691" s="13">
        <v>1.5122286211326474E-2</v>
      </c>
      <c r="P691" s="148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5"/>
    </row>
    <row r="692" spans="1:65">
      <c r="A692" s="29"/>
      <c r="B692" s="3" t="s">
        <v>261</v>
      </c>
      <c r="C692" s="28"/>
      <c r="D692" s="13">
        <v>8.0590689020527684E-3</v>
      </c>
      <c r="E692" s="13">
        <v>-1.9040987397607179E-3</v>
      </c>
      <c r="F692" s="13">
        <v>-0.22907170782596054</v>
      </c>
      <c r="G692" s="13">
        <v>-8.676893740306435E-2</v>
      </c>
      <c r="H692" s="13">
        <v>-3.2149429080979841E-2</v>
      </c>
      <c r="I692" s="13">
        <v>-1.6670936494591393E-2</v>
      </c>
      <c r="J692" s="13">
        <v>3.6112262048146881E-3</v>
      </c>
      <c r="K692" s="13">
        <v>-1.0266043010568549E-2</v>
      </c>
      <c r="L692" s="13">
        <v>1.5015230194240115E-2</v>
      </c>
      <c r="M692" s="13">
        <v>2.9626273572642026E-2</v>
      </c>
      <c r="N692" s="13">
        <v>-0.13356024257800969</v>
      </c>
      <c r="O692" s="13">
        <v>4.6787084521517919E-3</v>
      </c>
      <c r="P692" s="148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5"/>
    </row>
    <row r="693" spans="1:65">
      <c r="A693" s="29"/>
      <c r="B693" s="45" t="s">
        <v>262</v>
      </c>
      <c r="C693" s="46"/>
      <c r="D693" s="44">
        <v>0.54</v>
      </c>
      <c r="E693" s="44">
        <v>0.16</v>
      </c>
      <c r="F693" s="44">
        <v>8.5299999999999994</v>
      </c>
      <c r="G693" s="44">
        <v>3.09</v>
      </c>
      <c r="H693" s="44">
        <v>1</v>
      </c>
      <c r="I693" s="44">
        <v>0.41</v>
      </c>
      <c r="J693" s="44">
        <v>0.37</v>
      </c>
      <c r="K693" s="44">
        <v>0.16</v>
      </c>
      <c r="L693" s="44">
        <v>0.81</v>
      </c>
      <c r="M693" s="44">
        <v>1.37</v>
      </c>
      <c r="N693" s="44">
        <v>4.88</v>
      </c>
      <c r="O693" s="44">
        <v>0.41</v>
      </c>
      <c r="P693" s="148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5"/>
    </row>
    <row r="694" spans="1:65">
      <c r="B694" s="3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BM694" s="55"/>
    </row>
    <row r="695" spans="1:65" ht="15">
      <c r="B695" s="8" t="s">
        <v>473</v>
      </c>
      <c r="BM695" s="27" t="s">
        <v>268</v>
      </c>
    </row>
    <row r="696" spans="1:65" ht="15">
      <c r="A696" s="24" t="s">
        <v>59</v>
      </c>
      <c r="B696" s="18" t="s">
        <v>111</v>
      </c>
      <c r="C696" s="15" t="s">
        <v>112</v>
      </c>
      <c r="D696" s="16" t="s">
        <v>223</v>
      </c>
      <c r="E696" s="17" t="s">
        <v>223</v>
      </c>
      <c r="F696" s="17" t="s">
        <v>223</v>
      </c>
      <c r="G696" s="17" t="s">
        <v>223</v>
      </c>
      <c r="H696" s="17" t="s">
        <v>223</v>
      </c>
      <c r="I696" s="17" t="s">
        <v>223</v>
      </c>
      <c r="J696" s="148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7">
        <v>1</v>
      </c>
    </row>
    <row r="697" spans="1:65">
      <c r="A697" s="29"/>
      <c r="B697" s="19" t="s">
        <v>224</v>
      </c>
      <c r="C697" s="9" t="s">
        <v>224</v>
      </c>
      <c r="D697" s="146" t="s">
        <v>226</v>
      </c>
      <c r="E697" s="147" t="s">
        <v>227</v>
      </c>
      <c r="F697" s="147" t="s">
        <v>232</v>
      </c>
      <c r="G697" s="147" t="s">
        <v>236</v>
      </c>
      <c r="H697" s="147" t="s">
        <v>238</v>
      </c>
      <c r="I697" s="147" t="s">
        <v>243</v>
      </c>
      <c r="J697" s="148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7" t="s">
        <v>3</v>
      </c>
    </row>
    <row r="698" spans="1:65">
      <c r="A698" s="29"/>
      <c r="B698" s="19"/>
      <c r="C698" s="9"/>
      <c r="D698" s="10" t="s">
        <v>269</v>
      </c>
      <c r="E698" s="11" t="s">
        <v>102</v>
      </c>
      <c r="F698" s="11" t="s">
        <v>102</v>
      </c>
      <c r="G698" s="11" t="s">
        <v>102</v>
      </c>
      <c r="H698" s="11" t="s">
        <v>102</v>
      </c>
      <c r="I698" s="11" t="s">
        <v>102</v>
      </c>
      <c r="J698" s="148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7">
        <v>2</v>
      </c>
    </row>
    <row r="699" spans="1:65">
      <c r="A699" s="29"/>
      <c r="B699" s="19"/>
      <c r="C699" s="9"/>
      <c r="D699" s="25"/>
      <c r="E699" s="25"/>
      <c r="F699" s="25"/>
      <c r="G699" s="25"/>
      <c r="H699" s="25"/>
      <c r="I699" s="25"/>
      <c r="J699" s="148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7">
        <v>2</v>
      </c>
    </row>
    <row r="700" spans="1:65">
      <c r="A700" s="29"/>
      <c r="B700" s="18">
        <v>1</v>
      </c>
      <c r="C700" s="14">
        <v>1</v>
      </c>
      <c r="D700" s="143" t="s">
        <v>108</v>
      </c>
      <c r="E700" s="143" t="s">
        <v>105</v>
      </c>
      <c r="F700" s="143" t="s">
        <v>108</v>
      </c>
      <c r="G700" s="21" t="s">
        <v>109</v>
      </c>
      <c r="H700" s="143" t="s">
        <v>108</v>
      </c>
      <c r="I700" s="143" t="s">
        <v>108</v>
      </c>
      <c r="J700" s="148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7">
        <v>1</v>
      </c>
    </row>
    <row r="701" spans="1:65">
      <c r="A701" s="29"/>
      <c r="B701" s="19">
        <v>1</v>
      </c>
      <c r="C701" s="9">
        <v>2</v>
      </c>
      <c r="D701" s="144" t="s">
        <v>108</v>
      </c>
      <c r="E701" s="144" t="s">
        <v>105</v>
      </c>
      <c r="F701" s="144" t="s">
        <v>108</v>
      </c>
      <c r="G701" s="11">
        <v>0.01</v>
      </c>
      <c r="H701" s="144" t="s">
        <v>108</v>
      </c>
      <c r="I701" s="144" t="s">
        <v>108</v>
      </c>
      <c r="J701" s="148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7">
        <v>8</v>
      </c>
    </row>
    <row r="702" spans="1:65">
      <c r="A702" s="29"/>
      <c r="B702" s="19">
        <v>1</v>
      </c>
      <c r="C702" s="9">
        <v>3</v>
      </c>
      <c r="D702" s="144" t="s">
        <v>108</v>
      </c>
      <c r="E702" s="144" t="s">
        <v>105</v>
      </c>
      <c r="F702" s="144" t="s">
        <v>108</v>
      </c>
      <c r="G702" s="11">
        <v>0.02</v>
      </c>
      <c r="H702" s="144" t="s">
        <v>108</v>
      </c>
      <c r="I702" s="144" t="s">
        <v>108</v>
      </c>
      <c r="J702" s="148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7">
        <v>16</v>
      </c>
    </row>
    <row r="703" spans="1:65">
      <c r="A703" s="29"/>
      <c r="B703" s="19">
        <v>1</v>
      </c>
      <c r="C703" s="9">
        <v>4</v>
      </c>
      <c r="D703" s="144" t="s">
        <v>108</v>
      </c>
      <c r="E703" s="144" t="s">
        <v>105</v>
      </c>
      <c r="F703" s="144" t="s">
        <v>108</v>
      </c>
      <c r="G703" s="11" t="s">
        <v>109</v>
      </c>
      <c r="H703" s="144" t="s">
        <v>108</v>
      </c>
      <c r="I703" s="144" t="s">
        <v>108</v>
      </c>
      <c r="J703" s="148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7" t="s">
        <v>108</v>
      </c>
    </row>
    <row r="704" spans="1:65">
      <c r="A704" s="29"/>
      <c r="B704" s="19">
        <v>1</v>
      </c>
      <c r="C704" s="9">
        <v>5</v>
      </c>
      <c r="D704" s="144" t="s">
        <v>108</v>
      </c>
      <c r="E704" s="144" t="s">
        <v>105</v>
      </c>
      <c r="F704" s="144" t="s">
        <v>108</v>
      </c>
      <c r="G704" s="11" t="s">
        <v>109</v>
      </c>
      <c r="H704" s="144" t="s">
        <v>108</v>
      </c>
      <c r="I704" s="144" t="s">
        <v>108</v>
      </c>
      <c r="J704" s="148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7">
        <v>9</v>
      </c>
    </row>
    <row r="705" spans="1:65">
      <c r="A705" s="29"/>
      <c r="B705" s="19">
        <v>1</v>
      </c>
      <c r="C705" s="9">
        <v>6</v>
      </c>
      <c r="D705" s="144" t="s">
        <v>108</v>
      </c>
      <c r="E705" s="144" t="s">
        <v>105</v>
      </c>
      <c r="F705" s="144" t="s">
        <v>108</v>
      </c>
      <c r="G705" s="11" t="s">
        <v>109</v>
      </c>
      <c r="H705" s="144" t="s">
        <v>108</v>
      </c>
      <c r="I705" s="144" t="s">
        <v>108</v>
      </c>
      <c r="J705" s="148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5"/>
    </row>
    <row r="706" spans="1:65">
      <c r="A706" s="29"/>
      <c r="B706" s="20" t="s">
        <v>258</v>
      </c>
      <c r="C706" s="12"/>
      <c r="D706" s="22" t="s">
        <v>617</v>
      </c>
      <c r="E706" s="22" t="s">
        <v>617</v>
      </c>
      <c r="F706" s="22" t="s">
        <v>617</v>
      </c>
      <c r="G706" s="22">
        <v>1.4999999999999999E-2</v>
      </c>
      <c r="H706" s="22" t="s">
        <v>617</v>
      </c>
      <c r="I706" s="22" t="s">
        <v>617</v>
      </c>
      <c r="J706" s="148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5"/>
    </row>
    <row r="707" spans="1:65">
      <c r="A707" s="29"/>
      <c r="B707" s="3" t="s">
        <v>259</v>
      </c>
      <c r="C707" s="28"/>
      <c r="D707" s="11" t="s">
        <v>617</v>
      </c>
      <c r="E707" s="11" t="s">
        <v>617</v>
      </c>
      <c r="F707" s="11" t="s">
        <v>617</v>
      </c>
      <c r="G707" s="11">
        <v>1.4999999999999999E-2</v>
      </c>
      <c r="H707" s="11" t="s">
        <v>617</v>
      </c>
      <c r="I707" s="11" t="s">
        <v>617</v>
      </c>
      <c r="J707" s="148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5"/>
    </row>
    <row r="708" spans="1:65">
      <c r="A708" s="29"/>
      <c r="B708" s="3" t="s">
        <v>260</v>
      </c>
      <c r="C708" s="28"/>
      <c r="D708" s="23" t="s">
        <v>617</v>
      </c>
      <c r="E708" s="23" t="s">
        <v>617</v>
      </c>
      <c r="F708" s="23" t="s">
        <v>617</v>
      </c>
      <c r="G708" s="23">
        <v>7.0710678118654771E-3</v>
      </c>
      <c r="H708" s="23" t="s">
        <v>617</v>
      </c>
      <c r="I708" s="23" t="s">
        <v>617</v>
      </c>
      <c r="J708" s="148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5"/>
    </row>
    <row r="709" spans="1:65">
      <c r="A709" s="29"/>
      <c r="B709" s="3" t="s">
        <v>86</v>
      </c>
      <c r="C709" s="28"/>
      <c r="D709" s="13" t="s">
        <v>617</v>
      </c>
      <c r="E709" s="13" t="s">
        <v>617</v>
      </c>
      <c r="F709" s="13" t="s">
        <v>617</v>
      </c>
      <c r="G709" s="13">
        <v>0.47140452079103184</v>
      </c>
      <c r="H709" s="13" t="s">
        <v>617</v>
      </c>
      <c r="I709" s="13" t="s">
        <v>617</v>
      </c>
      <c r="J709" s="148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5"/>
    </row>
    <row r="710" spans="1:65">
      <c r="A710" s="29"/>
      <c r="B710" s="3" t="s">
        <v>261</v>
      </c>
      <c r="C710" s="28"/>
      <c r="D710" s="13" t="s">
        <v>617</v>
      </c>
      <c r="E710" s="13" t="s">
        <v>617</v>
      </c>
      <c r="F710" s="13" t="s">
        <v>617</v>
      </c>
      <c r="G710" s="13" t="s">
        <v>617</v>
      </c>
      <c r="H710" s="13" t="s">
        <v>617</v>
      </c>
      <c r="I710" s="13" t="s">
        <v>617</v>
      </c>
      <c r="J710" s="148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5"/>
    </row>
    <row r="711" spans="1:65">
      <c r="A711" s="29"/>
      <c r="B711" s="45" t="s">
        <v>262</v>
      </c>
      <c r="C711" s="46"/>
      <c r="D711" s="44" t="s">
        <v>263</v>
      </c>
      <c r="E711" s="44" t="s">
        <v>263</v>
      </c>
      <c r="F711" s="44" t="s">
        <v>263</v>
      </c>
      <c r="G711" s="44" t="s">
        <v>263</v>
      </c>
      <c r="H711" s="44" t="s">
        <v>263</v>
      </c>
      <c r="I711" s="44" t="s">
        <v>263</v>
      </c>
      <c r="J711" s="148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B712" s="30"/>
      <c r="C712" s="20"/>
      <c r="D712" s="20"/>
      <c r="E712" s="20"/>
      <c r="F712" s="20"/>
      <c r="G712" s="20"/>
      <c r="H712" s="20"/>
      <c r="I712" s="20"/>
      <c r="BM712" s="55"/>
    </row>
    <row r="713" spans="1:65" ht="15">
      <c r="B713" s="8" t="s">
        <v>474</v>
      </c>
      <c r="BM713" s="27" t="s">
        <v>66</v>
      </c>
    </row>
    <row r="714" spans="1:65" ht="15">
      <c r="A714" s="24" t="s">
        <v>60</v>
      </c>
      <c r="B714" s="18" t="s">
        <v>111</v>
      </c>
      <c r="C714" s="15" t="s">
        <v>112</v>
      </c>
      <c r="D714" s="16" t="s">
        <v>223</v>
      </c>
      <c r="E714" s="17" t="s">
        <v>223</v>
      </c>
      <c r="F714" s="17" t="s">
        <v>223</v>
      </c>
      <c r="G714" s="17" t="s">
        <v>223</v>
      </c>
      <c r="H714" s="17" t="s">
        <v>223</v>
      </c>
      <c r="I714" s="17" t="s">
        <v>223</v>
      </c>
      <c r="J714" s="17" t="s">
        <v>223</v>
      </c>
      <c r="K714" s="17" t="s">
        <v>223</v>
      </c>
      <c r="L714" s="17" t="s">
        <v>223</v>
      </c>
      <c r="M714" s="17" t="s">
        <v>223</v>
      </c>
      <c r="N714" s="17" t="s">
        <v>223</v>
      </c>
      <c r="O714" s="17" t="s">
        <v>223</v>
      </c>
      <c r="P714" s="17" t="s">
        <v>223</v>
      </c>
      <c r="Q714" s="148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7">
        <v>1</v>
      </c>
    </row>
    <row r="715" spans="1:65">
      <c r="A715" s="29"/>
      <c r="B715" s="19" t="s">
        <v>224</v>
      </c>
      <c r="C715" s="9" t="s">
        <v>224</v>
      </c>
      <c r="D715" s="146" t="s">
        <v>226</v>
      </c>
      <c r="E715" s="147" t="s">
        <v>227</v>
      </c>
      <c r="F715" s="147" t="s">
        <v>228</v>
      </c>
      <c r="G715" s="147" t="s">
        <v>229</v>
      </c>
      <c r="H715" s="147" t="s">
        <v>230</v>
      </c>
      <c r="I715" s="147" t="s">
        <v>232</v>
      </c>
      <c r="J715" s="147" t="s">
        <v>235</v>
      </c>
      <c r="K715" s="147" t="s">
        <v>236</v>
      </c>
      <c r="L715" s="147" t="s">
        <v>237</v>
      </c>
      <c r="M715" s="147" t="s">
        <v>264</v>
      </c>
      <c r="N715" s="147" t="s">
        <v>238</v>
      </c>
      <c r="O715" s="147" t="s">
        <v>239</v>
      </c>
      <c r="P715" s="147" t="s">
        <v>243</v>
      </c>
      <c r="Q715" s="148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7" t="s">
        <v>1</v>
      </c>
    </row>
    <row r="716" spans="1:65">
      <c r="A716" s="29"/>
      <c r="B716" s="19"/>
      <c r="C716" s="9"/>
      <c r="D716" s="10" t="s">
        <v>269</v>
      </c>
      <c r="E716" s="11" t="s">
        <v>269</v>
      </c>
      <c r="F716" s="11" t="s">
        <v>103</v>
      </c>
      <c r="G716" s="11" t="s">
        <v>103</v>
      </c>
      <c r="H716" s="11" t="s">
        <v>269</v>
      </c>
      <c r="I716" s="11" t="s">
        <v>103</v>
      </c>
      <c r="J716" s="11" t="s">
        <v>103</v>
      </c>
      <c r="K716" s="11" t="s">
        <v>103</v>
      </c>
      <c r="L716" s="11" t="s">
        <v>103</v>
      </c>
      <c r="M716" s="11" t="s">
        <v>103</v>
      </c>
      <c r="N716" s="11" t="s">
        <v>103</v>
      </c>
      <c r="O716" s="11" t="s">
        <v>103</v>
      </c>
      <c r="P716" s="11" t="s">
        <v>103</v>
      </c>
      <c r="Q716" s="148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7">
        <v>2</v>
      </c>
    </row>
    <row r="717" spans="1:65">
      <c r="A717" s="29"/>
      <c r="B717" s="19"/>
      <c r="C717" s="9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148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7">
        <v>3</v>
      </c>
    </row>
    <row r="718" spans="1:65">
      <c r="A718" s="29"/>
      <c r="B718" s="18">
        <v>1</v>
      </c>
      <c r="C718" s="14">
        <v>1</v>
      </c>
      <c r="D718" s="21">
        <v>10.7</v>
      </c>
      <c r="E718" s="21">
        <v>11.28</v>
      </c>
      <c r="F718" s="21">
        <v>10.543369666666701</v>
      </c>
      <c r="G718" s="21">
        <v>11.2379740783326</v>
      </c>
      <c r="H718" s="21">
        <v>11.2</v>
      </c>
      <c r="I718" s="21">
        <v>10.71</v>
      </c>
      <c r="J718" s="21">
        <v>11.15</v>
      </c>
      <c r="K718" s="21">
        <v>10.7</v>
      </c>
      <c r="L718" s="21">
        <v>11.2</v>
      </c>
      <c r="M718" s="21">
        <v>11.1</v>
      </c>
      <c r="N718" s="21">
        <v>10.86</v>
      </c>
      <c r="O718" s="143">
        <v>9.9565999999999999</v>
      </c>
      <c r="P718" s="21">
        <v>11.632906986773705</v>
      </c>
      <c r="Q718" s="148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7">
        <v>1</v>
      </c>
    </row>
    <row r="719" spans="1:65">
      <c r="A719" s="29"/>
      <c r="B719" s="19">
        <v>1</v>
      </c>
      <c r="C719" s="9">
        <v>2</v>
      </c>
      <c r="D719" s="11">
        <v>10.8</v>
      </c>
      <c r="E719" s="11">
        <v>11.13</v>
      </c>
      <c r="F719" s="11">
        <v>10.680961666666667</v>
      </c>
      <c r="G719" s="11">
        <v>11.232823372857002</v>
      </c>
      <c r="H719" s="11">
        <v>11.1</v>
      </c>
      <c r="I719" s="11">
        <v>10.71</v>
      </c>
      <c r="J719" s="11">
        <v>11.05</v>
      </c>
      <c r="K719" s="11">
        <v>10.9</v>
      </c>
      <c r="L719" s="11">
        <v>10.95</v>
      </c>
      <c r="M719" s="11">
        <v>11</v>
      </c>
      <c r="N719" s="11">
        <v>11.29</v>
      </c>
      <c r="O719" s="144">
        <v>9.9107000000000003</v>
      </c>
      <c r="P719" s="11">
        <v>11.644599619847279</v>
      </c>
      <c r="Q719" s="148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7" t="e">
        <v>#N/A</v>
      </c>
    </row>
    <row r="720" spans="1:65">
      <c r="A720" s="29"/>
      <c r="B720" s="19">
        <v>1</v>
      </c>
      <c r="C720" s="9">
        <v>3</v>
      </c>
      <c r="D720" s="11">
        <v>11</v>
      </c>
      <c r="E720" s="11">
        <v>11.25</v>
      </c>
      <c r="F720" s="11">
        <v>10.676363666666667</v>
      </c>
      <c r="G720" s="11">
        <v>11.174192334673801</v>
      </c>
      <c r="H720" s="11">
        <v>11</v>
      </c>
      <c r="I720" s="11">
        <v>10.81</v>
      </c>
      <c r="J720" s="11">
        <v>11.2</v>
      </c>
      <c r="K720" s="11">
        <v>11.2</v>
      </c>
      <c r="L720" s="11">
        <v>11.05</v>
      </c>
      <c r="M720" s="11">
        <v>11.1</v>
      </c>
      <c r="N720" s="11">
        <v>11.03</v>
      </c>
      <c r="O720" s="144">
        <v>9.5522999999999989</v>
      </c>
      <c r="P720" s="11">
        <v>11.483892715240332</v>
      </c>
      <c r="Q720" s="148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7">
        <v>16</v>
      </c>
    </row>
    <row r="721" spans="1:65">
      <c r="A721" s="29"/>
      <c r="B721" s="19">
        <v>1</v>
      </c>
      <c r="C721" s="9">
        <v>4</v>
      </c>
      <c r="D721" s="11">
        <v>11</v>
      </c>
      <c r="E721" s="11">
        <v>11.29</v>
      </c>
      <c r="F721" s="11">
        <v>10.562804666666667</v>
      </c>
      <c r="G721" s="11">
        <v>11.222576510017801</v>
      </c>
      <c r="H721" s="11">
        <v>11.1</v>
      </c>
      <c r="I721" s="11">
        <v>10.72</v>
      </c>
      <c r="J721" s="11">
        <v>11.1</v>
      </c>
      <c r="K721" s="11">
        <v>10.85</v>
      </c>
      <c r="L721" s="11">
        <v>11.2</v>
      </c>
      <c r="M721" s="11">
        <v>10.95</v>
      </c>
      <c r="N721" s="11">
        <v>10.96</v>
      </c>
      <c r="O721" s="144">
        <v>10.1496</v>
      </c>
      <c r="P721" s="11">
        <v>11.44470988706848</v>
      </c>
      <c r="Q721" s="148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7">
        <v>11.032421198306492</v>
      </c>
    </row>
    <row r="722" spans="1:65">
      <c r="A722" s="29"/>
      <c r="B722" s="19">
        <v>1</v>
      </c>
      <c r="C722" s="9">
        <v>5</v>
      </c>
      <c r="D722" s="11">
        <v>10.9</v>
      </c>
      <c r="E722" s="11">
        <v>11.27</v>
      </c>
      <c r="F722" s="11">
        <v>10.545559666666668</v>
      </c>
      <c r="G722" s="11">
        <v>11.204748823313398</v>
      </c>
      <c r="H722" s="11">
        <v>10.8</v>
      </c>
      <c r="I722" s="11">
        <v>10.8</v>
      </c>
      <c r="J722" s="11">
        <v>11.15</v>
      </c>
      <c r="K722" s="11">
        <v>10.95</v>
      </c>
      <c r="L722" s="11">
        <v>11</v>
      </c>
      <c r="M722" s="11">
        <v>10.8</v>
      </c>
      <c r="N722" s="11">
        <v>10.74</v>
      </c>
      <c r="O722" s="144">
        <v>9.6851000000000003</v>
      </c>
      <c r="P722" s="11">
        <v>11.338327581383929</v>
      </c>
      <c r="Q722" s="148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7">
        <v>49</v>
      </c>
    </row>
    <row r="723" spans="1:65">
      <c r="A723" s="29"/>
      <c r="B723" s="19">
        <v>1</v>
      </c>
      <c r="C723" s="9">
        <v>6</v>
      </c>
      <c r="D723" s="11">
        <v>10.8</v>
      </c>
      <c r="E723" s="11">
        <v>11.34</v>
      </c>
      <c r="F723" s="11">
        <v>10.607786666666701</v>
      </c>
      <c r="G723" s="11">
        <v>11.1804476394174</v>
      </c>
      <c r="H723" s="11">
        <v>11.2</v>
      </c>
      <c r="I723" s="11">
        <v>10.72</v>
      </c>
      <c r="J723" s="11">
        <v>11.25</v>
      </c>
      <c r="K723" s="11">
        <v>10.95</v>
      </c>
      <c r="L723" s="11">
        <v>11.15</v>
      </c>
      <c r="M723" s="11">
        <v>11</v>
      </c>
      <c r="N723" s="11">
        <v>11.15</v>
      </c>
      <c r="O723" s="144">
        <v>9.3673000000000002</v>
      </c>
      <c r="P723" s="11">
        <v>11.310280729141606</v>
      </c>
      <c r="Q723" s="148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5"/>
    </row>
    <row r="724" spans="1:65">
      <c r="A724" s="29"/>
      <c r="B724" s="20" t="s">
        <v>258</v>
      </c>
      <c r="C724" s="12"/>
      <c r="D724" s="22">
        <v>10.866666666666667</v>
      </c>
      <c r="E724" s="22">
        <v>11.26</v>
      </c>
      <c r="F724" s="22">
        <v>10.602807666666678</v>
      </c>
      <c r="G724" s="22">
        <v>11.208793793101998</v>
      </c>
      <c r="H724" s="22">
        <v>11.066666666666668</v>
      </c>
      <c r="I724" s="22">
        <v>10.744999999999999</v>
      </c>
      <c r="J724" s="22">
        <v>11.15</v>
      </c>
      <c r="K724" s="22">
        <v>10.924999999999999</v>
      </c>
      <c r="L724" s="22">
        <v>11.091666666666669</v>
      </c>
      <c r="M724" s="22">
        <v>10.991666666666667</v>
      </c>
      <c r="N724" s="22">
        <v>11.005000000000001</v>
      </c>
      <c r="O724" s="22">
        <v>9.7702666666666662</v>
      </c>
      <c r="P724" s="22">
        <v>11.475786253242553</v>
      </c>
      <c r="Q724" s="148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5"/>
    </row>
    <row r="725" spans="1:65">
      <c r="A725" s="29"/>
      <c r="B725" s="3" t="s">
        <v>259</v>
      </c>
      <c r="C725" s="28"/>
      <c r="D725" s="11">
        <v>10.850000000000001</v>
      </c>
      <c r="E725" s="11">
        <v>11.274999999999999</v>
      </c>
      <c r="F725" s="11">
        <v>10.585295666666685</v>
      </c>
      <c r="G725" s="11">
        <v>11.213662666665599</v>
      </c>
      <c r="H725" s="11">
        <v>11.1</v>
      </c>
      <c r="I725" s="11">
        <v>10.72</v>
      </c>
      <c r="J725" s="11">
        <v>11.15</v>
      </c>
      <c r="K725" s="11">
        <v>10.925000000000001</v>
      </c>
      <c r="L725" s="11">
        <v>11.100000000000001</v>
      </c>
      <c r="M725" s="11">
        <v>11</v>
      </c>
      <c r="N725" s="11">
        <v>10.995000000000001</v>
      </c>
      <c r="O725" s="11">
        <v>9.7979000000000003</v>
      </c>
      <c r="P725" s="11">
        <v>11.464301301154407</v>
      </c>
      <c r="Q725" s="148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5"/>
    </row>
    <row r="726" spans="1:65">
      <c r="A726" s="29"/>
      <c r="B726" s="3" t="s">
        <v>260</v>
      </c>
      <c r="C726" s="28"/>
      <c r="D726" s="23">
        <v>0.12110601416389974</v>
      </c>
      <c r="E726" s="23">
        <v>7.0427267446635605E-2</v>
      </c>
      <c r="F726" s="23">
        <v>6.3172419060846891E-2</v>
      </c>
      <c r="G726" s="23">
        <v>2.6966646693952576E-2</v>
      </c>
      <c r="H726" s="23">
        <v>0.15055453054181567</v>
      </c>
      <c r="I726" s="23">
        <v>4.679743582719028E-2</v>
      </c>
      <c r="J726" s="23">
        <v>7.0710678118654502E-2</v>
      </c>
      <c r="K726" s="23">
        <v>0.16355427233796119</v>
      </c>
      <c r="L726" s="23">
        <v>0.10684880283216393</v>
      </c>
      <c r="M726" s="23">
        <v>0.11143009766964486</v>
      </c>
      <c r="N726" s="23">
        <v>0.19806564568344487</v>
      </c>
      <c r="O726" s="23">
        <v>0.28826389761235566</v>
      </c>
      <c r="P726" s="23">
        <v>0.14177679491902834</v>
      </c>
      <c r="Q726" s="201"/>
      <c r="R726" s="202"/>
      <c r="S726" s="202"/>
      <c r="T726" s="202"/>
      <c r="U726" s="202"/>
      <c r="V726" s="202"/>
      <c r="W726" s="202"/>
      <c r="X726" s="202"/>
      <c r="Y726" s="202"/>
      <c r="Z726" s="202"/>
      <c r="AA726" s="202"/>
      <c r="AB726" s="202"/>
      <c r="AC726" s="202"/>
      <c r="AD726" s="202"/>
      <c r="AE726" s="202"/>
      <c r="AF726" s="202"/>
      <c r="AG726" s="202"/>
      <c r="AH726" s="202"/>
      <c r="AI726" s="202"/>
      <c r="AJ726" s="202"/>
      <c r="AK726" s="202"/>
      <c r="AL726" s="202"/>
      <c r="AM726" s="202"/>
      <c r="AN726" s="202"/>
      <c r="AO726" s="202"/>
      <c r="AP726" s="202"/>
      <c r="AQ726" s="202"/>
      <c r="AR726" s="202"/>
      <c r="AS726" s="202"/>
      <c r="AT726" s="202"/>
      <c r="AU726" s="202"/>
      <c r="AV726" s="202"/>
      <c r="AW726" s="202"/>
      <c r="AX726" s="202"/>
      <c r="AY726" s="202"/>
      <c r="AZ726" s="202"/>
      <c r="BA726" s="202"/>
      <c r="BB726" s="202"/>
      <c r="BC726" s="202"/>
      <c r="BD726" s="202"/>
      <c r="BE726" s="202"/>
      <c r="BF726" s="202"/>
      <c r="BG726" s="202"/>
      <c r="BH726" s="202"/>
      <c r="BI726" s="202"/>
      <c r="BJ726" s="202"/>
      <c r="BK726" s="202"/>
      <c r="BL726" s="202"/>
      <c r="BM726" s="56"/>
    </row>
    <row r="727" spans="1:65">
      <c r="A727" s="29"/>
      <c r="B727" s="3" t="s">
        <v>86</v>
      </c>
      <c r="C727" s="28"/>
      <c r="D727" s="13">
        <v>1.1144725229806723E-2</v>
      </c>
      <c r="E727" s="13">
        <v>6.2546418691505866E-3</v>
      </c>
      <c r="F727" s="13">
        <v>5.9580840327274473E-3</v>
      </c>
      <c r="G727" s="13">
        <v>2.4058473366285063E-3</v>
      </c>
      <c r="H727" s="13">
        <v>1.3604325048959245E-2</v>
      </c>
      <c r="I727" s="13">
        <v>4.3552755539497702E-3</v>
      </c>
      <c r="J727" s="13">
        <v>6.3417648536909866E-3</v>
      </c>
      <c r="K727" s="13">
        <v>1.4970642776930087E-2</v>
      </c>
      <c r="L727" s="13">
        <v>9.6332504431703003E-3</v>
      </c>
      <c r="M727" s="13">
        <v>1.0137688946442291E-2</v>
      </c>
      <c r="N727" s="13">
        <v>1.7997786977141741E-2</v>
      </c>
      <c r="O727" s="13">
        <v>2.9504199572753628E-2</v>
      </c>
      <c r="P727" s="13">
        <v>1.2354429734953319E-2</v>
      </c>
      <c r="Q727" s="148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5"/>
    </row>
    <row r="728" spans="1:65">
      <c r="A728" s="29"/>
      <c r="B728" s="3" t="s">
        <v>261</v>
      </c>
      <c r="C728" s="28"/>
      <c r="D728" s="13">
        <v>-1.5024311405484547E-2</v>
      </c>
      <c r="E728" s="13">
        <v>2.0628182844255605E-2</v>
      </c>
      <c r="F728" s="13">
        <v>-3.8941001609489101E-2</v>
      </c>
      <c r="G728" s="13">
        <v>1.5986753190911474E-2</v>
      </c>
      <c r="H728" s="13">
        <v>3.1040755011630949E-3</v>
      </c>
      <c r="I728" s="13">
        <v>-2.605241344036191E-2</v>
      </c>
      <c r="J728" s="13">
        <v>1.0657570045599529E-2</v>
      </c>
      <c r="K728" s="13">
        <v>-9.7368652243791098E-3</v>
      </c>
      <c r="L728" s="13">
        <v>5.3701238644940918E-3</v>
      </c>
      <c r="M728" s="13">
        <v>-3.6940695888297848E-3</v>
      </c>
      <c r="N728" s="13">
        <v>-2.4855104617199641E-3</v>
      </c>
      <c r="O728" s="13">
        <v>-0.11440412842772629</v>
      </c>
      <c r="P728" s="13">
        <v>4.0187466283839735E-2</v>
      </c>
      <c r="Q728" s="148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5"/>
    </row>
    <row r="729" spans="1:65">
      <c r="A729" s="29"/>
      <c r="B729" s="45" t="s">
        <v>262</v>
      </c>
      <c r="C729" s="46"/>
      <c r="D729" s="44">
        <v>0.64</v>
      </c>
      <c r="E729" s="44">
        <v>1.19</v>
      </c>
      <c r="F729" s="44">
        <v>1.87</v>
      </c>
      <c r="G729" s="44">
        <v>0.95</v>
      </c>
      <c r="H729" s="44">
        <v>0.28999999999999998</v>
      </c>
      <c r="I729" s="44">
        <v>1.21</v>
      </c>
      <c r="J729" s="44">
        <v>0.67</v>
      </c>
      <c r="K729" s="44">
        <v>0.37</v>
      </c>
      <c r="L729" s="44">
        <v>0.4</v>
      </c>
      <c r="M729" s="44">
        <v>0.06</v>
      </c>
      <c r="N729" s="44">
        <v>0</v>
      </c>
      <c r="O729" s="44">
        <v>5.74</v>
      </c>
      <c r="P729" s="44">
        <v>2.19</v>
      </c>
      <c r="Q729" s="148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5"/>
    </row>
    <row r="730" spans="1:65">
      <c r="B730" s="3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BM730" s="55"/>
    </row>
    <row r="731" spans="1:65" ht="15">
      <c r="B731" s="8" t="s">
        <v>475</v>
      </c>
      <c r="BM731" s="27" t="s">
        <v>66</v>
      </c>
    </row>
    <row r="732" spans="1:65" ht="15">
      <c r="A732" s="24" t="s">
        <v>6</v>
      </c>
      <c r="B732" s="18" t="s">
        <v>111</v>
      </c>
      <c r="C732" s="15" t="s">
        <v>112</v>
      </c>
      <c r="D732" s="16" t="s">
        <v>223</v>
      </c>
      <c r="E732" s="17" t="s">
        <v>223</v>
      </c>
      <c r="F732" s="17" t="s">
        <v>223</v>
      </c>
      <c r="G732" s="17" t="s">
        <v>223</v>
      </c>
      <c r="H732" s="17" t="s">
        <v>223</v>
      </c>
      <c r="I732" s="17" t="s">
        <v>223</v>
      </c>
      <c r="J732" s="17" t="s">
        <v>223</v>
      </c>
      <c r="K732" s="17" t="s">
        <v>223</v>
      </c>
      <c r="L732" s="17" t="s">
        <v>223</v>
      </c>
      <c r="M732" s="148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7">
        <v>1</v>
      </c>
    </row>
    <row r="733" spans="1:65">
      <c r="A733" s="29"/>
      <c r="B733" s="19" t="s">
        <v>224</v>
      </c>
      <c r="C733" s="9" t="s">
        <v>224</v>
      </c>
      <c r="D733" s="146" t="s">
        <v>226</v>
      </c>
      <c r="E733" s="147" t="s">
        <v>227</v>
      </c>
      <c r="F733" s="147" t="s">
        <v>230</v>
      </c>
      <c r="G733" s="147" t="s">
        <v>232</v>
      </c>
      <c r="H733" s="147" t="s">
        <v>236</v>
      </c>
      <c r="I733" s="147" t="s">
        <v>238</v>
      </c>
      <c r="J733" s="147" t="s">
        <v>243</v>
      </c>
      <c r="K733" s="147" t="s">
        <v>244</v>
      </c>
      <c r="L733" s="147" t="s">
        <v>245</v>
      </c>
      <c r="M733" s="148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7" t="s">
        <v>3</v>
      </c>
    </row>
    <row r="734" spans="1:65">
      <c r="A734" s="29"/>
      <c r="B734" s="19"/>
      <c r="C734" s="9"/>
      <c r="D734" s="10" t="s">
        <v>269</v>
      </c>
      <c r="E734" s="11" t="s">
        <v>102</v>
      </c>
      <c r="F734" s="11" t="s">
        <v>269</v>
      </c>
      <c r="G734" s="11" t="s">
        <v>102</v>
      </c>
      <c r="H734" s="11" t="s">
        <v>102</v>
      </c>
      <c r="I734" s="11" t="s">
        <v>102</v>
      </c>
      <c r="J734" s="11" t="s">
        <v>102</v>
      </c>
      <c r="K734" s="11" t="s">
        <v>102</v>
      </c>
      <c r="L734" s="11" t="s">
        <v>102</v>
      </c>
      <c r="M734" s="148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7">
        <v>1</v>
      </c>
    </row>
    <row r="735" spans="1:65">
      <c r="A735" s="29"/>
      <c r="B735" s="19"/>
      <c r="C735" s="9"/>
      <c r="D735" s="25"/>
      <c r="E735" s="25"/>
      <c r="F735" s="25"/>
      <c r="G735" s="25"/>
      <c r="H735" s="25"/>
      <c r="I735" s="25"/>
      <c r="J735" s="25"/>
      <c r="K735" s="25"/>
      <c r="L735" s="25"/>
      <c r="M735" s="148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7">
        <v>2</v>
      </c>
    </row>
    <row r="736" spans="1:65">
      <c r="A736" s="29"/>
      <c r="B736" s="18">
        <v>1</v>
      </c>
      <c r="C736" s="14">
        <v>1</v>
      </c>
      <c r="D736" s="220">
        <v>51.9</v>
      </c>
      <c r="E736" s="219">
        <v>37</v>
      </c>
      <c r="F736" s="220">
        <v>52</v>
      </c>
      <c r="G736" s="220">
        <v>44</v>
      </c>
      <c r="H736" s="220">
        <v>49.6</v>
      </c>
      <c r="I736" s="220">
        <v>48.1</v>
      </c>
      <c r="J736" s="220">
        <v>46.819398182004235</v>
      </c>
      <c r="K736" s="219">
        <v>39.299999999999997</v>
      </c>
      <c r="L736" s="220">
        <v>49.2</v>
      </c>
      <c r="M736" s="221"/>
      <c r="N736" s="222"/>
      <c r="O736" s="222"/>
      <c r="P736" s="222"/>
      <c r="Q736" s="222"/>
      <c r="R736" s="222"/>
      <c r="S736" s="222"/>
      <c r="T736" s="222"/>
      <c r="U736" s="222"/>
      <c r="V736" s="222"/>
      <c r="W736" s="222"/>
      <c r="X736" s="222"/>
      <c r="Y736" s="222"/>
      <c r="Z736" s="222"/>
      <c r="AA736" s="222"/>
      <c r="AB736" s="222"/>
      <c r="AC736" s="222"/>
      <c r="AD736" s="222"/>
      <c r="AE736" s="222"/>
      <c r="AF736" s="222"/>
      <c r="AG736" s="222"/>
      <c r="AH736" s="222"/>
      <c r="AI736" s="222"/>
      <c r="AJ736" s="222"/>
      <c r="AK736" s="222"/>
      <c r="AL736" s="222"/>
      <c r="AM736" s="222"/>
      <c r="AN736" s="222"/>
      <c r="AO736" s="222"/>
      <c r="AP736" s="222"/>
      <c r="AQ736" s="222"/>
      <c r="AR736" s="222"/>
      <c r="AS736" s="222"/>
      <c r="AT736" s="222"/>
      <c r="AU736" s="222"/>
      <c r="AV736" s="222"/>
      <c r="AW736" s="222"/>
      <c r="AX736" s="222"/>
      <c r="AY736" s="222"/>
      <c r="AZ736" s="222"/>
      <c r="BA736" s="222"/>
      <c r="BB736" s="222"/>
      <c r="BC736" s="222"/>
      <c r="BD736" s="222"/>
      <c r="BE736" s="222"/>
      <c r="BF736" s="222"/>
      <c r="BG736" s="222"/>
      <c r="BH736" s="222"/>
      <c r="BI736" s="222"/>
      <c r="BJ736" s="222"/>
      <c r="BK736" s="222"/>
      <c r="BL736" s="222"/>
      <c r="BM736" s="223">
        <v>1</v>
      </c>
    </row>
    <row r="737" spans="1:65">
      <c r="A737" s="29"/>
      <c r="B737" s="19">
        <v>1</v>
      </c>
      <c r="C737" s="9">
        <v>2</v>
      </c>
      <c r="D737" s="225">
        <v>51.5</v>
      </c>
      <c r="E737" s="224">
        <v>35</v>
      </c>
      <c r="F737" s="225">
        <v>50</v>
      </c>
      <c r="G737" s="225">
        <v>43.9</v>
      </c>
      <c r="H737" s="225">
        <v>46.7</v>
      </c>
      <c r="I737" s="225">
        <v>48.3</v>
      </c>
      <c r="J737" s="225">
        <v>48.490571625222614</v>
      </c>
      <c r="K737" s="224">
        <v>40.700000000000003</v>
      </c>
      <c r="L737" s="225">
        <v>50.7</v>
      </c>
      <c r="M737" s="221"/>
      <c r="N737" s="222"/>
      <c r="O737" s="222"/>
      <c r="P737" s="222"/>
      <c r="Q737" s="222"/>
      <c r="R737" s="222"/>
      <c r="S737" s="222"/>
      <c r="T737" s="222"/>
      <c r="U737" s="222"/>
      <c r="V737" s="222"/>
      <c r="W737" s="222"/>
      <c r="X737" s="222"/>
      <c r="Y737" s="222"/>
      <c r="Z737" s="222"/>
      <c r="AA737" s="222"/>
      <c r="AB737" s="222"/>
      <c r="AC737" s="222"/>
      <c r="AD737" s="222"/>
      <c r="AE737" s="222"/>
      <c r="AF737" s="222"/>
      <c r="AG737" s="222"/>
      <c r="AH737" s="222"/>
      <c r="AI737" s="222"/>
      <c r="AJ737" s="222"/>
      <c r="AK737" s="222"/>
      <c r="AL737" s="222"/>
      <c r="AM737" s="222"/>
      <c r="AN737" s="222"/>
      <c r="AO737" s="222"/>
      <c r="AP737" s="222"/>
      <c r="AQ737" s="222"/>
      <c r="AR737" s="222"/>
      <c r="AS737" s="222"/>
      <c r="AT737" s="222"/>
      <c r="AU737" s="222"/>
      <c r="AV737" s="222"/>
      <c r="AW737" s="222"/>
      <c r="AX737" s="222"/>
      <c r="AY737" s="222"/>
      <c r="AZ737" s="222"/>
      <c r="BA737" s="222"/>
      <c r="BB737" s="222"/>
      <c r="BC737" s="222"/>
      <c r="BD737" s="222"/>
      <c r="BE737" s="222"/>
      <c r="BF737" s="222"/>
      <c r="BG737" s="222"/>
      <c r="BH737" s="222"/>
      <c r="BI737" s="222"/>
      <c r="BJ737" s="222"/>
      <c r="BK737" s="222"/>
      <c r="BL737" s="222"/>
      <c r="BM737" s="223" t="e">
        <v>#N/A</v>
      </c>
    </row>
    <row r="738" spans="1:65">
      <c r="A738" s="29"/>
      <c r="B738" s="19">
        <v>1</v>
      </c>
      <c r="C738" s="9">
        <v>3</v>
      </c>
      <c r="D738" s="225">
        <v>52.5</v>
      </c>
      <c r="E738" s="224">
        <v>35</v>
      </c>
      <c r="F738" s="225">
        <v>52</v>
      </c>
      <c r="G738" s="225">
        <v>46.5</v>
      </c>
      <c r="H738" s="225">
        <v>46.6</v>
      </c>
      <c r="I738" s="225">
        <v>49.8</v>
      </c>
      <c r="J738" s="225">
        <v>48.115306661581052</v>
      </c>
      <c r="K738" s="224">
        <v>38.9</v>
      </c>
      <c r="L738" s="225">
        <v>49.4</v>
      </c>
      <c r="M738" s="221"/>
      <c r="N738" s="222"/>
      <c r="O738" s="222"/>
      <c r="P738" s="222"/>
      <c r="Q738" s="222"/>
      <c r="R738" s="222"/>
      <c r="S738" s="222"/>
      <c r="T738" s="222"/>
      <c r="U738" s="222"/>
      <c r="V738" s="222"/>
      <c r="W738" s="222"/>
      <c r="X738" s="222"/>
      <c r="Y738" s="222"/>
      <c r="Z738" s="222"/>
      <c r="AA738" s="222"/>
      <c r="AB738" s="222"/>
      <c r="AC738" s="222"/>
      <c r="AD738" s="222"/>
      <c r="AE738" s="222"/>
      <c r="AF738" s="222"/>
      <c r="AG738" s="222"/>
      <c r="AH738" s="222"/>
      <c r="AI738" s="222"/>
      <c r="AJ738" s="222"/>
      <c r="AK738" s="222"/>
      <c r="AL738" s="222"/>
      <c r="AM738" s="222"/>
      <c r="AN738" s="222"/>
      <c r="AO738" s="222"/>
      <c r="AP738" s="222"/>
      <c r="AQ738" s="222"/>
      <c r="AR738" s="222"/>
      <c r="AS738" s="222"/>
      <c r="AT738" s="222"/>
      <c r="AU738" s="222"/>
      <c r="AV738" s="222"/>
      <c r="AW738" s="222"/>
      <c r="AX738" s="222"/>
      <c r="AY738" s="222"/>
      <c r="AZ738" s="222"/>
      <c r="BA738" s="222"/>
      <c r="BB738" s="222"/>
      <c r="BC738" s="222"/>
      <c r="BD738" s="222"/>
      <c r="BE738" s="222"/>
      <c r="BF738" s="222"/>
      <c r="BG738" s="222"/>
      <c r="BH738" s="222"/>
      <c r="BI738" s="222"/>
      <c r="BJ738" s="222"/>
      <c r="BK738" s="222"/>
      <c r="BL738" s="222"/>
      <c r="BM738" s="223">
        <v>16</v>
      </c>
    </row>
    <row r="739" spans="1:65">
      <c r="A739" s="29"/>
      <c r="B739" s="19">
        <v>1</v>
      </c>
      <c r="C739" s="9">
        <v>4</v>
      </c>
      <c r="D739" s="225">
        <v>52</v>
      </c>
      <c r="E739" s="224">
        <v>37</v>
      </c>
      <c r="F739" s="225">
        <v>51</v>
      </c>
      <c r="G739" s="225">
        <v>47.2</v>
      </c>
      <c r="H739" s="225">
        <v>47.8</v>
      </c>
      <c r="I739" s="225">
        <v>49.9</v>
      </c>
      <c r="J739" s="225">
        <v>46.464486550436419</v>
      </c>
      <c r="K739" s="229">
        <v>37</v>
      </c>
      <c r="L739" s="225">
        <v>49.9</v>
      </c>
      <c r="M739" s="221"/>
      <c r="N739" s="222"/>
      <c r="O739" s="222"/>
      <c r="P739" s="222"/>
      <c r="Q739" s="222"/>
      <c r="R739" s="222"/>
      <c r="S739" s="222"/>
      <c r="T739" s="222"/>
      <c r="U739" s="222"/>
      <c r="V739" s="222"/>
      <c r="W739" s="222"/>
      <c r="X739" s="222"/>
      <c r="Y739" s="222"/>
      <c r="Z739" s="222"/>
      <c r="AA739" s="222"/>
      <c r="AB739" s="222"/>
      <c r="AC739" s="222"/>
      <c r="AD739" s="222"/>
      <c r="AE739" s="222"/>
      <c r="AF739" s="222"/>
      <c r="AG739" s="222"/>
      <c r="AH739" s="222"/>
      <c r="AI739" s="222"/>
      <c r="AJ739" s="222"/>
      <c r="AK739" s="222"/>
      <c r="AL739" s="222"/>
      <c r="AM739" s="222"/>
      <c r="AN739" s="222"/>
      <c r="AO739" s="222"/>
      <c r="AP739" s="222"/>
      <c r="AQ739" s="222"/>
      <c r="AR739" s="222"/>
      <c r="AS739" s="222"/>
      <c r="AT739" s="222"/>
      <c r="AU739" s="222"/>
      <c r="AV739" s="222"/>
      <c r="AW739" s="222"/>
      <c r="AX739" s="222"/>
      <c r="AY739" s="222"/>
      <c r="AZ739" s="222"/>
      <c r="BA739" s="222"/>
      <c r="BB739" s="222"/>
      <c r="BC739" s="222"/>
      <c r="BD739" s="222"/>
      <c r="BE739" s="222"/>
      <c r="BF739" s="222"/>
      <c r="BG739" s="222"/>
      <c r="BH739" s="222"/>
      <c r="BI739" s="222"/>
      <c r="BJ739" s="222"/>
      <c r="BK739" s="222"/>
      <c r="BL739" s="222"/>
      <c r="BM739" s="223">
        <v>49.086320411126692</v>
      </c>
    </row>
    <row r="740" spans="1:65">
      <c r="A740" s="29"/>
      <c r="B740" s="19">
        <v>1</v>
      </c>
      <c r="C740" s="9">
        <v>5</v>
      </c>
      <c r="D740" s="225">
        <v>50</v>
      </c>
      <c r="E740" s="224">
        <v>38</v>
      </c>
      <c r="F740" s="225">
        <v>52</v>
      </c>
      <c r="G740" s="225">
        <v>49.9</v>
      </c>
      <c r="H740" s="225">
        <v>45.8</v>
      </c>
      <c r="I740" s="225">
        <v>47.9</v>
      </c>
      <c r="J740" s="225">
        <v>48.963035839834937</v>
      </c>
      <c r="K740" s="224">
        <v>39.4</v>
      </c>
      <c r="L740" s="225">
        <v>48.5</v>
      </c>
      <c r="M740" s="221"/>
      <c r="N740" s="222"/>
      <c r="O740" s="222"/>
      <c r="P740" s="222"/>
      <c r="Q740" s="222"/>
      <c r="R740" s="222"/>
      <c r="S740" s="222"/>
      <c r="T740" s="222"/>
      <c r="U740" s="222"/>
      <c r="V740" s="222"/>
      <c r="W740" s="222"/>
      <c r="X740" s="222"/>
      <c r="Y740" s="222"/>
      <c r="Z740" s="222"/>
      <c r="AA740" s="222"/>
      <c r="AB740" s="222"/>
      <c r="AC740" s="222"/>
      <c r="AD740" s="222"/>
      <c r="AE740" s="222"/>
      <c r="AF740" s="222"/>
      <c r="AG740" s="222"/>
      <c r="AH740" s="222"/>
      <c r="AI740" s="222"/>
      <c r="AJ740" s="222"/>
      <c r="AK740" s="222"/>
      <c r="AL740" s="222"/>
      <c r="AM740" s="222"/>
      <c r="AN740" s="222"/>
      <c r="AO740" s="222"/>
      <c r="AP740" s="222"/>
      <c r="AQ740" s="222"/>
      <c r="AR740" s="222"/>
      <c r="AS740" s="222"/>
      <c r="AT740" s="222"/>
      <c r="AU740" s="222"/>
      <c r="AV740" s="222"/>
      <c r="AW740" s="222"/>
      <c r="AX740" s="222"/>
      <c r="AY740" s="222"/>
      <c r="AZ740" s="222"/>
      <c r="BA740" s="222"/>
      <c r="BB740" s="222"/>
      <c r="BC740" s="222"/>
      <c r="BD740" s="222"/>
      <c r="BE740" s="222"/>
      <c r="BF740" s="222"/>
      <c r="BG740" s="222"/>
      <c r="BH740" s="222"/>
      <c r="BI740" s="222"/>
      <c r="BJ740" s="222"/>
      <c r="BK740" s="222"/>
      <c r="BL740" s="222"/>
      <c r="BM740" s="223">
        <v>50</v>
      </c>
    </row>
    <row r="741" spans="1:65">
      <c r="A741" s="29"/>
      <c r="B741" s="19">
        <v>1</v>
      </c>
      <c r="C741" s="9">
        <v>6</v>
      </c>
      <c r="D741" s="225">
        <v>51.5</v>
      </c>
      <c r="E741" s="224">
        <v>35</v>
      </c>
      <c r="F741" s="225">
        <v>54</v>
      </c>
      <c r="G741" s="225">
        <v>49.3</v>
      </c>
      <c r="H741" s="225">
        <v>48.9</v>
      </c>
      <c r="I741" s="225">
        <v>48</v>
      </c>
      <c r="J741" s="225">
        <v>46.872658408242025</v>
      </c>
      <c r="K741" s="224">
        <v>39.299999999999997</v>
      </c>
      <c r="L741" s="225">
        <v>49.6</v>
      </c>
      <c r="M741" s="221"/>
      <c r="N741" s="222"/>
      <c r="O741" s="222"/>
      <c r="P741" s="222"/>
      <c r="Q741" s="222"/>
      <c r="R741" s="222"/>
      <c r="S741" s="222"/>
      <c r="T741" s="222"/>
      <c r="U741" s="222"/>
      <c r="V741" s="222"/>
      <c r="W741" s="222"/>
      <c r="X741" s="222"/>
      <c r="Y741" s="222"/>
      <c r="Z741" s="222"/>
      <c r="AA741" s="222"/>
      <c r="AB741" s="222"/>
      <c r="AC741" s="222"/>
      <c r="AD741" s="222"/>
      <c r="AE741" s="222"/>
      <c r="AF741" s="222"/>
      <c r="AG741" s="222"/>
      <c r="AH741" s="222"/>
      <c r="AI741" s="222"/>
      <c r="AJ741" s="222"/>
      <c r="AK741" s="222"/>
      <c r="AL741" s="222"/>
      <c r="AM741" s="222"/>
      <c r="AN741" s="222"/>
      <c r="AO741" s="222"/>
      <c r="AP741" s="222"/>
      <c r="AQ741" s="222"/>
      <c r="AR741" s="222"/>
      <c r="AS741" s="222"/>
      <c r="AT741" s="222"/>
      <c r="AU741" s="222"/>
      <c r="AV741" s="222"/>
      <c r="AW741" s="222"/>
      <c r="AX741" s="222"/>
      <c r="AY741" s="222"/>
      <c r="AZ741" s="222"/>
      <c r="BA741" s="222"/>
      <c r="BB741" s="222"/>
      <c r="BC741" s="222"/>
      <c r="BD741" s="222"/>
      <c r="BE741" s="222"/>
      <c r="BF741" s="222"/>
      <c r="BG741" s="222"/>
      <c r="BH741" s="222"/>
      <c r="BI741" s="222"/>
      <c r="BJ741" s="222"/>
      <c r="BK741" s="222"/>
      <c r="BL741" s="222"/>
      <c r="BM741" s="226"/>
    </row>
    <row r="742" spans="1:65">
      <c r="A742" s="29"/>
      <c r="B742" s="20" t="s">
        <v>258</v>
      </c>
      <c r="C742" s="12"/>
      <c r="D742" s="227">
        <v>51.566666666666663</v>
      </c>
      <c r="E742" s="227">
        <v>36.166666666666664</v>
      </c>
      <c r="F742" s="227">
        <v>51.833333333333336</v>
      </c>
      <c r="G742" s="227">
        <v>46.800000000000004</v>
      </c>
      <c r="H742" s="227">
        <v>47.566666666666663</v>
      </c>
      <c r="I742" s="227">
        <v>48.666666666666664</v>
      </c>
      <c r="J742" s="227">
        <v>47.620909544553548</v>
      </c>
      <c r="K742" s="227">
        <v>39.1</v>
      </c>
      <c r="L742" s="227">
        <v>49.550000000000004</v>
      </c>
      <c r="M742" s="221"/>
      <c r="N742" s="222"/>
      <c r="O742" s="222"/>
      <c r="P742" s="222"/>
      <c r="Q742" s="222"/>
      <c r="R742" s="222"/>
      <c r="S742" s="222"/>
      <c r="T742" s="222"/>
      <c r="U742" s="222"/>
      <c r="V742" s="222"/>
      <c r="W742" s="222"/>
      <c r="X742" s="222"/>
      <c r="Y742" s="222"/>
      <c r="Z742" s="222"/>
      <c r="AA742" s="222"/>
      <c r="AB742" s="222"/>
      <c r="AC742" s="222"/>
      <c r="AD742" s="222"/>
      <c r="AE742" s="222"/>
      <c r="AF742" s="222"/>
      <c r="AG742" s="222"/>
      <c r="AH742" s="222"/>
      <c r="AI742" s="222"/>
      <c r="AJ742" s="222"/>
      <c r="AK742" s="222"/>
      <c r="AL742" s="222"/>
      <c r="AM742" s="222"/>
      <c r="AN742" s="222"/>
      <c r="AO742" s="222"/>
      <c r="AP742" s="222"/>
      <c r="AQ742" s="222"/>
      <c r="AR742" s="222"/>
      <c r="AS742" s="222"/>
      <c r="AT742" s="222"/>
      <c r="AU742" s="222"/>
      <c r="AV742" s="222"/>
      <c r="AW742" s="222"/>
      <c r="AX742" s="222"/>
      <c r="AY742" s="222"/>
      <c r="AZ742" s="222"/>
      <c r="BA742" s="222"/>
      <c r="BB742" s="222"/>
      <c r="BC742" s="222"/>
      <c r="BD742" s="222"/>
      <c r="BE742" s="222"/>
      <c r="BF742" s="222"/>
      <c r="BG742" s="222"/>
      <c r="BH742" s="222"/>
      <c r="BI742" s="222"/>
      <c r="BJ742" s="222"/>
      <c r="BK742" s="222"/>
      <c r="BL742" s="222"/>
      <c r="BM742" s="226"/>
    </row>
    <row r="743" spans="1:65">
      <c r="A743" s="29"/>
      <c r="B743" s="3" t="s">
        <v>259</v>
      </c>
      <c r="C743" s="28"/>
      <c r="D743" s="225">
        <v>51.7</v>
      </c>
      <c r="E743" s="225">
        <v>36</v>
      </c>
      <c r="F743" s="225">
        <v>52</v>
      </c>
      <c r="G743" s="225">
        <v>46.85</v>
      </c>
      <c r="H743" s="225">
        <v>47.25</v>
      </c>
      <c r="I743" s="225">
        <v>48.2</v>
      </c>
      <c r="J743" s="225">
        <v>47.493982534911538</v>
      </c>
      <c r="K743" s="225">
        <v>39.299999999999997</v>
      </c>
      <c r="L743" s="225">
        <v>49.5</v>
      </c>
      <c r="M743" s="221"/>
      <c r="N743" s="222"/>
      <c r="O743" s="222"/>
      <c r="P743" s="222"/>
      <c r="Q743" s="222"/>
      <c r="R743" s="222"/>
      <c r="S743" s="222"/>
      <c r="T743" s="222"/>
      <c r="U743" s="222"/>
      <c r="V743" s="222"/>
      <c r="W743" s="222"/>
      <c r="X743" s="222"/>
      <c r="Y743" s="222"/>
      <c r="Z743" s="222"/>
      <c r="AA743" s="222"/>
      <c r="AB743" s="222"/>
      <c r="AC743" s="222"/>
      <c r="AD743" s="222"/>
      <c r="AE743" s="222"/>
      <c r="AF743" s="222"/>
      <c r="AG743" s="222"/>
      <c r="AH743" s="222"/>
      <c r="AI743" s="222"/>
      <c r="AJ743" s="222"/>
      <c r="AK743" s="222"/>
      <c r="AL743" s="222"/>
      <c r="AM743" s="222"/>
      <c r="AN743" s="222"/>
      <c r="AO743" s="222"/>
      <c r="AP743" s="222"/>
      <c r="AQ743" s="222"/>
      <c r="AR743" s="222"/>
      <c r="AS743" s="222"/>
      <c r="AT743" s="222"/>
      <c r="AU743" s="222"/>
      <c r="AV743" s="222"/>
      <c r="AW743" s="222"/>
      <c r="AX743" s="222"/>
      <c r="AY743" s="222"/>
      <c r="AZ743" s="222"/>
      <c r="BA743" s="222"/>
      <c r="BB743" s="222"/>
      <c r="BC743" s="222"/>
      <c r="BD743" s="222"/>
      <c r="BE743" s="222"/>
      <c r="BF743" s="222"/>
      <c r="BG743" s="222"/>
      <c r="BH743" s="222"/>
      <c r="BI743" s="222"/>
      <c r="BJ743" s="222"/>
      <c r="BK743" s="222"/>
      <c r="BL743" s="222"/>
      <c r="BM743" s="226"/>
    </row>
    <row r="744" spans="1:65">
      <c r="A744" s="29"/>
      <c r="B744" s="3" t="s">
        <v>260</v>
      </c>
      <c r="C744" s="28"/>
      <c r="D744" s="23">
        <v>0.85244745683629464</v>
      </c>
      <c r="E744" s="23">
        <v>1.3291601358251257</v>
      </c>
      <c r="F744" s="23">
        <v>1.3291601358251257</v>
      </c>
      <c r="G744" s="23">
        <v>2.5440125785852548</v>
      </c>
      <c r="H744" s="23">
        <v>1.4678782874157745</v>
      </c>
      <c r="I744" s="23">
        <v>0.92664268554101537</v>
      </c>
      <c r="J744" s="23">
        <v>1.0336012775702699</v>
      </c>
      <c r="K744" s="23">
        <v>1.1983321743156199</v>
      </c>
      <c r="L744" s="23">
        <v>0.73416619371910663</v>
      </c>
      <c r="M744" s="148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5"/>
    </row>
    <row r="745" spans="1:65">
      <c r="A745" s="29"/>
      <c r="B745" s="3" t="s">
        <v>86</v>
      </c>
      <c r="C745" s="28"/>
      <c r="D745" s="13">
        <v>1.6530978477756201E-2</v>
      </c>
      <c r="E745" s="13">
        <v>3.6750971497468914E-2</v>
      </c>
      <c r="F745" s="13">
        <v>2.5642960819777343E-2</v>
      </c>
      <c r="G745" s="13">
        <v>5.4359243132163559E-2</v>
      </c>
      <c r="H745" s="13">
        <v>3.0859389364031702E-2</v>
      </c>
      <c r="I745" s="13">
        <v>1.9040603127555112E-2</v>
      </c>
      <c r="J745" s="13">
        <v>2.1704778162694373E-2</v>
      </c>
      <c r="K745" s="13">
        <v>3.0647881696051659E-2</v>
      </c>
      <c r="L745" s="13">
        <v>1.4816673939840697E-2</v>
      </c>
      <c r="M745" s="148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5"/>
    </row>
    <row r="746" spans="1:65">
      <c r="A746" s="29"/>
      <c r="B746" s="3" t="s">
        <v>261</v>
      </c>
      <c r="C746" s="28"/>
      <c r="D746" s="13">
        <v>5.0530295095774447E-2</v>
      </c>
      <c r="E746" s="13">
        <v>-0.26320273420884599</v>
      </c>
      <c r="F746" s="13">
        <v>5.5962901663819897E-2</v>
      </c>
      <c r="G746" s="13">
        <v>-4.6577547308036427E-2</v>
      </c>
      <c r="H746" s="13">
        <v>-3.0958803424906201E-2</v>
      </c>
      <c r="I746" s="13">
        <v>-8.5493013317189392E-3</v>
      </c>
      <c r="J746" s="13">
        <v>-2.9853752619863783E-2</v>
      </c>
      <c r="K746" s="13">
        <v>-0.2034440619603467</v>
      </c>
      <c r="L746" s="13">
        <v>9.44620792493156E-3</v>
      </c>
      <c r="M746" s="148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5"/>
    </row>
    <row r="747" spans="1:65">
      <c r="A747" s="29"/>
      <c r="B747" s="45" t="s">
        <v>262</v>
      </c>
      <c r="C747" s="46"/>
      <c r="D747" s="44">
        <v>1.38</v>
      </c>
      <c r="E747" s="44">
        <v>4</v>
      </c>
      <c r="F747" s="44">
        <v>1.47</v>
      </c>
      <c r="G747" s="44">
        <v>0.28999999999999998</v>
      </c>
      <c r="H747" s="44">
        <v>0.02</v>
      </c>
      <c r="I747" s="44">
        <v>0.37</v>
      </c>
      <c r="J747" s="44">
        <v>0</v>
      </c>
      <c r="K747" s="44">
        <v>2.98</v>
      </c>
      <c r="L747" s="44">
        <v>0.67</v>
      </c>
      <c r="M747" s="148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5"/>
    </row>
    <row r="748" spans="1:65">
      <c r="B748" s="3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BM748" s="55"/>
    </row>
    <row r="749" spans="1:65" ht="15">
      <c r="B749" s="8" t="s">
        <v>476</v>
      </c>
      <c r="BM749" s="27" t="s">
        <v>66</v>
      </c>
    </row>
    <row r="750" spans="1:65" ht="15">
      <c r="A750" s="24" t="s">
        <v>9</v>
      </c>
      <c r="B750" s="18" t="s">
        <v>111</v>
      </c>
      <c r="C750" s="15" t="s">
        <v>112</v>
      </c>
      <c r="D750" s="16" t="s">
        <v>223</v>
      </c>
      <c r="E750" s="17" t="s">
        <v>223</v>
      </c>
      <c r="F750" s="17" t="s">
        <v>223</v>
      </c>
      <c r="G750" s="17" t="s">
        <v>223</v>
      </c>
      <c r="H750" s="17" t="s">
        <v>223</v>
      </c>
      <c r="I750" s="17" t="s">
        <v>223</v>
      </c>
      <c r="J750" s="17" t="s">
        <v>223</v>
      </c>
      <c r="K750" s="17" t="s">
        <v>223</v>
      </c>
      <c r="L750" s="17" t="s">
        <v>223</v>
      </c>
      <c r="M750" s="148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7">
        <v>1</v>
      </c>
    </row>
    <row r="751" spans="1:65">
      <c r="A751" s="29"/>
      <c r="B751" s="19" t="s">
        <v>224</v>
      </c>
      <c r="C751" s="9" t="s">
        <v>224</v>
      </c>
      <c r="D751" s="146" t="s">
        <v>226</v>
      </c>
      <c r="E751" s="147" t="s">
        <v>227</v>
      </c>
      <c r="F751" s="147" t="s">
        <v>232</v>
      </c>
      <c r="G751" s="147" t="s">
        <v>234</v>
      </c>
      <c r="H751" s="147" t="s">
        <v>238</v>
      </c>
      <c r="I751" s="147" t="s">
        <v>239</v>
      </c>
      <c r="J751" s="147" t="s">
        <v>243</v>
      </c>
      <c r="K751" s="147" t="s">
        <v>244</v>
      </c>
      <c r="L751" s="147" t="s">
        <v>245</v>
      </c>
      <c r="M751" s="148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7" t="s">
        <v>3</v>
      </c>
    </row>
    <row r="752" spans="1:65">
      <c r="A752" s="29"/>
      <c r="B752" s="19"/>
      <c r="C752" s="9"/>
      <c r="D752" s="10" t="s">
        <v>269</v>
      </c>
      <c r="E752" s="11" t="s">
        <v>102</v>
      </c>
      <c r="F752" s="11" t="s">
        <v>102</v>
      </c>
      <c r="G752" s="11" t="s">
        <v>99</v>
      </c>
      <c r="H752" s="11" t="s">
        <v>103</v>
      </c>
      <c r="I752" s="11" t="s">
        <v>103</v>
      </c>
      <c r="J752" s="11" t="s">
        <v>103</v>
      </c>
      <c r="K752" s="11" t="s">
        <v>102</v>
      </c>
      <c r="L752" s="11" t="s">
        <v>103</v>
      </c>
      <c r="M752" s="148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7">
        <v>1</v>
      </c>
    </row>
    <row r="753" spans="1:65">
      <c r="A753" s="29"/>
      <c r="B753" s="19"/>
      <c r="C753" s="9"/>
      <c r="D753" s="25"/>
      <c r="E753" s="25"/>
      <c r="F753" s="25"/>
      <c r="G753" s="25"/>
      <c r="H753" s="25"/>
      <c r="I753" s="25"/>
      <c r="J753" s="25"/>
      <c r="K753" s="25"/>
      <c r="L753" s="25"/>
      <c r="M753" s="148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7">
        <v>1</v>
      </c>
    </row>
    <row r="754" spans="1:65">
      <c r="A754" s="29"/>
      <c r="B754" s="18">
        <v>1</v>
      </c>
      <c r="C754" s="14">
        <v>1</v>
      </c>
      <c r="D754" s="220" t="s">
        <v>279</v>
      </c>
      <c r="E754" s="220" t="s">
        <v>107</v>
      </c>
      <c r="F754" s="220" t="s">
        <v>96</v>
      </c>
      <c r="G754" s="220">
        <v>7.3</v>
      </c>
      <c r="H754" s="220" t="s">
        <v>96</v>
      </c>
      <c r="I754" s="220">
        <v>7</v>
      </c>
      <c r="J754" s="220" t="s">
        <v>96</v>
      </c>
      <c r="K754" s="220">
        <v>8</v>
      </c>
      <c r="L754" s="220">
        <v>8</v>
      </c>
      <c r="M754" s="221"/>
      <c r="N754" s="222"/>
      <c r="O754" s="222"/>
      <c r="P754" s="222"/>
      <c r="Q754" s="222"/>
      <c r="R754" s="222"/>
      <c r="S754" s="222"/>
      <c r="T754" s="222"/>
      <c r="U754" s="222"/>
      <c r="V754" s="222"/>
      <c r="W754" s="222"/>
      <c r="X754" s="222"/>
      <c r="Y754" s="222"/>
      <c r="Z754" s="222"/>
      <c r="AA754" s="222"/>
      <c r="AB754" s="222"/>
      <c r="AC754" s="222"/>
      <c r="AD754" s="222"/>
      <c r="AE754" s="222"/>
      <c r="AF754" s="222"/>
      <c r="AG754" s="222"/>
      <c r="AH754" s="222"/>
      <c r="AI754" s="222"/>
      <c r="AJ754" s="222"/>
      <c r="AK754" s="222"/>
      <c r="AL754" s="222"/>
      <c r="AM754" s="222"/>
      <c r="AN754" s="222"/>
      <c r="AO754" s="222"/>
      <c r="AP754" s="222"/>
      <c r="AQ754" s="222"/>
      <c r="AR754" s="222"/>
      <c r="AS754" s="222"/>
      <c r="AT754" s="222"/>
      <c r="AU754" s="222"/>
      <c r="AV754" s="222"/>
      <c r="AW754" s="222"/>
      <c r="AX754" s="222"/>
      <c r="AY754" s="222"/>
      <c r="AZ754" s="222"/>
      <c r="BA754" s="222"/>
      <c r="BB754" s="222"/>
      <c r="BC754" s="222"/>
      <c r="BD754" s="222"/>
      <c r="BE754" s="222"/>
      <c r="BF754" s="222"/>
      <c r="BG754" s="222"/>
      <c r="BH754" s="222"/>
      <c r="BI754" s="222"/>
      <c r="BJ754" s="222"/>
      <c r="BK754" s="222"/>
      <c r="BL754" s="222"/>
      <c r="BM754" s="223">
        <v>1</v>
      </c>
    </row>
    <row r="755" spans="1:65">
      <c r="A755" s="29"/>
      <c r="B755" s="19">
        <v>1</v>
      </c>
      <c r="C755" s="9">
        <v>2</v>
      </c>
      <c r="D755" s="225" t="s">
        <v>279</v>
      </c>
      <c r="E755" s="225" t="s">
        <v>107</v>
      </c>
      <c r="F755" s="225" t="s">
        <v>96</v>
      </c>
      <c r="G755" s="225">
        <v>7.9</v>
      </c>
      <c r="H755" s="225" t="s">
        <v>96</v>
      </c>
      <c r="I755" s="225">
        <v>7</v>
      </c>
      <c r="J755" s="225" t="s">
        <v>96</v>
      </c>
      <c r="K755" s="225">
        <v>8</v>
      </c>
      <c r="L755" s="225">
        <v>8</v>
      </c>
      <c r="M755" s="221"/>
      <c r="N755" s="222"/>
      <c r="O755" s="222"/>
      <c r="P755" s="222"/>
      <c r="Q755" s="222"/>
      <c r="R755" s="222"/>
      <c r="S755" s="222"/>
      <c r="T755" s="222"/>
      <c r="U755" s="222"/>
      <c r="V755" s="222"/>
      <c r="W755" s="222"/>
      <c r="X755" s="222"/>
      <c r="Y755" s="222"/>
      <c r="Z755" s="222"/>
      <c r="AA755" s="222"/>
      <c r="AB755" s="222"/>
      <c r="AC755" s="222"/>
      <c r="AD755" s="222"/>
      <c r="AE755" s="222"/>
      <c r="AF755" s="222"/>
      <c r="AG755" s="222"/>
      <c r="AH755" s="222"/>
      <c r="AI755" s="222"/>
      <c r="AJ755" s="222"/>
      <c r="AK755" s="222"/>
      <c r="AL755" s="222"/>
      <c r="AM755" s="222"/>
      <c r="AN755" s="222"/>
      <c r="AO755" s="222"/>
      <c r="AP755" s="222"/>
      <c r="AQ755" s="222"/>
      <c r="AR755" s="222"/>
      <c r="AS755" s="222"/>
      <c r="AT755" s="222"/>
      <c r="AU755" s="222"/>
      <c r="AV755" s="222"/>
      <c r="AW755" s="222"/>
      <c r="AX755" s="222"/>
      <c r="AY755" s="222"/>
      <c r="AZ755" s="222"/>
      <c r="BA755" s="222"/>
      <c r="BB755" s="222"/>
      <c r="BC755" s="222"/>
      <c r="BD755" s="222"/>
      <c r="BE755" s="222"/>
      <c r="BF755" s="222"/>
      <c r="BG755" s="222"/>
      <c r="BH755" s="222"/>
      <c r="BI755" s="222"/>
      <c r="BJ755" s="222"/>
      <c r="BK755" s="222"/>
      <c r="BL755" s="222"/>
      <c r="BM755" s="223" t="e">
        <v>#N/A</v>
      </c>
    </row>
    <row r="756" spans="1:65">
      <c r="A756" s="29"/>
      <c r="B756" s="19">
        <v>1</v>
      </c>
      <c r="C756" s="9">
        <v>3</v>
      </c>
      <c r="D756" s="225" t="s">
        <v>279</v>
      </c>
      <c r="E756" s="225" t="s">
        <v>107</v>
      </c>
      <c r="F756" s="225" t="s">
        <v>96</v>
      </c>
      <c r="G756" s="225">
        <v>7.8</v>
      </c>
      <c r="H756" s="225" t="s">
        <v>96</v>
      </c>
      <c r="I756" s="225">
        <v>7</v>
      </c>
      <c r="J756" s="225" t="s">
        <v>96</v>
      </c>
      <c r="K756" s="225">
        <v>8</v>
      </c>
      <c r="L756" s="225">
        <v>8</v>
      </c>
      <c r="M756" s="221"/>
      <c r="N756" s="222"/>
      <c r="O756" s="222"/>
      <c r="P756" s="222"/>
      <c r="Q756" s="222"/>
      <c r="R756" s="222"/>
      <c r="S756" s="222"/>
      <c r="T756" s="222"/>
      <c r="U756" s="222"/>
      <c r="V756" s="222"/>
      <c r="W756" s="222"/>
      <c r="X756" s="222"/>
      <c r="Y756" s="222"/>
      <c r="Z756" s="222"/>
      <c r="AA756" s="222"/>
      <c r="AB756" s="222"/>
      <c r="AC756" s="222"/>
      <c r="AD756" s="222"/>
      <c r="AE756" s="222"/>
      <c r="AF756" s="222"/>
      <c r="AG756" s="222"/>
      <c r="AH756" s="222"/>
      <c r="AI756" s="222"/>
      <c r="AJ756" s="222"/>
      <c r="AK756" s="222"/>
      <c r="AL756" s="222"/>
      <c r="AM756" s="222"/>
      <c r="AN756" s="222"/>
      <c r="AO756" s="222"/>
      <c r="AP756" s="222"/>
      <c r="AQ756" s="222"/>
      <c r="AR756" s="222"/>
      <c r="AS756" s="222"/>
      <c r="AT756" s="222"/>
      <c r="AU756" s="222"/>
      <c r="AV756" s="222"/>
      <c r="AW756" s="222"/>
      <c r="AX756" s="222"/>
      <c r="AY756" s="222"/>
      <c r="AZ756" s="222"/>
      <c r="BA756" s="222"/>
      <c r="BB756" s="222"/>
      <c r="BC756" s="222"/>
      <c r="BD756" s="222"/>
      <c r="BE756" s="222"/>
      <c r="BF756" s="222"/>
      <c r="BG756" s="222"/>
      <c r="BH756" s="222"/>
      <c r="BI756" s="222"/>
      <c r="BJ756" s="222"/>
      <c r="BK756" s="222"/>
      <c r="BL756" s="222"/>
      <c r="BM756" s="223">
        <v>16</v>
      </c>
    </row>
    <row r="757" spans="1:65">
      <c r="A757" s="29"/>
      <c r="B757" s="19">
        <v>1</v>
      </c>
      <c r="C757" s="9">
        <v>4</v>
      </c>
      <c r="D757" s="225" t="s">
        <v>279</v>
      </c>
      <c r="E757" s="225" t="s">
        <v>107</v>
      </c>
      <c r="F757" s="225" t="s">
        <v>96</v>
      </c>
      <c r="G757" s="225">
        <v>7.2</v>
      </c>
      <c r="H757" s="225" t="s">
        <v>96</v>
      </c>
      <c r="I757" s="225">
        <v>7</v>
      </c>
      <c r="J757" s="225" t="s">
        <v>96</v>
      </c>
      <c r="K757" s="225">
        <v>7</v>
      </c>
      <c r="L757" s="225">
        <v>8</v>
      </c>
      <c r="M757" s="221"/>
      <c r="N757" s="222"/>
      <c r="O757" s="222"/>
      <c r="P757" s="222"/>
      <c r="Q757" s="222"/>
      <c r="R757" s="222"/>
      <c r="S757" s="222"/>
      <c r="T757" s="222"/>
      <c r="U757" s="222"/>
      <c r="V757" s="222"/>
      <c r="W757" s="222"/>
      <c r="X757" s="222"/>
      <c r="Y757" s="222"/>
      <c r="Z757" s="222"/>
      <c r="AA757" s="222"/>
      <c r="AB757" s="222"/>
      <c r="AC757" s="222"/>
      <c r="AD757" s="222"/>
      <c r="AE757" s="222"/>
      <c r="AF757" s="222"/>
      <c r="AG757" s="222"/>
      <c r="AH757" s="222"/>
      <c r="AI757" s="222"/>
      <c r="AJ757" s="222"/>
      <c r="AK757" s="222"/>
      <c r="AL757" s="222"/>
      <c r="AM757" s="222"/>
      <c r="AN757" s="222"/>
      <c r="AO757" s="222"/>
      <c r="AP757" s="222"/>
      <c r="AQ757" s="222"/>
      <c r="AR757" s="222"/>
      <c r="AS757" s="222"/>
      <c r="AT757" s="222"/>
      <c r="AU757" s="222"/>
      <c r="AV757" s="222"/>
      <c r="AW757" s="222"/>
      <c r="AX757" s="222"/>
      <c r="AY757" s="222"/>
      <c r="AZ757" s="222"/>
      <c r="BA757" s="222"/>
      <c r="BB757" s="222"/>
      <c r="BC757" s="222"/>
      <c r="BD757" s="222"/>
      <c r="BE757" s="222"/>
      <c r="BF757" s="222"/>
      <c r="BG757" s="222"/>
      <c r="BH757" s="222"/>
      <c r="BI757" s="222"/>
      <c r="BJ757" s="222"/>
      <c r="BK757" s="222"/>
      <c r="BL757" s="222"/>
      <c r="BM757" s="223" t="s">
        <v>96</v>
      </c>
    </row>
    <row r="758" spans="1:65">
      <c r="A758" s="29"/>
      <c r="B758" s="19">
        <v>1</v>
      </c>
      <c r="C758" s="9">
        <v>5</v>
      </c>
      <c r="D758" s="225" t="s">
        <v>279</v>
      </c>
      <c r="E758" s="225" t="s">
        <v>107</v>
      </c>
      <c r="F758" s="225" t="s">
        <v>96</v>
      </c>
      <c r="G758" s="225">
        <v>7.8</v>
      </c>
      <c r="H758" s="225" t="s">
        <v>96</v>
      </c>
      <c r="I758" s="225">
        <v>7</v>
      </c>
      <c r="J758" s="225" t="s">
        <v>96</v>
      </c>
      <c r="K758" s="225">
        <v>8</v>
      </c>
      <c r="L758" s="225">
        <v>8</v>
      </c>
      <c r="M758" s="221"/>
      <c r="N758" s="222"/>
      <c r="O758" s="222"/>
      <c r="P758" s="222"/>
      <c r="Q758" s="222"/>
      <c r="R758" s="222"/>
      <c r="S758" s="222"/>
      <c r="T758" s="222"/>
      <c r="U758" s="222"/>
      <c r="V758" s="222"/>
      <c r="W758" s="222"/>
      <c r="X758" s="222"/>
      <c r="Y758" s="222"/>
      <c r="Z758" s="222"/>
      <c r="AA758" s="222"/>
      <c r="AB758" s="222"/>
      <c r="AC758" s="222"/>
      <c r="AD758" s="222"/>
      <c r="AE758" s="222"/>
      <c r="AF758" s="222"/>
      <c r="AG758" s="222"/>
      <c r="AH758" s="222"/>
      <c r="AI758" s="222"/>
      <c r="AJ758" s="222"/>
      <c r="AK758" s="222"/>
      <c r="AL758" s="222"/>
      <c r="AM758" s="222"/>
      <c r="AN758" s="222"/>
      <c r="AO758" s="222"/>
      <c r="AP758" s="222"/>
      <c r="AQ758" s="222"/>
      <c r="AR758" s="222"/>
      <c r="AS758" s="222"/>
      <c r="AT758" s="222"/>
      <c r="AU758" s="222"/>
      <c r="AV758" s="222"/>
      <c r="AW758" s="222"/>
      <c r="AX758" s="222"/>
      <c r="AY758" s="222"/>
      <c r="AZ758" s="222"/>
      <c r="BA758" s="222"/>
      <c r="BB758" s="222"/>
      <c r="BC758" s="222"/>
      <c r="BD758" s="222"/>
      <c r="BE758" s="222"/>
      <c r="BF758" s="222"/>
      <c r="BG758" s="222"/>
      <c r="BH758" s="222"/>
      <c r="BI758" s="222"/>
      <c r="BJ758" s="222"/>
      <c r="BK758" s="222"/>
      <c r="BL758" s="222"/>
      <c r="BM758" s="223">
        <v>51</v>
      </c>
    </row>
    <row r="759" spans="1:65">
      <c r="A759" s="29"/>
      <c r="B759" s="19">
        <v>1</v>
      </c>
      <c r="C759" s="9">
        <v>6</v>
      </c>
      <c r="D759" s="225" t="s">
        <v>279</v>
      </c>
      <c r="E759" s="225" t="s">
        <v>107</v>
      </c>
      <c r="F759" s="225" t="s">
        <v>96</v>
      </c>
      <c r="G759" s="225">
        <v>6.7</v>
      </c>
      <c r="H759" s="225" t="s">
        <v>96</v>
      </c>
      <c r="I759" s="225">
        <v>7</v>
      </c>
      <c r="J759" s="225" t="s">
        <v>96</v>
      </c>
      <c r="K759" s="225">
        <v>8</v>
      </c>
      <c r="L759" s="225">
        <v>8</v>
      </c>
      <c r="M759" s="221"/>
      <c r="N759" s="222"/>
      <c r="O759" s="222"/>
      <c r="P759" s="222"/>
      <c r="Q759" s="222"/>
      <c r="R759" s="222"/>
      <c r="S759" s="222"/>
      <c r="T759" s="222"/>
      <c r="U759" s="222"/>
      <c r="V759" s="222"/>
      <c r="W759" s="222"/>
      <c r="X759" s="222"/>
      <c r="Y759" s="222"/>
      <c r="Z759" s="222"/>
      <c r="AA759" s="222"/>
      <c r="AB759" s="222"/>
      <c r="AC759" s="222"/>
      <c r="AD759" s="222"/>
      <c r="AE759" s="222"/>
      <c r="AF759" s="222"/>
      <c r="AG759" s="222"/>
      <c r="AH759" s="222"/>
      <c r="AI759" s="222"/>
      <c r="AJ759" s="222"/>
      <c r="AK759" s="222"/>
      <c r="AL759" s="222"/>
      <c r="AM759" s="222"/>
      <c r="AN759" s="222"/>
      <c r="AO759" s="222"/>
      <c r="AP759" s="222"/>
      <c r="AQ759" s="222"/>
      <c r="AR759" s="222"/>
      <c r="AS759" s="222"/>
      <c r="AT759" s="222"/>
      <c r="AU759" s="222"/>
      <c r="AV759" s="222"/>
      <c r="AW759" s="222"/>
      <c r="AX759" s="222"/>
      <c r="AY759" s="222"/>
      <c r="AZ759" s="222"/>
      <c r="BA759" s="222"/>
      <c r="BB759" s="222"/>
      <c r="BC759" s="222"/>
      <c r="BD759" s="222"/>
      <c r="BE759" s="222"/>
      <c r="BF759" s="222"/>
      <c r="BG759" s="222"/>
      <c r="BH759" s="222"/>
      <c r="BI759" s="222"/>
      <c r="BJ759" s="222"/>
      <c r="BK759" s="222"/>
      <c r="BL759" s="222"/>
      <c r="BM759" s="226"/>
    </row>
    <row r="760" spans="1:65">
      <c r="A760" s="29"/>
      <c r="B760" s="20" t="s">
        <v>258</v>
      </c>
      <c r="C760" s="12"/>
      <c r="D760" s="227" t="s">
        <v>617</v>
      </c>
      <c r="E760" s="227" t="s">
        <v>617</v>
      </c>
      <c r="F760" s="227" t="s">
        <v>617</v>
      </c>
      <c r="G760" s="227">
        <v>7.45</v>
      </c>
      <c r="H760" s="227" t="s">
        <v>617</v>
      </c>
      <c r="I760" s="227">
        <v>7</v>
      </c>
      <c r="J760" s="227" t="s">
        <v>617</v>
      </c>
      <c r="K760" s="227">
        <v>7.833333333333333</v>
      </c>
      <c r="L760" s="227">
        <v>8</v>
      </c>
      <c r="M760" s="221"/>
      <c r="N760" s="222"/>
      <c r="O760" s="222"/>
      <c r="P760" s="222"/>
      <c r="Q760" s="222"/>
      <c r="R760" s="222"/>
      <c r="S760" s="222"/>
      <c r="T760" s="222"/>
      <c r="U760" s="222"/>
      <c r="V760" s="222"/>
      <c r="W760" s="222"/>
      <c r="X760" s="222"/>
      <c r="Y760" s="222"/>
      <c r="Z760" s="222"/>
      <c r="AA760" s="222"/>
      <c r="AB760" s="222"/>
      <c r="AC760" s="222"/>
      <c r="AD760" s="222"/>
      <c r="AE760" s="222"/>
      <c r="AF760" s="222"/>
      <c r="AG760" s="222"/>
      <c r="AH760" s="222"/>
      <c r="AI760" s="222"/>
      <c r="AJ760" s="222"/>
      <c r="AK760" s="222"/>
      <c r="AL760" s="222"/>
      <c r="AM760" s="222"/>
      <c r="AN760" s="222"/>
      <c r="AO760" s="222"/>
      <c r="AP760" s="222"/>
      <c r="AQ760" s="222"/>
      <c r="AR760" s="222"/>
      <c r="AS760" s="222"/>
      <c r="AT760" s="222"/>
      <c r="AU760" s="222"/>
      <c r="AV760" s="222"/>
      <c r="AW760" s="222"/>
      <c r="AX760" s="222"/>
      <c r="AY760" s="222"/>
      <c r="AZ760" s="222"/>
      <c r="BA760" s="222"/>
      <c r="BB760" s="222"/>
      <c r="BC760" s="222"/>
      <c r="BD760" s="222"/>
      <c r="BE760" s="222"/>
      <c r="BF760" s="222"/>
      <c r="BG760" s="222"/>
      <c r="BH760" s="222"/>
      <c r="BI760" s="222"/>
      <c r="BJ760" s="222"/>
      <c r="BK760" s="222"/>
      <c r="BL760" s="222"/>
      <c r="BM760" s="226"/>
    </row>
    <row r="761" spans="1:65">
      <c r="A761" s="29"/>
      <c r="B761" s="3" t="s">
        <v>259</v>
      </c>
      <c r="C761" s="28"/>
      <c r="D761" s="225" t="s">
        <v>617</v>
      </c>
      <c r="E761" s="225" t="s">
        <v>617</v>
      </c>
      <c r="F761" s="225" t="s">
        <v>617</v>
      </c>
      <c r="G761" s="225">
        <v>7.55</v>
      </c>
      <c r="H761" s="225" t="s">
        <v>617</v>
      </c>
      <c r="I761" s="225">
        <v>7</v>
      </c>
      <c r="J761" s="225" t="s">
        <v>617</v>
      </c>
      <c r="K761" s="225">
        <v>8</v>
      </c>
      <c r="L761" s="225">
        <v>8</v>
      </c>
      <c r="M761" s="221"/>
      <c r="N761" s="222"/>
      <c r="O761" s="222"/>
      <c r="P761" s="222"/>
      <c r="Q761" s="222"/>
      <c r="R761" s="222"/>
      <c r="S761" s="222"/>
      <c r="T761" s="222"/>
      <c r="U761" s="222"/>
      <c r="V761" s="222"/>
      <c r="W761" s="222"/>
      <c r="X761" s="222"/>
      <c r="Y761" s="222"/>
      <c r="Z761" s="222"/>
      <c r="AA761" s="222"/>
      <c r="AB761" s="222"/>
      <c r="AC761" s="222"/>
      <c r="AD761" s="222"/>
      <c r="AE761" s="222"/>
      <c r="AF761" s="222"/>
      <c r="AG761" s="222"/>
      <c r="AH761" s="222"/>
      <c r="AI761" s="222"/>
      <c r="AJ761" s="222"/>
      <c r="AK761" s="222"/>
      <c r="AL761" s="222"/>
      <c r="AM761" s="222"/>
      <c r="AN761" s="222"/>
      <c r="AO761" s="222"/>
      <c r="AP761" s="222"/>
      <c r="AQ761" s="222"/>
      <c r="AR761" s="222"/>
      <c r="AS761" s="222"/>
      <c r="AT761" s="222"/>
      <c r="AU761" s="222"/>
      <c r="AV761" s="222"/>
      <c r="AW761" s="222"/>
      <c r="AX761" s="222"/>
      <c r="AY761" s="222"/>
      <c r="AZ761" s="222"/>
      <c r="BA761" s="222"/>
      <c r="BB761" s="222"/>
      <c r="BC761" s="222"/>
      <c r="BD761" s="222"/>
      <c r="BE761" s="222"/>
      <c r="BF761" s="222"/>
      <c r="BG761" s="222"/>
      <c r="BH761" s="222"/>
      <c r="BI761" s="222"/>
      <c r="BJ761" s="222"/>
      <c r="BK761" s="222"/>
      <c r="BL761" s="222"/>
      <c r="BM761" s="226"/>
    </row>
    <row r="762" spans="1:65">
      <c r="A762" s="29"/>
      <c r="B762" s="3" t="s">
        <v>260</v>
      </c>
      <c r="C762" s="28"/>
      <c r="D762" s="225" t="s">
        <v>617</v>
      </c>
      <c r="E762" s="225" t="s">
        <v>617</v>
      </c>
      <c r="F762" s="225" t="s">
        <v>617</v>
      </c>
      <c r="G762" s="225">
        <v>0.46797435827190353</v>
      </c>
      <c r="H762" s="225" t="s">
        <v>617</v>
      </c>
      <c r="I762" s="225">
        <v>0</v>
      </c>
      <c r="J762" s="225" t="s">
        <v>617</v>
      </c>
      <c r="K762" s="225">
        <v>0.40824829046386302</v>
      </c>
      <c r="L762" s="225">
        <v>0</v>
      </c>
      <c r="M762" s="221"/>
      <c r="N762" s="222"/>
      <c r="O762" s="222"/>
      <c r="P762" s="222"/>
      <c r="Q762" s="222"/>
      <c r="R762" s="222"/>
      <c r="S762" s="222"/>
      <c r="T762" s="222"/>
      <c r="U762" s="222"/>
      <c r="V762" s="222"/>
      <c r="W762" s="222"/>
      <c r="X762" s="222"/>
      <c r="Y762" s="222"/>
      <c r="Z762" s="222"/>
      <c r="AA762" s="222"/>
      <c r="AB762" s="222"/>
      <c r="AC762" s="222"/>
      <c r="AD762" s="222"/>
      <c r="AE762" s="222"/>
      <c r="AF762" s="222"/>
      <c r="AG762" s="222"/>
      <c r="AH762" s="222"/>
      <c r="AI762" s="222"/>
      <c r="AJ762" s="222"/>
      <c r="AK762" s="222"/>
      <c r="AL762" s="222"/>
      <c r="AM762" s="222"/>
      <c r="AN762" s="222"/>
      <c r="AO762" s="222"/>
      <c r="AP762" s="222"/>
      <c r="AQ762" s="222"/>
      <c r="AR762" s="222"/>
      <c r="AS762" s="222"/>
      <c r="AT762" s="222"/>
      <c r="AU762" s="222"/>
      <c r="AV762" s="222"/>
      <c r="AW762" s="222"/>
      <c r="AX762" s="222"/>
      <c r="AY762" s="222"/>
      <c r="AZ762" s="222"/>
      <c r="BA762" s="222"/>
      <c r="BB762" s="222"/>
      <c r="BC762" s="222"/>
      <c r="BD762" s="222"/>
      <c r="BE762" s="222"/>
      <c r="BF762" s="222"/>
      <c r="BG762" s="222"/>
      <c r="BH762" s="222"/>
      <c r="BI762" s="222"/>
      <c r="BJ762" s="222"/>
      <c r="BK762" s="222"/>
      <c r="BL762" s="222"/>
      <c r="BM762" s="226"/>
    </row>
    <row r="763" spans="1:65">
      <c r="A763" s="29"/>
      <c r="B763" s="3" t="s">
        <v>86</v>
      </c>
      <c r="C763" s="28"/>
      <c r="D763" s="13" t="s">
        <v>617</v>
      </c>
      <c r="E763" s="13" t="s">
        <v>617</v>
      </c>
      <c r="F763" s="13" t="s">
        <v>617</v>
      </c>
      <c r="G763" s="13">
        <v>6.2815350103611209E-2</v>
      </c>
      <c r="H763" s="13" t="s">
        <v>617</v>
      </c>
      <c r="I763" s="13">
        <v>0</v>
      </c>
      <c r="J763" s="13" t="s">
        <v>617</v>
      </c>
      <c r="K763" s="13">
        <v>5.211680303793996E-2</v>
      </c>
      <c r="L763" s="13">
        <v>0</v>
      </c>
      <c r="M763" s="148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5"/>
    </row>
    <row r="764" spans="1:65">
      <c r="A764" s="29"/>
      <c r="B764" s="3" t="s">
        <v>261</v>
      </c>
      <c r="C764" s="28"/>
      <c r="D764" s="13" t="s">
        <v>617</v>
      </c>
      <c r="E764" s="13" t="s">
        <v>617</v>
      </c>
      <c r="F764" s="13" t="s">
        <v>617</v>
      </c>
      <c r="G764" s="13" t="s">
        <v>617</v>
      </c>
      <c r="H764" s="13" t="s">
        <v>617</v>
      </c>
      <c r="I764" s="13" t="s">
        <v>617</v>
      </c>
      <c r="J764" s="13" t="s">
        <v>617</v>
      </c>
      <c r="K764" s="13" t="s">
        <v>617</v>
      </c>
      <c r="L764" s="13" t="s">
        <v>617</v>
      </c>
      <c r="M764" s="148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5"/>
    </row>
    <row r="765" spans="1:65">
      <c r="A765" s="29"/>
      <c r="B765" s="45" t="s">
        <v>262</v>
      </c>
      <c r="C765" s="46"/>
      <c r="D765" s="44">
        <v>1.01</v>
      </c>
      <c r="E765" s="44">
        <v>1.52</v>
      </c>
      <c r="F765" s="44">
        <v>0.67</v>
      </c>
      <c r="G765" s="44">
        <v>0.15</v>
      </c>
      <c r="H765" s="44">
        <v>0.67</v>
      </c>
      <c r="I765" s="44">
        <v>0</v>
      </c>
      <c r="J765" s="44">
        <v>0.67</v>
      </c>
      <c r="K765" s="44">
        <v>0.28000000000000003</v>
      </c>
      <c r="L765" s="44">
        <v>0.34</v>
      </c>
      <c r="M765" s="148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5"/>
    </row>
    <row r="766" spans="1:65">
      <c r="B766" s="3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BM766" s="55"/>
    </row>
    <row r="767" spans="1:65" ht="15">
      <c r="B767" s="8" t="s">
        <v>477</v>
      </c>
      <c r="BM767" s="27" t="s">
        <v>66</v>
      </c>
    </row>
    <row r="768" spans="1:65" ht="15">
      <c r="A768" s="24" t="s">
        <v>61</v>
      </c>
      <c r="B768" s="18" t="s">
        <v>111</v>
      </c>
      <c r="C768" s="15" t="s">
        <v>112</v>
      </c>
      <c r="D768" s="16" t="s">
        <v>223</v>
      </c>
      <c r="E768" s="17" t="s">
        <v>223</v>
      </c>
      <c r="F768" s="17" t="s">
        <v>223</v>
      </c>
      <c r="G768" s="17" t="s">
        <v>223</v>
      </c>
      <c r="H768" s="17" t="s">
        <v>223</v>
      </c>
      <c r="I768" s="17" t="s">
        <v>223</v>
      </c>
      <c r="J768" s="17" t="s">
        <v>223</v>
      </c>
      <c r="K768" s="148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7">
        <v>1</v>
      </c>
    </row>
    <row r="769" spans="1:65">
      <c r="A769" s="29"/>
      <c r="B769" s="19" t="s">
        <v>224</v>
      </c>
      <c r="C769" s="9" t="s">
        <v>224</v>
      </c>
      <c r="D769" s="146" t="s">
        <v>226</v>
      </c>
      <c r="E769" s="147" t="s">
        <v>228</v>
      </c>
      <c r="F769" s="147" t="s">
        <v>230</v>
      </c>
      <c r="G769" s="147" t="s">
        <v>232</v>
      </c>
      <c r="H769" s="147" t="s">
        <v>236</v>
      </c>
      <c r="I769" s="147" t="s">
        <v>238</v>
      </c>
      <c r="J769" s="147" t="s">
        <v>243</v>
      </c>
      <c r="K769" s="148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7" t="s">
        <v>3</v>
      </c>
    </row>
    <row r="770" spans="1:65">
      <c r="A770" s="29"/>
      <c r="B770" s="19"/>
      <c r="C770" s="9"/>
      <c r="D770" s="10" t="s">
        <v>269</v>
      </c>
      <c r="E770" s="11" t="s">
        <v>102</v>
      </c>
      <c r="F770" s="11" t="s">
        <v>269</v>
      </c>
      <c r="G770" s="11" t="s">
        <v>102</v>
      </c>
      <c r="H770" s="11" t="s">
        <v>102</v>
      </c>
      <c r="I770" s="11" t="s">
        <v>102</v>
      </c>
      <c r="J770" s="11" t="s">
        <v>102</v>
      </c>
      <c r="K770" s="148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7">
        <v>1</v>
      </c>
    </row>
    <row r="771" spans="1:65">
      <c r="A771" s="29"/>
      <c r="B771" s="19"/>
      <c r="C771" s="9"/>
      <c r="D771" s="25"/>
      <c r="E771" s="25"/>
      <c r="F771" s="25"/>
      <c r="G771" s="25"/>
      <c r="H771" s="25"/>
      <c r="I771" s="25"/>
      <c r="J771" s="25"/>
      <c r="K771" s="148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7">
        <v>1</v>
      </c>
    </row>
    <row r="772" spans="1:65">
      <c r="A772" s="29"/>
      <c r="B772" s="18">
        <v>1</v>
      </c>
      <c r="C772" s="14">
        <v>1</v>
      </c>
      <c r="D772" s="219">
        <v>30</v>
      </c>
      <c r="E772" s="220">
        <v>21.404311066109699</v>
      </c>
      <c r="F772" s="220">
        <v>19</v>
      </c>
      <c r="G772" s="220">
        <v>24</v>
      </c>
      <c r="H772" s="220">
        <v>29</v>
      </c>
      <c r="I772" s="220">
        <v>24</v>
      </c>
      <c r="J772" s="220">
        <v>27.797436862414582</v>
      </c>
      <c r="K772" s="221"/>
      <c r="L772" s="222"/>
      <c r="M772" s="222"/>
      <c r="N772" s="222"/>
      <c r="O772" s="222"/>
      <c r="P772" s="222"/>
      <c r="Q772" s="222"/>
      <c r="R772" s="222"/>
      <c r="S772" s="222"/>
      <c r="T772" s="222"/>
      <c r="U772" s="222"/>
      <c r="V772" s="222"/>
      <c r="W772" s="222"/>
      <c r="X772" s="222"/>
      <c r="Y772" s="222"/>
      <c r="Z772" s="222"/>
      <c r="AA772" s="222"/>
      <c r="AB772" s="222"/>
      <c r="AC772" s="222"/>
      <c r="AD772" s="222"/>
      <c r="AE772" s="222"/>
      <c r="AF772" s="222"/>
      <c r="AG772" s="222"/>
      <c r="AH772" s="222"/>
      <c r="AI772" s="222"/>
      <c r="AJ772" s="222"/>
      <c r="AK772" s="222"/>
      <c r="AL772" s="222"/>
      <c r="AM772" s="222"/>
      <c r="AN772" s="222"/>
      <c r="AO772" s="222"/>
      <c r="AP772" s="222"/>
      <c r="AQ772" s="222"/>
      <c r="AR772" s="222"/>
      <c r="AS772" s="222"/>
      <c r="AT772" s="222"/>
      <c r="AU772" s="222"/>
      <c r="AV772" s="222"/>
      <c r="AW772" s="222"/>
      <c r="AX772" s="222"/>
      <c r="AY772" s="222"/>
      <c r="AZ772" s="222"/>
      <c r="BA772" s="222"/>
      <c r="BB772" s="222"/>
      <c r="BC772" s="222"/>
      <c r="BD772" s="222"/>
      <c r="BE772" s="222"/>
      <c r="BF772" s="222"/>
      <c r="BG772" s="222"/>
      <c r="BH772" s="222"/>
      <c r="BI772" s="222"/>
      <c r="BJ772" s="222"/>
      <c r="BK772" s="222"/>
      <c r="BL772" s="222"/>
      <c r="BM772" s="223">
        <v>1</v>
      </c>
    </row>
    <row r="773" spans="1:65">
      <c r="A773" s="29"/>
      <c r="B773" s="19">
        <v>1</v>
      </c>
      <c r="C773" s="9">
        <v>2</v>
      </c>
      <c r="D773" s="224">
        <v>30</v>
      </c>
      <c r="E773" s="225">
        <v>19.2688382872667</v>
      </c>
      <c r="F773" s="225">
        <v>34</v>
      </c>
      <c r="G773" s="225">
        <v>27</v>
      </c>
      <c r="H773" s="225">
        <v>37</v>
      </c>
      <c r="I773" s="225">
        <v>25</v>
      </c>
      <c r="J773" s="225">
        <v>27.779561057054305</v>
      </c>
      <c r="K773" s="221"/>
      <c r="L773" s="222"/>
      <c r="M773" s="222"/>
      <c r="N773" s="222"/>
      <c r="O773" s="222"/>
      <c r="P773" s="222"/>
      <c r="Q773" s="222"/>
      <c r="R773" s="222"/>
      <c r="S773" s="222"/>
      <c r="T773" s="222"/>
      <c r="U773" s="222"/>
      <c r="V773" s="222"/>
      <c r="W773" s="222"/>
      <c r="X773" s="222"/>
      <c r="Y773" s="222"/>
      <c r="Z773" s="222"/>
      <c r="AA773" s="222"/>
      <c r="AB773" s="222"/>
      <c r="AC773" s="222"/>
      <c r="AD773" s="222"/>
      <c r="AE773" s="222"/>
      <c r="AF773" s="222"/>
      <c r="AG773" s="222"/>
      <c r="AH773" s="222"/>
      <c r="AI773" s="222"/>
      <c r="AJ773" s="222"/>
      <c r="AK773" s="222"/>
      <c r="AL773" s="222"/>
      <c r="AM773" s="222"/>
      <c r="AN773" s="222"/>
      <c r="AO773" s="222"/>
      <c r="AP773" s="222"/>
      <c r="AQ773" s="222"/>
      <c r="AR773" s="222"/>
      <c r="AS773" s="222"/>
      <c r="AT773" s="222"/>
      <c r="AU773" s="222"/>
      <c r="AV773" s="222"/>
      <c r="AW773" s="222"/>
      <c r="AX773" s="222"/>
      <c r="AY773" s="222"/>
      <c r="AZ773" s="222"/>
      <c r="BA773" s="222"/>
      <c r="BB773" s="222"/>
      <c r="BC773" s="222"/>
      <c r="BD773" s="222"/>
      <c r="BE773" s="222"/>
      <c r="BF773" s="222"/>
      <c r="BG773" s="222"/>
      <c r="BH773" s="222"/>
      <c r="BI773" s="222"/>
      <c r="BJ773" s="222"/>
      <c r="BK773" s="222"/>
      <c r="BL773" s="222"/>
      <c r="BM773" s="223" t="e">
        <v>#N/A</v>
      </c>
    </row>
    <row r="774" spans="1:65">
      <c r="A774" s="29"/>
      <c r="B774" s="19">
        <v>1</v>
      </c>
      <c r="C774" s="9">
        <v>3</v>
      </c>
      <c r="D774" s="224">
        <v>30</v>
      </c>
      <c r="E774" s="225">
        <v>19.941222385498499</v>
      </c>
      <c r="F774" s="225">
        <v>26</v>
      </c>
      <c r="G774" s="225">
        <v>27</v>
      </c>
      <c r="H774" s="225">
        <v>32</v>
      </c>
      <c r="I774" s="225">
        <v>25</v>
      </c>
      <c r="J774" s="225">
        <v>21.770540408175986</v>
      </c>
      <c r="K774" s="221"/>
      <c r="L774" s="222"/>
      <c r="M774" s="222"/>
      <c r="N774" s="222"/>
      <c r="O774" s="222"/>
      <c r="P774" s="222"/>
      <c r="Q774" s="222"/>
      <c r="R774" s="222"/>
      <c r="S774" s="222"/>
      <c r="T774" s="222"/>
      <c r="U774" s="222"/>
      <c r="V774" s="222"/>
      <c r="W774" s="222"/>
      <c r="X774" s="222"/>
      <c r="Y774" s="222"/>
      <c r="Z774" s="222"/>
      <c r="AA774" s="222"/>
      <c r="AB774" s="222"/>
      <c r="AC774" s="222"/>
      <c r="AD774" s="222"/>
      <c r="AE774" s="222"/>
      <c r="AF774" s="222"/>
      <c r="AG774" s="222"/>
      <c r="AH774" s="222"/>
      <c r="AI774" s="222"/>
      <c r="AJ774" s="222"/>
      <c r="AK774" s="222"/>
      <c r="AL774" s="222"/>
      <c r="AM774" s="222"/>
      <c r="AN774" s="222"/>
      <c r="AO774" s="222"/>
      <c r="AP774" s="222"/>
      <c r="AQ774" s="222"/>
      <c r="AR774" s="222"/>
      <c r="AS774" s="222"/>
      <c r="AT774" s="222"/>
      <c r="AU774" s="222"/>
      <c r="AV774" s="222"/>
      <c r="AW774" s="222"/>
      <c r="AX774" s="222"/>
      <c r="AY774" s="222"/>
      <c r="AZ774" s="222"/>
      <c r="BA774" s="222"/>
      <c r="BB774" s="222"/>
      <c r="BC774" s="222"/>
      <c r="BD774" s="222"/>
      <c r="BE774" s="222"/>
      <c r="BF774" s="222"/>
      <c r="BG774" s="222"/>
      <c r="BH774" s="222"/>
      <c r="BI774" s="222"/>
      <c r="BJ774" s="222"/>
      <c r="BK774" s="222"/>
      <c r="BL774" s="222"/>
      <c r="BM774" s="223">
        <v>16</v>
      </c>
    </row>
    <row r="775" spans="1:65">
      <c r="A775" s="29"/>
      <c r="B775" s="19">
        <v>1</v>
      </c>
      <c r="C775" s="9">
        <v>4</v>
      </c>
      <c r="D775" s="224">
        <v>30</v>
      </c>
      <c r="E775" s="225">
        <v>20.851717065885403</v>
      </c>
      <c r="F775" s="225">
        <v>30</v>
      </c>
      <c r="G775" s="225">
        <v>27</v>
      </c>
      <c r="H775" s="225">
        <v>18</v>
      </c>
      <c r="I775" s="225">
        <v>24</v>
      </c>
      <c r="J775" s="229" t="s">
        <v>279</v>
      </c>
      <c r="K775" s="221"/>
      <c r="L775" s="222"/>
      <c r="M775" s="222"/>
      <c r="N775" s="222"/>
      <c r="O775" s="222"/>
      <c r="P775" s="222"/>
      <c r="Q775" s="222"/>
      <c r="R775" s="222"/>
      <c r="S775" s="222"/>
      <c r="T775" s="222"/>
      <c r="U775" s="222"/>
      <c r="V775" s="222"/>
      <c r="W775" s="222"/>
      <c r="X775" s="222"/>
      <c r="Y775" s="222"/>
      <c r="Z775" s="222"/>
      <c r="AA775" s="222"/>
      <c r="AB775" s="222"/>
      <c r="AC775" s="222"/>
      <c r="AD775" s="222"/>
      <c r="AE775" s="222"/>
      <c r="AF775" s="222"/>
      <c r="AG775" s="222"/>
      <c r="AH775" s="222"/>
      <c r="AI775" s="222"/>
      <c r="AJ775" s="222"/>
      <c r="AK775" s="222"/>
      <c r="AL775" s="222"/>
      <c r="AM775" s="222"/>
      <c r="AN775" s="222"/>
      <c r="AO775" s="222"/>
      <c r="AP775" s="222"/>
      <c r="AQ775" s="222"/>
      <c r="AR775" s="222"/>
      <c r="AS775" s="222"/>
      <c r="AT775" s="222"/>
      <c r="AU775" s="222"/>
      <c r="AV775" s="222"/>
      <c r="AW775" s="222"/>
      <c r="AX775" s="222"/>
      <c r="AY775" s="222"/>
      <c r="AZ775" s="222"/>
      <c r="BA775" s="222"/>
      <c r="BB775" s="222"/>
      <c r="BC775" s="222"/>
      <c r="BD775" s="222"/>
      <c r="BE775" s="222"/>
      <c r="BF775" s="222"/>
      <c r="BG775" s="222"/>
      <c r="BH775" s="222"/>
      <c r="BI775" s="222"/>
      <c r="BJ775" s="222"/>
      <c r="BK775" s="222"/>
      <c r="BL775" s="222"/>
      <c r="BM775" s="223">
        <v>25.72536174012718</v>
      </c>
    </row>
    <row r="776" spans="1:65">
      <c r="A776" s="29"/>
      <c r="B776" s="19">
        <v>1</v>
      </c>
      <c r="C776" s="9">
        <v>5</v>
      </c>
      <c r="D776" s="224">
        <v>30</v>
      </c>
      <c r="E776" s="225">
        <v>20.152530483958</v>
      </c>
      <c r="F776" s="225">
        <v>36</v>
      </c>
      <c r="G776" s="225">
        <v>26</v>
      </c>
      <c r="H776" s="225">
        <v>27</v>
      </c>
      <c r="I776" s="225">
        <v>25</v>
      </c>
      <c r="J776" s="225">
        <v>22.740074835119781</v>
      </c>
      <c r="K776" s="221"/>
      <c r="L776" s="222"/>
      <c r="M776" s="222"/>
      <c r="N776" s="222"/>
      <c r="O776" s="222"/>
      <c r="P776" s="222"/>
      <c r="Q776" s="222"/>
      <c r="R776" s="222"/>
      <c r="S776" s="222"/>
      <c r="T776" s="222"/>
      <c r="U776" s="222"/>
      <c r="V776" s="222"/>
      <c r="W776" s="222"/>
      <c r="X776" s="222"/>
      <c r="Y776" s="222"/>
      <c r="Z776" s="222"/>
      <c r="AA776" s="222"/>
      <c r="AB776" s="222"/>
      <c r="AC776" s="222"/>
      <c r="AD776" s="222"/>
      <c r="AE776" s="222"/>
      <c r="AF776" s="222"/>
      <c r="AG776" s="222"/>
      <c r="AH776" s="222"/>
      <c r="AI776" s="222"/>
      <c r="AJ776" s="222"/>
      <c r="AK776" s="222"/>
      <c r="AL776" s="222"/>
      <c r="AM776" s="222"/>
      <c r="AN776" s="222"/>
      <c r="AO776" s="222"/>
      <c r="AP776" s="222"/>
      <c r="AQ776" s="222"/>
      <c r="AR776" s="222"/>
      <c r="AS776" s="222"/>
      <c r="AT776" s="222"/>
      <c r="AU776" s="222"/>
      <c r="AV776" s="222"/>
      <c r="AW776" s="222"/>
      <c r="AX776" s="222"/>
      <c r="AY776" s="222"/>
      <c r="AZ776" s="222"/>
      <c r="BA776" s="222"/>
      <c r="BB776" s="222"/>
      <c r="BC776" s="222"/>
      <c r="BD776" s="222"/>
      <c r="BE776" s="222"/>
      <c r="BF776" s="222"/>
      <c r="BG776" s="222"/>
      <c r="BH776" s="222"/>
      <c r="BI776" s="222"/>
      <c r="BJ776" s="222"/>
      <c r="BK776" s="222"/>
      <c r="BL776" s="222"/>
      <c r="BM776" s="223">
        <v>52</v>
      </c>
    </row>
    <row r="777" spans="1:65">
      <c r="A777" s="29"/>
      <c r="B777" s="19">
        <v>1</v>
      </c>
      <c r="C777" s="9">
        <v>6</v>
      </c>
      <c r="D777" s="224">
        <v>30</v>
      </c>
      <c r="E777" s="225">
        <v>20.762462828496499</v>
      </c>
      <c r="F777" s="225">
        <v>32</v>
      </c>
      <c r="G777" s="225">
        <v>30</v>
      </c>
      <c r="H777" s="225">
        <v>29</v>
      </c>
      <c r="I777" s="225">
        <v>24</v>
      </c>
      <c r="J777" s="225">
        <v>22.189003943371819</v>
      </c>
      <c r="K777" s="221"/>
      <c r="L777" s="222"/>
      <c r="M777" s="222"/>
      <c r="N777" s="222"/>
      <c r="O777" s="222"/>
      <c r="P777" s="222"/>
      <c r="Q777" s="222"/>
      <c r="R777" s="222"/>
      <c r="S777" s="222"/>
      <c r="T777" s="222"/>
      <c r="U777" s="222"/>
      <c r="V777" s="222"/>
      <c r="W777" s="222"/>
      <c r="X777" s="222"/>
      <c r="Y777" s="222"/>
      <c r="Z777" s="222"/>
      <c r="AA777" s="222"/>
      <c r="AB777" s="222"/>
      <c r="AC777" s="222"/>
      <c r="AD777" s="222"/>
      <c r="AE777" s="222"/>
      <c r="AF777" s="222"/>
      <c r="AG777" s="222"/>
      <c r="AH777" s="222"/>
      <c r="AI777" s="222"/>
      <c r="AJ777" s="222"/>
      <c r="AK777" s="222"/>
      <c r="AL777" s="222"/>
      <c r="AM777" s="222"/>
      <c r="AN777" s="222"/>
      <c r="AO777" s="222"/>
      <c r="AP777" s="222"/>
      <c r="AQ777" s="222"/>
      <c r="AR777" s="222"/>
      <c r="AS777" s="222"/>
      <c r="AT777" s="222"/>
      <c r="AU777" s="222"/>
      <c r="AV777" s="222"/>
      <c r="AW777" s="222"/>
      <c r="AX777" s="222"/>
      <c r="AY777" s="222"/>
      <c r="AZ777" s="222"/>
      <c r="BA777" s="222"/>
      <c r="BB777" s="222"/>
      <c r="BC777" s="222"/>
      <c r="BD777" s="222"/>
      <c r="BE777" s="222"/>
      <c r="BF777" s="222"/>
      <c r="BG777" s="222"/>
      <c r="BH777" s="222"/>
      <c r="BI777" s="222"/>
      <c r="BJ777" s="222"/>
      <c r="BK777" s="222"/>
      <c r="BL777" s="222"/>
      <c r="BM777" s="226"/>
    </row>
    <row r="778" spans="1:65">
      <c r="A778" s="29"/>
      <c r="B778" s="20" t="s">
        <v>258</v>
      </c>
      <c r="C778" s="12"/>
      <c r="D778" s="227">
        <v>30</v>
      </c>
      <c r="E778" s="227">
        <v>20.396847019535802</v>
      </c>
      <c r="F778" s="227">
        <v>29.5</v>
      </c>
      <c r="G778" s="227">
        <v>26.833333333333332</v>
      </c>
      <c r="H778" s="227">
        <v>28.666666666666668</v>
      </c>
      <c r="I778" s="227">
        <v>24.5</v>
      </c>
      <c r="J778" s="227">
        <v>24.455323421227295</v>
      </c>
      <c r="K778" s="221"/>
      <c r="L778" s="222"/>
      <c r="M778" s="222"/>
      <c r="N778" s="222"/>
      <c r="O778" s="222"/>
      <c r="P778" s="222"/>
      <c r="Q778" s="222"/>
      <c r="R778" s="222"/>
      <c r="S778" s="222"/>
      <c r="T778" s="222"/>
      <c r="U778" s="222"/>
      <c r="V778" s="222"/>
      <c r="W778" s="222"/>
      <c r="X778" s="222"/>
      <c r="Y778" s="222"/>
      <c r="Z778" s="222"/>
      <c r="AA778" s="222"/>
      <c r="AB778" s="222"/>
      <c r="AC778" s="222"/>
      <c r="AD778" s="222"/>
      <c r="AE778" s="222"/>
      <c r="AF778" s="222"/>
      <c r="AG778" s="222"/>
      <c r="AH778" s="222"/>
      <c r="AI778" s="222"/>
      <c r="AJ778" s="222"/>
      <c r="AK778" s="222"/>
      <c r="AL778" s="222"/>
      <c r="AM778" s="222"/>
      <c r="AN778" s="222"/>
      <c r="AO778" s="222"/>
      <c r="AP778" s="222"/>
      <c r="AQ778" s="222"/>
      <c r="AR778" s="222"/>
      <c r="AS778" s="222"/>
      <c r="AT778" s="222"/>
      <c r="AU778" s="222"/>
      <c r="AV778" s="222"/>
      <c r="AW778" s="222"/>
      <c r="AX778" s="222"/>
      <c r="AY778" s="222"/>
      <c r="AZ778" s="222"/>
      <c r="BA778" s="222"/>
      <c r="BB778" s="222"/>
      <c r="BC778" s="222"/>
      <c r="BD778" s="222"/>
      <c r="BE778" s="222"/>
      <c r="BF778" s="222"/>
      <c r="BG778" s="222"/>
      <c r="BH778" s="222"/>
      <c r="BI778" s="222"/>
      <c r="BJ778" s="222"/>
      <c r="BK778" s="222"/>
      <c r="BL778" s="222"/>
      <c r="BM778" s="226"/>
    </row>
    <row r="779" spans="1:65">
      <c r="A779" s="29"/>
      <c r="B779" s="3" t="s">
        <v>259</v>
      </c>
      <c r="C779" s="28"/>
      <c r="D779" s="225">
        <v>30</v>
      </c>
      <c r="E779" s="225">
        <v>20.457496656227249</v>
      </c>
      <c r="F779" s="225">
        <v>31</v>
      </c>
      <c r="G779" s="225">
        <v>27</v>
      </c>
      <c r="H779" s="225">
        <v>29</v>
      </c>
      <c r="I779" s="225">
        <v>24.5</v>
      </c>
      <c r="J779" s="225">
        <v>22.740074835119781</v>
      </c>
      <c r="K779" s="221"/>
      <c r="L779" s="222"/>
      <c r="M779" s="222"/>
      <c r="N779" s="222"/>
      <c r="O779" s="222"/>
      <c r="P779" s="222"/>
      <c r="Q779" s="222"/>
      <c r="R779" s="222"/>
      <c r="S779" s="222"/>
      <c r="T779" s="222"/>
      <c r="U779" s="222"/>
      <c r="V779" s="222"/>
      <c r="W779" s="222"/>
      <c r="X779" s="222"/>
      <c r="Y779" s="222"/>
      <c r="Z779" s="222"/>
      <c r="AA779" s="222"/>
      <c r="AB779" s="222"/>
      <c r="AC779" s="222"/>
      <c r="AD779" s="222"/>
      <c r="AE779" s="222"/>
      <c r="AF779" s="222"/>
      <c r="AG779" s="222"/>
      <c r="AH779" s="222"/>
      <c r="AI779" s="222"/>
      <c r="AJ779" s="222"/>
      <c r="AK779" s="222"/>
      <c r="AL779" s="222"/>
      <c r="AM779" s="222"/>
      <c r="AN779" s="222"/>
      <c r="AO779" s="222"/>
      <c r="AP779" s="222"/>
      <c r="AQ779" s="222"/>
      <c r="AR779" s="222"/>
      <c r="AS779" s="222"/>
      <c r="AT779" s="222"/>
      <c r="AU779" s="222"/>
      <c r="AV779" s="222"/>
      <c r="AW779" s="222"/>
      <c r="AX779" s="222"/>
      <c r="AY779" s="222"/>
      <c r="AZ779" s="222"/>
      <c r="BA779" s="222"/>
      <c r="BB779" s="222"/>
      <c r="BC779" s="222"/>
      <c r="BD779" s="222"/>
      <c r="BE779" s="222"/>
      <c r="BF779" s="222"/>
      <c r="BG779" s="222"/>
      <c r="BH779" s="222"/>
      <c r="BI779" s="222"/>
      <c r="BJ779" s="222"/>
      <c r="BK779" s="222"/>
      <c r="BL779" s="222"/>
      <c r="BM779" s="226"/>
    </row>
    <row r="780" spans="1:65">
      <c r="A780" s="29"/>
      <c r="B780" s="3" t="s">
        <v>260</v>
      </c>
      <c r="C780" s="28"/>
      <c r="D780" s="225">
        <v>0</v>
      </c>
      <c r="E780" s="225">
        <v>0.76095381735567069</v>
      </c>
      <c r="F780" s="225">
        <v>6.1886993787063203</v>
      </c>
      <c r="G780" s="225">
        <v>1.9407902170679516</v>
      </c>
      <c r="H780" s="225">
        <v>6.2822501276745264</v>
      </c>
      <c r="I780" s="225">
        <v>0.54772255750516607</v>
      </c>
      <c r="J780" s="225">
        <v>3.0621324117448649</v>
      </c>
      <c r="K780" s="221"/>
      <c r="L780" s="222"/>
      <c r="M780" s="222"/>
      <c r="N780" s="222"/>
      <c r="O780" s="222"/>
      <c r="P780" s="222"/>
      <c r="Q780" s="222"/>
      <c r="R780" s="222"/>
      <c r="S780" s="222"/>
      <c r="T780" s="222"/>
      <c r="U780" s="222"/>
      <c r="V780" s="222"/>
      <c r="W780" s="222"/>
      <c r="X780" s="222"/>
      <c r="Y780" s="222"/>
      <c r="Z780" s="222"/>
      <c r="AA780" s="222"/>
      <c r="AB780" s="222"/>
      <c r="AC780" s="222"/>
      <c r="AD780" s="222"/>
      <c r="AE780" s="222"/>
      <c r="AF780" s="222"/>
      <c r="AG780" s="222"/>
      <c r="AH780" s="222"/>
      <c r="AI780" s="222"/>
      <c r="AJ780" s="222"/>
      <c r="AK780" s="222"/>
      <c r="AL780" s="222"/>
      <c r="AM780" s="222"/>
      <c r="AN780" s="222"/>
      <c r="AO780" s="222"/>
      <c r="AP780" s="222"/>
      <c r="AQ780" s="222"/>
      <c r="AR780" s="222"/>
      <c r="AS780" s="222"/>
      <c r="AT780" s="222"/>
      <c r="AU780" s="222"/>
      <c r="AV780" s="222"/>
      <c r="AW780" s="222"/>
      <c r="AX780" s="222"/>
      <c r="AY780" s="222"/>
      <c r="AZ780" s="222"/>
      <c r="BA780" s="222"/>
      <c r="BB780" s="222"/>
      <c r="BC780" s="222"/>
      <c r="BD780" s="222"/>
      <c r="BE780" s="222"/>
      <c r="BF780" s="222"/>
      <c r="BG780" s="222"/>
      <c r="BH780" s="222"/>
      <c r="BI780" s="222"/>
      <c r="BJ780" s="222"/>
      <c r="BK780" s="222"/>
      <c r="BL780" s="222"/>
      <c r="BM780" s="226"/>
    </row>
    <row r="781" spans="1:65">
      <c r="A781" s="29"/>
      <c r="B781" s="3" t="s">
        <v>86</v>
      </c>
      <c r="C781" s="28"/>
      <c r="D781" s="13">
        <v>0</v>
      </c>
      <c r="E781" s="13">
        <v>3.7307423869328442E-2</v>
      </c>
      <c r="F781" s="13">
        <v>0.20978641961716341</v>
      </c>
      <c r="G781" s="13">
        <v>7.2327585729240432E-2</v>
      </c>
      <c r="H781" s="13">
        <v>0.21914826026771603</v>
      </c>
      <c r="I781" s="13">
        <v>2.2356022755312902E-2</v>
      </c>
      <c r="J781" s="13">
        <v>0.12521332713542954</v>
      </c>
      <c r="K781" s="148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5"/>
    </row>
    <row r="782" spans="1:65">
      <c r="A782" s="29"/>
      <c r="B782" s="3" t="s">
        <v>261</v>
      </c>
      <c r="C782" s="28"/>
      <c r="D782" s="13">
        <v>0.16616435963289544</v>
      </c>
      <c r="E782" s="13">
        <v>-0.20713079856443006</v>
      </c>
      <c r="F782" s="13">
        <v>0.14672828697234719</v>
      </c>
      <c r="G782" s="13">
        <v>4.3069232782756428E-2</v>
      </c>
      <c r="H782" s="13">
        <v>0.11433483253809995</v>
      </c>
      <c r="I782" s="13">
        <v>-4.7632439633135459E-2</v>
      </c>
      <c r="J782" s="13">
        <v>-4.936911409563749E-2</v>
      </c>
      <c r="K782" s="148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5"/>
    </row>
    <row r="783" spans="1:65">
      <c r="A783" s="29"/>
      <c r="B783" s="45" t="s">
        <v>262</v>
      </c>
      <c r="C783" s="46"/>
      <c r="D783" s="44" t="s">
        <v>263</v>
      </c>
      <c r="E783" s="44">
        <v>1.07</v>
      </c>
      <c r="F783" s="44">
        <v>0.78</v>
      </c>
      <c r="G783" s="44">
        <v>0.24</v>
      </c>
      <c r="H783" s="44">
        <v>0.61</v>
      </c>
      <c r="I783" s="44">
        <v>0.24</v>
      </c>
      <c r="J783" s="44">
        <v>0.74</v>
      </c>
      <c r="K783" s="148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5"/>
    </row>
    <row r="784" spans="1:65">
      <c r="B784" s="30"/>
      <c r="C784" s="20"/>
      <c r="D784" s="20"/>
      <c r="E784" s="20"/>
      <c r="F784" s="20"/>
      <c r="G784" s="20"/>
      <c r="H784" s="20"/>
      <c r="I784" s="20"/>
      <c r="J784" s="20"/>
      <c r="BM784" s="55"/>
    </row>
    <row r="785" spans="1:65" ht="19.5">
      <c r="B785" s="8" t="s">
        <v>478</v>
      </c>
      <c r="BM785" s="27" t="s">
        <v>66</v>
      </c>
    </row>
    <row r="786" spans="1:65" ht="19.5">
      <c r="A786" s="24" t="s">
        <v>288</v>
      </c>
      <c r="B786" s="18" t="s">
        <v>111</v>
      </c>
      <c r="C786" s="15" t="s">
        <v>112</v>
      </c>
      <c r="D786" s="16" t="s">
        <v>223</v>
      </c>
      <c r="E786" s="17" t="s">
        <v>223</v>
      </c>
      <c r="F786" s="17" t="s">
        <v>223</v>
      </c>
      <c r="G786" s="17" t="s">
        <v>223</v>
      </c>
      <c r="H786" s="17" t="s">
        <v>223</v>
      </c>
      <c r="I786" s="17" t="s">
        <v>223</v>
      </c>
      <c r="J786" s="17" t="s">
        <v>223</v>
      </c>
      <c r="K786" s="17" t="s">
        <v>223</v>
      </c>
      <c r="L786" s="17" t="s">
        <v>223</v>
      </c>
      <c r="M786" s="17" t="s">
        <v>223</v>
      </c>
      <c r="N786" s="17" t="s">
        <v>223</v>
      </c>
      <c r="O786" s="17" t="s">
        <v>223</v>
      </c>
      <c r="P786" s="17" t="s">
        <v>223</v>
      </c>
      <c r="Q786" s="148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7">
        <v>1</v>
      </c>
    </row>
    <row r="787" spans="1:65">
      <c r="A787" s="29"/>
      <c r="B787" s="19" t="s">
        <v>224</v>
      </c>
      <c r="C787" s="9" t="s">
        <v>224</v>
      </c>
      <c r="D787" s="146" t="s">
        <v>226</v>
      </c>
      <c r="E787" s="147" t="s">
        <v>227</v>
      </c>
      <c r="F787" s="147" t="s">
        <v>229</v>
      </c>
      <c r="G787" s="147" t="s">
        <v>230</v>
      </c>
      <c r="H787" s="147" t="s">
        <v>231</v>
      </c>
      <c r="I787" s="147" t="s">
        <v>232</v>
      </c>
      <c r="J787" s="147" t="s">
        <v>235</v>
      </c>
      <c r="K787" s="147" t="s">
        <v>237</v>
      </c>
      <c r="L787" s="147" t="s">
        <v>264</v>
      </c>
      <c r="M787" s="147" t="s">
        <v>238</v>
      </c>
      <c r="N787" s="147" t="s">
        <v>241</v>
      </c>
      <c r="O787" s="147" t="s">
        <v>243</v>
      </c>
      <c r="P787" s="147" t="s">
        <v>245</v>
      </c>
      <c r="Q787" s="148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7" t="s">
        <v>1</v>
      </c>
    </row>
    <row r="788" spans="1:65">
      <c r="A788" s="29"/>
      <c r="B788" s="19"/>
      <c r="C788" s="9"/>
      <c r="D788" s="10" t="s">
        <v>269</v>
      </c>
      <c r="E788" s="11" t="s">
        <v>102</v>
      </c>
      <c r="F788" s="11" t="s">
        <v>103</v>
      </c>
      <c r="G788" s="11" t="s">
        <v>269</v>
      </c>
      <c r="H788" s="11" t="s">
        <v>103</v>
      </c>
      <c r="I788" s="11" t="s">
        <v>103</v>
      </c>
      <c r="J788" s="11" t="s">
        <v>103</v>
      </c>
      <c r="K788" s="11" t="s">
        <v>103</v>
      </c>
      <c r="L788" s="11" t="s">
        <v>103</v>
      </c>
      <c r="M788" s="11" t="s">
        <v>103</v>
      </c>
      <c r="N788" s="11" t="s">
        <v>100</v>
      </c>
      <c r="O788" s="11" t="s">
        <v>103</v>
      </c>
      <c r="P788" s="11" t="s">
        <v>103</v>
      </c>
      <c r="Q788" s="148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7">
        <v>2</v>
      </c>
    </row>
    <row r="789" spans="1:65">
      <c r="A789" s="29"/>
      <c r="B789" s="19"/>
      <c r="C789" s="9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148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7">
        <v>3</v>
      </c>
    </row>
    <row r="790" spans="1:65">
      <c r="A790" s="29"/>
      <c r="B790" s="18">
        <v>1</v>
      </c>
      <c r="C790" s="14">
        <v>1</v>
      </c>
      <c r="D790" s="21">
        <v>52.2</v>
      </c>
      <c r="E790" s="21">
        <v>53.27</v>
      </c>
      <c r="F790" s="21">
        <v>54.662627200000003</v>
      </c>
      <c r="G790" s="21">
        <v>54.55</v>
      </c>
      <c r="H790" s="21">
        <v>56.05</v>
      </c>
      <c r="I790" s="21">
        <v>56.05</v>
      </c>
      <c r="J790" s="21">
        <v>56.3</v>
      </c>
      <c r="K790" s="21">
        <v>53.400000000000006</v>
      </c>
      <c r="L790" s="21">
        <v>54.500000000000007</v>
      </c>
      <c r="M790" s="21">
        <v>53.48</v>
      </c>
      <c r="N790" s="21">
        <v>54.201001099999999</v>
      </c>
      <c r="O790" s="21">
        <v>56.8079362</v>
      </c>
      <c r="P790" s="21">
        <v>55.19</v>
      </c>
      <c r="Q790" s="148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7">
        <v>1</v>
      </c>
    </row>
    <row r="791" spans="1:65">
      <c r="A791" s="29"/>
      <c r="B791" s="19">
        <v>1</v>
      </c>
      <c r="C791" s="9">
        <v>2</v>
      </c>
      <c r="D791" s="11">
        <v>52.2</v>
      </c>
      <c r="E791" s="11">
        <v>52.2</v>
      </c>
      <c r="F791" s="11">
        <v>54.195385700000003</v>
      </c>
      <c r="G791" s="11">
        <v>54.122</v>
      </c>
      <c r="H791" s="11">
        <v>54.76</v>
      </c>
      <c r="I791" s="11">
        <v>56.69</v>
      </c>
      <c r="J791" s="11">
        <v>56.000000000000007</v>
      </c>
      <c r="K791" s="11">
        <v>53.2</v>
      </c>
      <c r="L791" s="11">
        <v>55.2</v>
      </c>
      <c r="M791" s="11">
        <v>53.91</v>
      </c>
      <c r="N791" s="11">
        <v>55.729263899999999</v>
      </c>
      <c r="O791" s="11">
        <v>57.660611899999999</v>
      </c>
      <c r="P791" s="11">
        <v>56.05</v>
      </c>
      <c r="Q791" s="148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7" t="e">
        <v>#N/A</v>
      </c>
    </row>
    <row r="792" spans="1:65">
      <c r="A792" s="29"/>
      <c r="B792" s="19">
        <v>1</v>
      </c>
      <c r="C792" s="9">
        <v>3</v>
      </c>
      <c r="D792" s="11">
        <v>51.77</v>
      </c>
      <c r="E792" s="11">
        <v>52.62</v>
      </c>
      <c r="F792" s="11">
        <v>54.026562900000002</v>
      </c>
      <c r="G792" s="11">
        <v>53.694000000000003</v>
      </c>
      <c r="H792" s="11">
        <v>55.83</v>
      </c>
      <c r="I792" s="11">
        <v>56.9</v>
      </c>
      <c r="J792" s="11">
        <v>56.7</v>
      </c>
      <c r="K792" s="11">
        <v>54.6</v>
      </c>
      <c r="L792" s="11">
        <v>55.8</v>
      </c>
      <c r="M792" s="11">
        <v>53.48</v>
      </c>
      <c r="N792" s="11">
        <v>55.651924200000003</v>
      </c>
      <c r="O792" s="11">
        <v>59.146412099999999</v>
      </c>
      <c r="P792" s="11">
        <v>56.05</v>
      </c>
      <c r="Q792" s="148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7">
        <v>16</v>
      </c>
    </row>
    <row r="793" spans="1:65">
      <c r="A793" s="29"/>
      <c r="B793" s="19">
        <v>1</v>
      </c>
      <c r="C793" s="9">
        <v>4</v>
      </c>
      <c r="D793" s="11">
        <v>51.77</v>
      </c>
      <c r="E793" s="150">
        <v>48.99</v>
      </c>
      <c r="F793" s="11">
        <v>54.295945600000003</v>
      </c>
      <c r="G793" s="11">
        <v>53.908000000000001</v>
      </c>
      <c r="H793" s="11">
        <v>55.41</v>
      </c>
      <c r="I793" s="11">
        <v>56.26</v>
      </c>
      <c r="J793" s="11">
        <v>55.600000000000009</v>
      </c>
      <c r="K793" s="11">
        <v>54.7</v>
      </c>
      <c r="L793" s="11">
        <v>54.79999999999999</v>
      </c>
      <c r="M793" s="11">
        <v>52.62</v>
      </c>
      <c r="N793" s="11">
        <v>56.712711300000002</v>
      </c>
      <c r="O793" s="11">
        <v>54.921327400000003</v>
      </c>
      <c r="P793" s="11">
        <v>55.62</v>
      </c>
      <c r="Q793" s="148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7">
        <v>54.713200811544681</v>
      </c>
    </row>
    <row r="794" spans="1:65">
      <c r="A794" s="29"/>
      <c r="B794" s="19">
        <v>1</v>
      </c>
      <c r="C794" s="9">
        <v>5</v>
      </c>
      <c r="D794" s="11">
        <v>51.98</v>
      </c>
      <c r="E794" s="11">
        <v>53.48</v>
      </c>
      <c r="F794" s="11">
        <v>53.988962299999997</v>
      </c>
      <c r="G794" s="150">
        <v>51.555</v>
      </c>
      <c r="H794" s="150">
        <v>45.78</v>
      </c>
      <c r="I794" s="11">
        <v>56.47</v>
      </c>
      <c r="J794" s="11">
        <v>56.499999999999993</v>
      </c>
      <c r="K794" s="11">
        <v>54.6</v>
      </c>
      <c r="L794" s="11">
        <v>54.29999999999999</v>
      </c>
      <c r="M794" s="11">
        <v>52.62</v>
      </c>
      <c r="N794" s="11">
        <v>56.592675900000003</v>
      </c>
      <c r="O794" s="11">
        <v>58.104820199999999</v>
      </c>
      <c r="P794" s="11">
        <v>55.19</v>
      </c>
      <c r="Q794" s="148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7">
        <v>53</v>
      </c>
    </row>
    <row r="795" spans="1:65">
      <c r="A795" s="29"/>
      <c r="B795" s="19">
        <v>1</v>
      </c>
      <c r="C795" s="9">
        <v>6</v>
      </c>
      <c r="D795" s="11">
        <v>51.98</v>
      </c>
      <c r="E795" s="11">
        <v>52.2</v>
      </c>
      <c r="F795" s="11">
        <v>54.2717904</v>
      </c>
      <c r="G795" s="11">
        <v>54.122</v>
      </c>
      <c r="H795" s="11">
        <v>54.34</v>
      </c>
      <c r="I795" s="11">
        <v>56.26</v>
      </c>
      <c r="J795" s="11">
        <v>56.000000000000007</v>
      </c>
      <c r="K795" s="11">
        <v>54.2</v>
      </c>
      <c r="L795" s="11">
        <v>54.500000000000007</v>
      </c>
      <c r="M795" s="11">
        <v>54.12</v>
      </c>
      <c r="N795" s="11">
        <v>52.809764399999999</v>
      </c>
      <c r="O795" s="11">
        <v>55.600404400000002</v>
      </c>
      <c r="P795" s="11">
        <v>55.83</v>
      </c>
      <c r="Q795" s="148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5"/>
    </row>
    <row r="796" spans="1:65">
      <c r="A796" s="29"/>
      <c r="B796" s="20" t="s">
        <v>258</v>
      </c>
      <c r="C796" s="12"/>
      <c r="D796" s="22">
        <v>51.983333333333341</v>
      </c>
      <c r="E796" s="22">
        <v>52.126666666666665</v>
      </c>
      <c r="F796" s="22">
        <v>54.24021235</v>
      </c>
      <c r="G796" s="22">
        <v>53.658500000000004</v>
      </c>
      <c r="H796" s="22">
        <v>53.694999999999993</v>
      </c>
      <c r="I796" s="22">
        <v>56.438333333333333</v>
      </c>
      <c r="J796" s="22">
        <v>56.183333333333337</v>
      </c>
      <c r="K796" s="22">
        <v>54.116666666666674</v>
      </c>
      <c r="L796" s="22">
        <v>54.849999999999994</v>
      </c>
      <c r="M796" s="22">
        <v>53.371666666666663</v>
      </c>
      <c r="N796" s="22">
        <v>55.282890133333332</v>
      </c>
      <c r="O796" s="22">
        <v>57.040252033333331</v>
      </c>
      <c r="P796" s="22">
        <v>55.655000000000001</v>
      </c>
      <c r="Q796" s="148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5"/>
    </row>
    <row r="797" spans="1:65">
      <c r="A797" s="29"/>
      <c r="B797" s="3" t="s">
        <v>259</v>
      </c>
      <c r="C797" s="28"/>
      <c r="D797" s="11">
        <v>51.98</v>
      </c>
      <c r="E797" s="11">
        <v>52.41</v>
      </c>
      <c r="F797" s="11">
        <v>54.233588050000002</v>
      </c>
      <c r="G797" s="11">
        <v>54.015000000000001</v>
      </c>
      <c r="H797" s="11">
        <v>55.084999999999994</v>
      </c>
      <c r="I797" s="11">
        <v>56.364999999999995</v>
      </c>
      <c r="J797" s="11">
        <v>56.150000000000006</v>
      </c>
      <c r="K797" s="11">
        <v>54.400000000000006</v>
      </c>
      <c r="L797" s="11">
        <v>54.65</v>
      </c>
      <c r="M797" s="11">
        <v>53.48</v>
      </c>
      <c r="N797" s="11">
        <v>55.690594050000001</v>
      </c>
      <c r="O797" s="11">
        <v>57.234274049999996</v>
      </c>
      <c r="P797" s="11">
        <v>55.724999999999994</v>
      </c>
      <c r="Q797" s="148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5"/>
    </row>
    <row r="798" spans="1:65">
      <c r="A798" s="29"/>
      <c r="B798" s="3" t="s">
        <v>260</v>
      </c>
      <c r="C798" s="28"/>
      <c r="D798" s="23">
        <v>0.19231917914411614</v>
      </c>
      <c r="E798" s="23">
        <v>1.6267472657627748</v>
      </c>
      <c r="F798" s="23">
        <v>0.24220643160676728</v>
      </c>
      <c r="G798" s="23">
        <v>1.0688928384080414</v>
      </c>
      <c r="H798" s="23">
        <v>3.9304694376117455</v>
      </c>
      <c r="I798" s="23">
        <v>0.31365054864716385</v>
      </c>
      <c r="J798" s="23">
        <v>0.39707262140150534</v>
      </c>
      <c r="K798" s="23">
        <v>0.65853372477547822</v>
      </c>
      <c r="L798" s="23">
        <v>0.56124860801609089</v>
      </c>
      <c r="M798" s="23">
        <v>0.6329744597269833</v>
      </c>
      <c r="N798" s="23">
        <v>1.5087874454979957</v>
      </c>
      <c r="O798" s="23">
        <v>1.5856251402807531</v>
      </c>
      <c r="P798" s="23">
        <v>0.3940431448458403</v>
      </c>
      <c r="Q798" s="201"/>
      <c r="R798" s="202"/>
      <c r="S798" s="202"/>
      <c r="T798" s="202"/>
      <c r="U798" s="202"/>
      <c r="V798" s="202"/>
      <c r="W798" s="202"/>
      <c r="X798" s="202"/>
      <c r="Y798" s="202"/>
      <c r="Z798" s="202"/>
      <c r="AA798" s="202"/>
      <c r="AB798" s="202"/>
      <c r="AC798" s="202"/>
      <c r="AD798" s="202"/>
      <c r="AE798" s="202"/>
      <c r="AF798" s="202"/>
      <c r="AG798" s="202"/>
      <c r="AH798" s="202"/>
      <c r="AI798" s="202"/>
      <c r="AJ798" s="202"/>
      <c r="AK798" s="202"/>
      <c r="AL798" s="202"/>
      <c r="AM798" s="202"/>
      <c r="AN798" s="202"/>
      <c r="AO798" s="202"/>
      <c r="AP798" s="202"/>
      <c r="AQ798" s="202"/>
      <c r="AR798" s="202"/>
      <c r="AS798" s="202"/>
      <c r="AT798" s="202"/>
      <c r="AU798" s="202"/>
      <c r="AV798" s="202"/>
      <c r="AW798" s="202"/>
      <c r="AX798" s="202"/>
      <c r="AY798" s="202"/>
      <c r="AZ798" s="202"/>
      <c r="BA798" s="202"/>
      <c r="BB798" s="202"/>
      <c r="BC798" s="202"/>
      <c r="BD798" s="202"/>
      <c r="BE798" s="202"/>
      <c r="BF798" s="202"/>
      <c r="BG798" s="202"/>
      <c r="BH798" s="202"/>
      <c r="BI798" s="202"/>
      <c r="BJ798" s="202"/>
      <c r="BK798" s="202"/>
      <c r="BL798" s="202"/>
      <c r="BM798" s="56"/>
    </row>
    <row r="799" spans="1:65">
      <c r="A799" s="29"/>
      <c r="B799" s="3" t="s">
        <v>86</v>
      </c>
      <c r="C799" s="28"/>
      <c r="D799" s="13">
        <v>3.699631532108678E-3</v>
      </c>
      <c r="E799" s="13">
        <v>3.1207582793760867E-2</v>
      </c>
      <c r="F799" s="13">
        <v>4.4654403276274653E-3</v>
      </c>
      <c r="G799" s="13">
        <v>1.99202892068925E-2</v>
      </c>
      <c r="H799" s="13">
        <v>7.3199915031413459E-2</v>
      </c>
      <c r="I799" s="13">
        <v>5.5574027460147746E-3</v>
      </c>
      <c r="J799" s="13">
        <v>7.0674450560932424E-3</v>
      </c>
      <c r="K799" s="13">
        <v>1.2168778406691927E-2</v>
      </c>
      <c r="L799" s="13">
        <v>1.0232426764194913E-2</v>
      </c>
      <c r="M799" s="13">
        <v>1.1859746926777317E-2</v>
      </c>
      <c r="N799" s="13">
        <v>2.7292123148030902E-2</v>
      </c>
      <c r="O799" s="13">
        <v>2.7798354385849159E-2</v>
      </c>
      <c r="P799" s="13">
        <v>7.0801032224569269E-3</v>
      </c>
      <c r="Q799" s="148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5"/>
    </row>
    <row r="800" spans="1:65">
      <c r="A800" s="29"/>
      <c r="B800" s="3" t="s">
        <v>261</v>
      </c>
      <c r="C800" s="28"/>
      <c r="D800" s="13">
        <v>-4.9894128614667466E-2</v>
      </c>
      <c r="E800" s="13">
        <v>-4.727440739186739E-2</v>
      </c>
      <c r="F800" s="13">
        <v>-8.6448691454527049E-3</v>
      </c>
      <c r="G800" s="13">
        <v>-1.9276898370057194E-2</v>
      </c>
      <c r="H800" s="13">
        <v>-1.8609783314483819E-2</v>
      </c>
      <c r="I800" s="13">
        <v>3.1530462414925076E-2</v>
      </c>
      <c r="J800" s="13">
        <v>2.6869795588315482E-2</v>
      </c>
      <c r="K800" s="13">
        <v>-1.0902929019501517E-2</v>
      </c>
      <c r="L800" s="13">
        <v>2.5002958413364862E-3</v>
      </c>
      <c r="M800" s="13">
        <v>-2.451938700312617E-2</v>
      </c>
      <c r="N800" s="13">
        <v>1.0412282837388709E-2</v>
      </c>
      <c r="O800" s="13">
        <v>4.2531805620438679E-2</v>
      </c>
      <c r="P800" s="13">
        <v>1.7213381313575082E-2</v>
      </c>
      <c r="Q800" s="148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5"/>
    </row>
    <row r="801" spans="1:65">
      <c r="A801" s="29"/>
      <c r="B801" s="45" t="s">
        <v>262</v>
      </c>
      <c r="C801" s="46"/>
      <c r="D801" s="44">
        <v>1.46</v>
      </c>
      <c r="E801" s="44">
        <v>1.37</v>
      </c>
      <c r="F801" s="44">
        <v>0</v>
      </c>
      <c r="G801" s="44">
        <v>0.38</v>
      </c>
      <c r="H801" s="44">
        <v>0.35</v>
      </c>
      <c r="I801" s="44">
        <v>1.42</v>
      </c>
      <c r="J801" s="44">
        <v>1.26</v>
      </c>
      <c r="K801" s="44">
        <v>0.08</v>
      </c>
      <c r="L801" s="44">
        <v>0.39</v>
      </c>
      <c r="M801" s="44">
        <v>0.56000000000000005</v>
      </c>
      <c r="N801" s="44">
        <v>0.67</v>
      </c>
      <c r="O801" s="44">
        <v>1.81</v>
      </c>
      <c r="P801" s="44">
        <v>0.91</v>
      </c>
      <c r="Q801" s="148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5"/>
    </row>
    <row r="802" spans="1:65">
      <c r="B802" s="3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BM802" s="55"/>
    </row>
    <row r="803" spans="1:65" ht="15">
      <c r="B803" s="8" t="s">
        <v>479</v>
      </c>
      <c r="BM803" s="27" t="s">
        <v>66</v>
      </c>
    </row>
    <row r="804" spans="1:65" ht="15">
      <c r="A804" s="24" t="s">
        <v>12</v>
      </c>
      <c r="B804" s="18" t="s">
        <v>111</v>
      </c>
      <c r="C804" s="15" t="s">
        <v>112</v>
      </c>
      <c r="D804" s="16" t="s">
        <v>223</v>
      </c>
      <c r="E804" s="17" t="s">
        <v>223</v>
      </c>
      <c r="F804" s="17" t="s">
        <v>223</v>
      </c>
      <c r="G804" s="17" t="s">
        <v>223</v>
      </c>
      <c r="H804" s="17" t="s">
        <v>223</v>
      </c>
      <c r="I804" s="17" t="s">
        <v>223</v>
      </c>
      <c r="J804" s="17" t="s">
        <v>223</v>
      </c>
      <c r="K804" s="17" t="s">
        <v>223</v>
      </c>
      <c r="L804" s="17" t="s">
        <v>223</v>
      </c>
      <c r="M804" s="17" t="s">
        <v>223</v>
      </c>
      <c r="N804" s="17" t="s">
        <v>223</v>
      </c>
      <c r="O804" s="148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7">
        <v>1</v>
      </c>
    </row>
    <row r="805" spans="1:65">
      <c r="A805" s="29"/>
      <c r="B805" s="19" t="s">
        <v>224</v>
      </c>
      <c r="C805" s="9" t="s">
        <v>224</v>
      </c>
      <c r="D805" s="146" t="s">
        <v>227</v>
      </c>
      <c r="E805" s="147" t="s">
        <v>228</v>
      </c>
      <c r="F805" s="147" t="s">
        <v>229</v>
      </c>
      <c r="G805" s="147" t="s">
        <v>230</v>
      </c>
      <c r="H805" s="147" t="s">
        <v>232</v>
      </c>
      <c r="I805" s="147" t="s">
        <v>234</v>
      </c>
      <c r="J805" s="147" t="s">
        <v>236</v>
      </c>
      <c r="K805" s="147" t="s">
        <v>239</v>
      </c>
      <c r="L805" s="147" t="s">
        <v>241</v>
      </c>
      <c r="M805" s="147" t="s">
        <v>244</v>
      </c>
      <c r="N805" s="147" t="s">
        <v>245</v>
      </c>
      <c r="O805" s="148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7" t="s">
        <v>3</v>
      </c>
    </row>
    <row r="806" spans="1:65">
      <c r="A806" s="29"/>
      <c r="B806" s="19"/>
      <c r="C806" s="9"/>
      <c r="D806" s="10" t="s">
        <v>102</v>
      </c>
      <c r="E806" s="11" t="s">
        <v>102</v>
      </c>
      <c r="F806" s="11" t="s">
        <v>102</v>
      </c>
      <c r="G806" s="11" t="s">
        <v>269</v>
      </c>
      <c r="H806" s="11" t="s">
        <v>102</v>
      </c>
      <c r="I806" s="11" t="s">
        <v>99</v>
      </c>
      <c r="J806" s="11" t="s">
        <v>102</v>
      </c>
      <c r="K806" s="11" t="s">
        <v>103</v>
      </c>
      <c r="L806" s="11" t="s">
        <v>100</v>
      </c>
      <c r="M806" s="11" t="s">
        <v>102</v>
      </c>
      <c r="N806" s="11" t="s">
        <v>102</v>
      </c>
      <c r="O806" s="148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7">
        <v>2</v>
      </c>
    </row>
    <row r="807" spans="1:65">
      <c r="A807" s="29"/>
      <c r="B807" s="19"/>
      <c r="C807" s="9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148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7">
        <v>3</v>
      </c>
    </row>
    <row r="808" spans="1:65">
      <c r="A808" s="29"/>
      <c r="B808" s="18">
        <v>1</v>
      </c>
      <c r="C808" s="14">
        <v>1</v>
      </c>
      <c r="D808" s="143">
        <v>24.9</v>
      </c>
      <c r="E808" s="21">
        <v>4.9545991337803059</v>
      </c>
      <c r="F808" s="21">
        <v>4.7643454102326697</v>
      </c>
      <c r="G808" s="143">
        <v>4.9000000000000004</v>
      </c>
      <c r="H808" s="21">
        <v>4.8</v>
      </c>
      <c r="I808" s="21">
        <v>4.8</v>
      </c>
      <c r="J808" s="21">
        <v>4.8499999999999996</v>
      </c>
      <c r="K808" s="143">
        <v>2</v>
      </c>
      <c r="L808" s="21">
        <v>4.6397887259531885</v>
      </c>
      <c r="M808" s="21">
        <v>4.4000000000000004</v>
      </c>
      <c r="N808" s="21">
        <v>5</v>
      </c>
      <c r="O808" s="148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7">
        <v>1</v>
      </c>
    </row>
    <row r="809" spans="1:65">
      <c r="A809" s="29"/>
      <c r="B809" s="19">
        <v>1</v>
      </c>
      <c r="C809" s="9">
        <v>2</v>
      </c>
      <c r="D809" s="144">
        <v>24.4</v>
      </c>
      <c r="E809" s="11">
        <v>4.9399414650652158</v>
      </c>
      <c r="F809" s="11">
        <v>4.7654082035885699</v>
      </c>
      <c r="G809" s="144">
        <v>4.5999999999999996</v>
      </c>
      <c r="H809" s="11">
        <v>4.0999999999999996</v>
      </c>
      <c r="I809" s="11">
        <v>4.6399999999999997</v>
      </c>
      <c r="J809" s="11">
        <v>4.5</v>
      </c>
      <c r="K809" s="144">
        <v>4</v>
      </c>
      <c r="L809" s="11">
        <v>4.9748491376209039</v>
      </c>
      <c r="M809" s="11">
        <v>4.3</v>
      </c>
      <c r="N809" s="11">
        <v>4.8</v>
      </c>
      <c r="O809" s="148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7" t="e">
        <v>#N/A</v>
      </c>
    </row>
    <row r="810" spans="1:65">
      <c r="A810" s="29"/>
      <c r="B810" s="19">
        <v>1</v>
      </c>
      <c r="C810" s="9">
        <v>3</v>
      </c>
      <c r="D810" s="144">
        <v>24.6</v>
      </c>
      <c r="E810" s="11">
        <v>4.7284887370656863</v>
      </c>
      <c r="F810" s="11">
        <v>4.76743733121062</v>
      </c>
      <c r="G810" s="144">
        <v>4.8</v>
      </c>
      <c r="H810" s="11">
        <v>4.7</v>
      </c>
      <c r="I810" s="11">
        <v>4.5199999999999996</v>
      </c>
      <c r="J810" s="150">
        <v>3.64</v>
      </c>
      <c r="K810" s="144">
        <v>3</v>
      </c>
      <c r="L810" s="11">
        <v>4.9541223828002732</v>
      </c>
      <c r="M810" s="11">
        <v>4.5</v>
      </c>
      <c r="N810" s="11">
        <v>4.8</v>
      </c>
      <c r="O810" s="148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7">
        <v>16</v>
      </c>
    </row>
    <row r="811" spans="1:65">
      <c r="A811" s="29"/>
      <c r="B811" s="19">
        <v>1</v>
      </c>
      <c r="C811" s="9">
        <v>4</v>
      </c>
      <c r="D811" s="150">
        <v>22.9</v>
      </c>
      <c r="E811" s="11">
        <v>4.7517629125435361</v>
      </c>
      <c r="F811" s="11">
        <v>4.8233633942952201</v>
      </c>
      <c r="G811" s="144">
        <v>4.2</v>
      </c>
      <c r="H811" s="11">
        <v>4.4000000000000004</v>
      </c>
      <c r="I811" s="11">
        <v>4.9400000000000004</v>
      </c>
      <c r="J811" s="11">
        <v>4.38</v>
      </c>
      <c r="K811" s="144">
        <v>4</v>
      </c>
      <c r="L811" s="11">
        <v>4.7102288344904633</v>
      </c>
      <c r="M811" s="11">
        <v>4.0999999999999996</v>
      </c>
      <c r="N811" s="11">
        <v>4.7</v>
      </c>
      <c r="O811" s="148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7">
        <v>4.6624500846869763</v>
      </c>
    </row>
    <row r="812" spans="1:65">
      <c r="A812" s="29"/>
      <c r="B812" s="19">
        <v>1</v>
      </c>
      <c r="C812" s="9">
        <v>5</v>
      </c>
      <c r="D812" s="144">
        <v>25</v>
      </c>
      <c r="E812" s="11">
        <v>4.6345237061091167</v>
      </c>
      <c r="F812" s="11">
        <v>4.8159537511175996</v>
      </c>
      <c r="G812" s="144">
        <v>4.9000000000000004</v>
      </c>
      <c r="H812" s="11">
        <v>4.5</v>
      </c>
      <c r="I812" s="11">
        <v>4.49</v>
      </c>
      <c r="J812" s="11">
        <v>4.47</v>
      </c>
      <c r="K812" s="144">
        <v>3</v>
      </c>
      <c r="L812" s="11">
        <v>4.5868950032761262</v>
      </c>
      <c r="M812" s="11">
        <v>4.5</v>
      </c>
      <c r="N812" s="11">
        <v>4.8</v>
      </c>
      <c r="O812" s="148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7">
        <v>54</v>
      </c>
    </row>
    <row r="813" spans="1:65">
      <c r="A813" s="29"/>
      <c r="B813" s="19">
        <v>1</v>
      </c>
      <c r="C813" s="9">
        <v>6</v>
      </c>
      <c r="D813" s="144">
        <v>24.4</v>
      </c>
      <c r="E813" s="11">
        <v>5.0542800500684359</v>
      </c>
      <c r="F813" s="11">
        <v>4.8235113015762598</v>
      </c>
      <c r="G813" s="144">
        <v>4.2</v>
      </c>
      <c r="H813" s="11">
        <v>4.9000000000000004</v>
      </c>
      <c r="I813" s="11">
        <v>4.62</v>
      </c>
      <c r="J813" s="11">
        <v>4.49</v>
      </c>
      <c r="K813" s="144">
        <v>3</v>
      </c>
      <c r="L813" s="11">
        <v>4.5701045841806653</v>
      </c>
      <c r="M813" s="11">
        <v>4.2</v>
      </c>
      <c r="N813" s="11">
        <v>4.8</v>
      </c>
      <c r="O813" s="148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5"/>
    </row>
    <row r="814" spans="1:65">
      <c r="A814" s="29"/>
      <c r="B814" s="20" t="s">
        <v>258</v>
      </c>
      <c r="C814" s="12"/>
      <c r="D814" s="22">
        <v>24.366666666666671</v>
      </c>
      <c r="E814" s="22">
        <v>4.8439326674387164</v>
      </c>
      <c r="F814" s="22">
        <v>4.7933365653368236</v>
      </c>
      <c r="G814" s="22">
        <v>4.5999999999999996</v>
      </c>
      <c r="H814" s="22">
        <v>4.5666666666666664</v>
      </c>
      <c r="I814" s="22">
        <v>4.6683333333333339</v>
      </c>
      <c r="J814" s="22">
        <v>4.3883333333333328</v>
      </c>
      <c r="K814" s="22">
        <v>3.1666666666666665</v>
      </c>
      <c r="L814" s="22">
        <v>4.7393314447202703</v>
      </c>
      <c r="M814" s="22">
        <v>4.333333333333333</v>
      </c>
      <c r="N814" s="22">
        <v>4.8166666666666673</v>
      </c>
      <c r="O814" s="148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5"/>
    </row>
    <row r="815" spans="1:65">
      <c r="A815" s="29"/>
      <c r="B815" s="3" t="s">
        <v>259</v>
      </c>
      <c r="C815" s="28"/>
      <c r="D815" s="11">
        <v>24.5</v>
      </c>
      <c r="E815" s="11">
        <v>4.8458521888043755</v>
      </c>
      <c r="F815" s="11">
        <v>4.7916955411641098</v>
      </c>
      <c r="G815" s="11">
        <v>4.6999999999999993</v>
      </c>
      <c r="H815" s="11">
        <v>4.5999999999999996</v>
      </c>
      <c r="I815" s="11">
        <v>4.63</v>
      </c>
      <c r="J815" s="11">
        <v>4.4800000000000004</v>
      </c>
      <c r="K815" s="11">
        <v>3</v>
      </c>
      <c r="L815" s="11">
        <v>4.6750087802218259</v>
      </c>
      <c r="M815" s="11">
        <v>4.3499999999999996</v>
      </c>
      <c r="N815" s="11">
        <v>4.8</v>
      </c>
      <c r="O815" s="148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5"/>
    </row>
    <row r="816" spans="1:65">
      <c r="A816" s="29"/>
      <c r="B816" s="3" t="s">
        <v>260</v>
      </c>
      <c r="C816" s="28"/>
      <c r="D816" s="23">
        <v>0.76070143069844909</v>
      </c>
      <c r="E816" s="23">
        <v>0.16210210068715727</v>
      </c>
      <c r="F816" s="23">
        <v>3.0380628859840362E-2</v>
      </c>
      <c r="G816" s="23">
        <v>0.32863353450309968</v>
      </c>
      <c r="H816" s="23">
        <v>0.29439202887759502</v>
      </c>
      <c r="I816" s="23">
        <v>0.17209493504071152</v>
      </c>
      <c r="J816" s="23">
        <v>0.40067027175305453</v>
      </c>
      <c r="K816" s="23">
        <v>0.75277265270908122</v>
      </c>
      <c r="L816" s="23">
        <v>0.1812368861686274</v>
      </c>
      <c r="M816" s="23">
        <v>0.1632993161855453</v>
      </c>
      <c r="N816" s="23">
        <v>9.8319208025017493E-2</v>
      </c>
      <c r="O816" s="201"/>
      <c r="P816" s="202"/>
      <c r="Q816" s="202"/>
      <c r="R816" s="202"/>
      <c r="S816" s="202"/>
      <c r="T816" s="202"/>
      <c r="U816" s="202"/>
      <c r="V816" s="202"/>
      <c r="W816" s="202"/>
      <c r="X816" s="202"/>
      <c r="Y816" s="202"/>
      <c r="Z816" s="202"/>
      <c r="AA816" s="202"/>
      <c r="AB816" s="202"/>
      <c r="AC816" s="202"/>
      <c r="AD816" s="202"/>
      <c r="AE816" s="202"/>
      <c r="AF816" s="202"/>
      <c r="AG816" s="202"/>
      <c r="AH816" s="202"/>
      <c r="AI816" s="202"/>
      <c r="AJ816" s="202"/>
      <c r="AK816" s="202"/>
      <c r="AL816" s="202"/>
      <c r="AM816" s="202"/>
      <c r="AN816" s="202"/>
      <c r="AO816" s="202"/>
      <c r="AP816" s="202"/>
      <c r="AQ816" s="202"/>
      <c r="AR816" s="202"/>
      <c r="AS816" s="202"/>
      <c r="AT816" s="202"/>
      <c r="AU816" s="202"/>
      <c r="AV816" s="202"/>
      <c r="AW816" s="202"/>
      <c r="AX816" s="202"/>
      <c r="AY816" s="202"/>
      <c r="AZ816" s="202"/>
      <c r="BA816" s="202"/>
      <c r="BB816" s="202"/>
      <c r="BC816" s="202"/>
      <c r="BD816" s="202"/>
      <c r="BE816" s="202"/>
      <c r="BF816" s="202"/>
      <c r="BG816" s="202"/>
      <c r="BH816" s="202"/>
      <c r="BI816" s="202"/>
      <c r="BJ816" s="202"/>
      <c r="BK816" s="202"/>
      <c r="BL816" s="202"/>
      <c r="BM816" s="56"/>
    </row>
    <row r="817" spans="1:65">
      <c r="A817" s="29"/>
      <c r="B817" s="3" t="s">
        <v>86</v>
      </c>
      <c r="C817" s="28"/>
      <c r="D817" s="13">
        <v>3.1218936964368629E-2</v>
      </c>
      <c r="E817" s="13">
        <v>3.3464978111033605E-2</v>
      </c>
      <c r="F817" s="13">
        <v>6.3380963230370499E-3</v>
      </c>
      <c r="G817" s="13">
        <v>7.1442072718065158E-2</v>
      </c>
      <c r="H817" s="13">
        <v>6.4465407783414974E-2</v>
      </c>
      <c r="I817" s="13">
        <v>3.6864320251491216E-2</v>
      </c>
      <c r="J817" s="13">
        <v>9.1303518059944078E-2</v>
      </c>
      <c r="K817" s="13">
        <v>0.23771767980286776</v>
      </c>
      <c r="L817" s="13">
        <v>3.8241023714543042E-2</v>
      </c>
      <c r="M817" s="13">
        <v>3.7684457581279689E-2</v>
      </c>
      <c r="N817" s="13">
        <v>2.0412292323533039E-2</v>
      </c>
      <c r="O817" s="148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5"/>
    </row>
    <row r="818" spans="1:65">
      <c r="A818" s="29"/>
      <c r="B818" s="3" t="s">
        <v>261</v>
      </c>
      <c r="C818" s="28"/>
      <c r="D818" s="13">
        <v>4.226150677021689</v>
      </c>
      <c r="E818" s="13">
        <v>3.8924295049889812E-2</v>
      </c>
      <c r="F818" s="13">
        <v>2.8072467966943293E-2</v>
      </c>
      <c r="G818" s="13">
        <v>-1.3394263435030251E-2</v>
      </c>
      <c r="H818" s="13">
        <v>-2.0543580366660485E-2</v>
      </c>
      <c r="I818" s="13">
        <v>1.2618362748118006E-3</v>
      </c>
      <c r="J818" s="13">
        <v>-5.8792425950882188E-2</v>
      </c>
      <c r="K818" s="13">
        <v>-0.32081489149512954</v>
      </c>
      <c r="L818" s="13">
        <v>1.6489476270383552E-2</v>
      </c>
      <c r="M818" s="13">
        <v>-7.0588798888072013E-2</v>
      </c>
      <c r="N818" s="13">
        <v>3.3076296620566437E-2</v>
      </c>
      <c r="O818" s="148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A819" s="29"/>
      <c r="B819" s="45" t="s">
        <v>262</v>
      </c>
      <c r="C819" s="46"/>
      <c r="D819" s="44">
        <v>95.64</v>
      </c>
      <c r="E819" s="44">
        <v>0.68</v>
      </c>
      <c r="F819" s="44">
        <v>0.44</v>
      </c>
      <c r="G819" s="44" t="s">
        <v>263</v>
      </c>
      <c r="H819" s="44">
        <v>0.67</v>
      </c>
      <c r="I819" s="44">
        <v>0.17</v>
      </c>
      <c r="J819" s="44">
        <v>1.53</v>
      </c>
      <c r="K819" s="44">
        <v>7.48</v>
      </c>
      <c r="L819" s="44">
        <v>0.17</v>
      </c>
      <c r="M819" s="44">
        <v>1.8</v>
      </c>
      <c r="N819" s="44">
        <v>0.55000000000000004</v>
      </c>
      <c r="O819" s="148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5"/>
    </row>
    <row r="820" spans="1:65">
      <c r="B820" s="30" t="s">
        <v>282</v>
      </c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BM820" s="55"/>
    </row>
    <row r="821" spans="1:65">
      <c r="BM821" s="55"/>
    </row>
    <row r="822" spans="1:65" ht="15">
      <c r="B822" s="8" t="s">
        <v>480</v>
      </c>
      <c r="BM822" s="27" t="s">
        <v>66</v>
      </c>
    </row>
    <row r="823" spans="1:65" ht="15">
      <c r="A823" s="24" t="s">
        <v>15</v>
      </c>
      <c r="B823" s="18" t="s">
        <v>111</v>
      </c>
      <c r="C823" s="15" t="s">
        <v>112</v>
      </c>
      <c r="D823" s="16" t="s">
        <v>223</v>
      </c>
      <c r="E823" s="17" t="s">
        <v>223</v>
      </c>
      <c r="F823" s="17" t="s">
        <v>223</v>
      </c>
      <c r="G823" s="17" t="s">
        <v>223</v>
      </c>
      <c r="H823" s="17" t="s">
        <v>223</v>
      </c>
      <c r="I823" s="17" t="s">
        <v>223</v>
      </c>
      <c r="J823" s="17" t="s">
        <v>223</v>
      </c>
      <c r="K823" s="17" t="s">
        <v>223</v>
      </c>
      <c r="L823" s="17" t="s">
        <v>223</v>
      </c>
      <c r="M823" s="17" t="s">
        <v>223</v>
      </c>
      <c r="N823" s="17" t="s">
        <v>223</v>
      </c>
      <c r="O823" s="17" t="s">
        <v>223</v>
      </c>
      <c r="P823" s="148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7">
        <v>1</v>
      </c>
    </row>
    <row r="824" spans="1:65">
      <c r="A824" s="29"/>
      <c r="B824" s="19" t="s">
        <v>224</v>
      </c>
      <c r="C824" s="9" t="s">
        <v>224</v>
      </c>
      <c r="D824" s="146" t="s">
        <v>227</v>
      </c>
      <c r="E824" s="147" t="s">
        <v>230</v>
      </c>
      <c r="F824" s="147" t="s">
        <v>231</v>
      </c>
      <c r="G824" s="147" t="s">
        <v>232</v>
      </c>
      <c r="H824" s="147" t="s">
        <v>234</v>
      </c>
      <c r="I824" s="147" t="s">
        <v>236</v>
      </c>
      <c r="J824" s="147" t="s">
        <v>238</v>
      </c>
      <c r="K824" s="147" t="s">
        <v>239</v>
      </c>
      <c r="L824" s="147" t="s">
        <v>241</v>
      </c>
      <c r="M824" s="147" t="s">
        <v>243</v>
      </c>
      <c r="N824" s="147" t="s">
        <v>244</v>
      </c>
      <c r="O824" s="147" t="s">
        <v>245</v>
      </c>
      <c r="P824" s="148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7" t="s">
        <v>3</v>
      </c>
    </row>
    <row r="825" spans="1:65">
      <c r="A825" s="29"/>
      <c r="B825" s="19"/>
      <c r="C825" s="9"/>
      <c r="D825" s="10" t="s">
        <v>102</v>
      </c>
      <c r="E825" s="11" t="s">
        <v>269</v>
      </c>
      <c r="F825" s="11" t="s">
        <v>103</v>
      </c>
      <c r="G825" s="11" t="s">
        <v>102</v>
      </c>
      <c r="H825" s="11" t="s">
        <v>99</v>
      </c>
      <c r="I825" s="11" t="s">
        <v>102</v>
      </c>
      <c r="J825" s="11" t="s">
        <v>102</v>
      </c>
      <c r="K825" s="11" t="s">
        <v>103</v>
      </c>
      <c r="L825" s="11" t="s">
        <v>100</v>
      </c>
      <c r="M825" s="11" t="s">
        <v>102</v>
      </c>
      <c r="N825" s="11" t="s">
        <v>102</v>
      </c>
      <c r="O825" s="11" t="s">
        <v>102</v>
      </c>
      <c r="P825" s="148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7">
        <v>2</v>
      </c>
    </row>
    <row r="826" spans="1:65">
      <c r="A826" s="29"/>
      <c r="B826" s="19"/>
      <c r="C826" s="9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148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7">
        <v>3</v>
      </c>
    </row>
    <row r="827" spans="1:65">
      <c r="A827" s="29"/>
      <c r="B827" s="18">
        <v>1</v>
      </c>
      <c r="C827" s="14">
        <v>1</v>
      </c>
      <c r="D827" s="143" t="s">
        <v>96</v>
      </c>
      <c r="E827" s="21">
        <v>8.6999999999999993</v>
      </c>
      <c r="F827" s="143" t="s">
        <v>104</v>
      </c>
      <c r="G827" s="21">
        <v>8</v>
      </c>
      <c r="H827" s="143">
        <v>5.7</v>
      </c>
      <c r="I827" s="21">
        <v>9</v>
      </c>
      <c r="J827" s="143" t="s">
        <v>95</v>
      </c>
      <c r="K827" s="143">
        <v>126</v>
      </c>
      <c r="L827" s="143" t="s">
        <v>96</v>
      </c>
      <c r="M827" s="143" t="s">
        <v>95</v>
      </c>
      <c r="N827" s="21">
        <v>8</v>
      </c>
      <c r="O827" s="21">
        <v>8</v>
      </c>
      <c r="P827" s="148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7">
        <v>1</v>
      </c>
    </row>
    <row r="828" spans="1:65">
      <c r="A828" s="29"/>
      <c r="B828" s="19">
        <v>1</v>
      </c>
      <c r="C828" s="9">
        <v>2</v>
      </c>
      <c r="D828" s="144" t="s">
        <v>96</v>
      </c>
      <c r="E828" s="11">
        <v>8.3000000000000007</v>
      </c>
      <c r="F828" s="144" t="s">
        <v>104</v>
      </c>
      <c r="G828" s="11">
        <v>10</v>
      </c>
      <c r="H828" s="144">
        <v>5.5</v>
      </c>
      <c r="I828" s="11">
        <v>9</v>
      </c>
      <c r="J828" s="144" t="s">
        <v>95</v>
      </c>
      <c r="K828" s="144">
        <v>198</v>
      </c>
      <c r="L828" s="144" t="s">
        <v>96</v>
      </c>
      <c r="M828" s="144" t="s">
        <v>95</v>
      </c>
      <c r="N828" s="11">
        <v>9</v>
      </c>
      <c r="O828" s="11">
        <v>8</v>
      </c>
      <c r="P828" s="148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7" t="e">
        <v>#N/A</v>
      </c>
    </row>
    <row r="829" spans="1:65">
      <c r="A829" s="29"/>
      <c r="B829" s="19">
        <v>1</v>
      </c>
      <c r="C829" s="9">
        <v>3</v>
      </c>
      <c r="D829" s="144" t="s">
        <v>96</v>
      </c>
      <c r="E829" s="11">
        <v>8.3000000000000007</v>
      </c>
      <c r="F829" s="144" t="s">
        <v>104</v>
      </c>
      <c r="G829" s="11">
        <v>10</v>
      </c>
      <c r="H829" s="144">
        <v>5.2</v>
      </c>
      <c r="I829" s="11">
        <v>8</v>
      </c>
      <c r="J829" s="144" t="s">
        <v>95</v>
      </c>
      <c r="K829" s="144">
        <v>328</v>
      </c>
      <c r="L829" s="144" t="s">
        <v>96</v>
      </c>
      <c r="M829" s="144" t="s">
        <v>95</v>
      </c>
      <c r="N829" s="11">
        <v>8</v>
      </c>
      <c r="O829" s="11">
        <v>8</v>
      </c>
      <c r="P829" s="148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7">
        <v>16</v>
      </c>
    </row>
    <row r="830" spans="1:65">
      <c r="A830" s="29"/>
      <c r="B830" s="19">
        <v>1</v>
      </c>
      <c r="C830" s="9">
        <v>4</v>
      </c>
      <c r="D830" s="144" t="s">
        <v>96</v>
      </c>
      <c r="E830" s="11">
        <v>6.9</v>
      </c>
      <c r="F830" s="144">
        <v>100</v>
      </c>
      <c r="G830" s="11">
        <v>8</v>
      </c>
      <c r="H830" s="144">
        <v>5.7</v>
      </c>
      <c r="I830" s="11">
        <v>9</v>
      </c>
      <c r="J830" s="144" t="s">
        <v>95</v>
      </c>
      <c r="K830" s="144">
        <v>42</v>
      </c>
      <c r="L830" s="144" t="s">
        <v>96</v>
      </c>
      <c r="M830" s="144" t="s">
        <v>95</v>
      </c>
      <c r="N830" s="150">
        <v>11</v>
      </c>
      <c r="O830" s="11">
        <v>8</v>
      </c>
      <c r="P830" s="148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7">
        <v>8.31</v>
      </c>
    </row>
    <row r="831" spans="1:65">
      <c r="A831" s="29"/>
      <c r="B831" s="19">
        <v>1</v>
      </c>
      <c r="C831" s="9">
        <v>5</v>
      </c>
      <c r="D831" s="144" t="s">
        <v>96</v>
      </c>
      <c r="E831" s="11">
        <v>8</v>
      </c>
      <c r="F831" s="144" t="s">
        <v>104</v>
      </c>
      <c r="G831" s="11">
        <v>9</v>
      </c>
      <c r="H831" s="144">
        <v>6</v>
      </c>
      <c r="I831" s="11">
        <v>8</v>
      </c>
      <c r="J831" s="144" t="s">
        <v>95</v>
      </c>
      <c r="K831" s="144">
        <v>62</v>
      </c>
      <c r="L831" s="144" t="s">
        <v>96</v>
      </c>
      <c r="M831" s="144" t="s">
        <v>95</v>
      </c>
      <c r="N831" s="11">
        <v>8</v>
      </c>
      <c r="O831" s="11">
        <v>8</v>
      </c>
      <c r="P831" s="148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7">
        <v>55</v>
      </c>
    </row>
    <row r="832" spans="1:65">
      <c r="A832" s="29"/>
      <c r="B832" s="19">
        <v>1</v>
      </c>
      <c r="C832" s="9">
        <v>6</v>
      </c>
      <c r="D832" s="144" t="s">
        <v>96</v>
      </c>
      <c r="E832" s="11">
        <v>6.9</v>
      </c>
      <c r="F832" s="144" t="s">
        <v>104</v>
      </c>
      <c r="G832" s="11">
        <v>8</v>
      </c>
      <c r="H832" s="144">
        <v>6.1</v>
      </c>
      <c r="I832" s="11">
        <v>9</v>
      </c>
      <c r="J832" s="144" t="s">
        <v>95</v>
      </c>
      <c r="K832" s="144">
        <v>263</v>
      </c>
      <c r="L832" s="144" t="s">
        <v>96</v>
      </c>
      <c r="M832" s="144" t="s">
        <v>95</v>
      </c>
      <c r="N832" s="11">
        <v>8</v>
      </c>
      <c r="O832" s="11">
        <v>8</v>
      </c>
      <c r="P832" s="148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5"/>
    </row>
    <row r="833" spans="1:65">
      <c r="A833" s="29"/>
      <c r="B833" s="20" t="s">
        <v>258</v>
      </c>
      <c r="C833" s="12"/>
      <c r="D833" s="22" t="s">
        <v>617</v>
      </c>
      <c r="E833" s="22">
        <v>7.8500000000000005</v>
      </c>
      <c r="F833" s="22">
        <v>100</v>
      </c>
      <c r="G833" s="22">
        <v>8.8333333333333339</v>
      </c>
      <c r="H833" s="22">
        <v>5.6999999999999993</v>
      </c>
      <c r="I833" s="22">
        <v>8.6666666666666661</v>
      </c>
      <c r="J833" s="22" t="s">
        <v>617</v>
      </c>
      <c r="K833" s="22">
        <v>169.83333333333334</v>
      </c>
      <c r="L833" s="22" t="s">
        <v>617</v>
      </c>
      <c r="M833" s="22" t="s">
        <v>617</v>
      </c>
      <c r="N833" s="22">
        <v>8.6666666666666661</v>
      </c>
      <c r="O833" s="22">
        <v>8</v>
      </c>
      <c r="P833" s="148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5"/>
    </row>
    <row r="834" spans="1:65">
      <c r="A834" s="29"/>
      <c r="B834" s="3" t="s">
        <v>259</v>
      </c>
      <c r="C834" s="28"/>
      <c r="D834" s="11" t="s">
        <v>617</v>
      </c>
      <c r="E834" s="11">
        <v>8.15</v>
      </c>
      <c r="F834" s="11">
        <v>100</v>
      </c>
      <c r="G834" s="11">
        <v>8.5</v>
      </c>
      <c r="H834" s="11">
        <v>5.7</v>
      </c>
      <c r="I834" s="11">
        <v>9</v>
      </c>
      <c r="J834" s="11" t="s">
        <v>617</v>
      </c>
      <c r="K834" s="11">
        <v>162</v>
      </c>
      <c r="L834" s="11" t="s">
        <v>617</v>
      </c>
      <c r="M834" s="11" t="s">
        <v>617</v>
      </c>
      <c r="N834" s="11">
        <v>8</v>
      </c>
      <c r="O834" s="11">
        <v>8</v>
      </c>
      <c r="P834" s="148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A835" s="29"/>
      <c r="B835" s="3" t="s">
        <v>260</v>
      </c>
      <c r="C835" s="28"/>
      <c r="D835" s="23" t="s">
        <v>617</v>
      </c>
      <c r="E835" s="23">
        <v>0.76876524375130262</v>
      </c>
      <c r="F835" s="23" t="s">
        <v>617</v>
      </c>
      <c r="G835" s="23">
        <v>0.98319208025017313</v>
      </c>
      <c r="H835" s="23">
        <v>0.32863353450309951</v>
      </c>
      <c r="I835" s="23">
        <v>0.51639777949432231</v>
      </c>
      <c r="J835" s="23" t="s">
        <v>617</v>
      </c>
      <c r="K835" s="23">
        <v>113.47319801022032</v>
      </c>
      <c r="L835" s="23" t="s">
        <v>617</v>
      </c>
      <c r="M835" s="23" t="s">
        <v>617</v>
      </c>
      <c r="N835" s="23">
        <v>1.211060141638995</v>
      </c>
      <c r="O835" s="23">
        <v>0</v>
      </c>
      <c r="P835" s="201"/>
      <c r="Q835" s="202"/>
      <c r="R835" s="202"/>
      <c r="S835" s="202"/>
      <c r="T835" s="202"/>
      <c r="U835" s="202"/>
      <c r="V835" s="202"/>
      <c r="W835" s="202"/>
      <c r="X835" s="202"/>
      <c r="Y835" s="202"/>
      <c r="Z835" s="202"/>
      <c r="AA835" s="202"/>
      <c r="AB835" s="202"/>
      <c r="AC835" s="202"/>
      <c r="AD835" s="202"/>
      <c r="AE835" s="202"/>
      <c r="AF835" s="202"/>
      <c r="AG835" s="202"/>
      <c r="AH835" s="202"/>
      <c r="AI835" s="202"/>
      <c r="AJ835" s="202"/>
      <c r="AK835" s="202"/>
      <c r="AL835" s="202"/>
      <c r="AM835" s="202"/>
      <c r="AN835" s="202"/>
      <c r="AO835" s="202"/>
      <c r="AP835" s="202"/>
      <c r="AQ835" s="202"/>
      <c r="AR835" s="202"/>
      <c r="AS835" s="202"/>
      <c r="AT835" s="202"/>
      <c r="AU835" s="202"/>
      <c r="AV835" s="202"/>
      <c r="AW835" s="202"/>
      <c r="AX835" s="202"/>
      <c r="AY835" s="202"/>
      <c r="AZ835" s="202"/>
      <c r="BA835" s="202"/>
      <c r="BB835" s="202"/>
      <c r="BC835" s="202"/>
      <c r="BD835" s="202"/>
      <c r="BE835" s="202"/>
      <c r="BF835" s="202"/>
      <c r="BG835" s="202"/>
      <c r="BH835" s="202"/>
      <c r="BI835" s="202"/>
      <c r="BJ835" s="202"/>
      <c r="BK835" s="202"/>
      <c r="BL835" s="202"/>
      <c r="BM835" s="56"/>
    </row>
    <row r="836" spans="1:65">
      <c r="A836" s="29"/>
      <c r="B836" s="3" t="s">
        <v>86</v>
      </c>
      <c r="C836" s="28"/>
      <c r="D836" s="13" t="s">
        <v>617</v>
      </c>
      <c r="E836" s="13">
        <v>9.7931878184879306E-2</v>
      </c>
      <c r="F836" s="13" t="s">
        <v>617</v>
      </c>
      <c r="G836" s="13">
        <v>0.11130476380190639</v>
      </c>
      <c r="H836" s="13">
        <v>5.7655006053175362E-2</v>
      </c>
      <c r="I836" s="13">
        <v>5.9584359172421809E-2</v>
      </c>
      <c r="J836" s="13" t="s">
        <v>617</v>
      </c>
      <c r="K836" s="13">
        <v>0.66814444363230796</v>
      </c>
      <c r="L836" s="13" t="s">
        <v>617</v>
      </c>
      <c r="M836" s="13" t="s">
        <v>617</v>
      </c>
      <c r="N836" s="13">
        <v>0.13973770865065327</v>
      </c>
      <c r="O836" s="13">
        <v>0</v>
      </c>
      <c r="P836" s="148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A837" s="29"/>
      <c r="B837" s="3" t="s">
        <v>261</v>
      </c>
      <c r="C837" s="28"/>
      <c r="D837" s="13" t="s">
        <v>617</v>
      </c>
      <c r="E837" s="13">
        <v>-5.53549939831528E-2</v>
      </c>
      <c r="F837" s="13">
        <v>11.033694344163658</v>
      </c>
      <c r="G837" s="13">
        <v>6.2976333734456436E-2</v>
      </c>
      <c r="H837" s="13">
        <v>-0.31407942238267161</v>
      </c>
      <c r="I837" s="13">
        <v>4.292017649418356E-2</v>
      </c>
      <c r="J837" s="13" t="s">
        <v>617</v>
      </c>
      <c r="K837" s="13">
        <v>19.437224227837945</v>
      </c>
      <c r="L837" s="13" t="s">
        <v>617</v>
      </c>
      <c r="M837" s="13" t="s">
        <v>617</v>
      </c>
      <c r="N837" s="13">
        <v>4.292017649418356E-2</v>
      </c>
      <c r="O837" s="13">
        <v>-3.730445246690739E-2</v>
      </c>
      <c r="P837" s="148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5"/>
    </row>
    <row r="838" spans="1:65">
      <c r="A838" s="29"/>
      <c r="B838" s="45" t="s">
        <v>262</v>
      </c>
      <c r="C838" s="46"/>
      <c r="D838" s="44">
        <v>0.75</v>
      </c>
      <c r="E838" s="44">
        <v>0.17</v>
      </c>
      <c r="F838" s="44">
        <v>5.86</v>
      </c>
      <c r="G838" s="44">
        <v>0.03</v>
      </c>
      <c r="H838" s="44">
        <v>0.6</v>
      </c>
      <c r="I838" s="44">
        <v>0</v>
      </c>
      <c r="J838" s="44">
        <v>8.4</v>
      </c>
      <c r="K838" s="44">
        <v>32.770000000000003</v>
      </c>
      <c r="L838" s="44">
        <v>0.75</v>
      </c>
      <c r="M838" s="44">
        <v>8.4</v>
      </c>
      <c r="N838" s="44">
        <v>0</v>
      </c>
      <c r="O838" s="44">
        <v>0.14000000000000001</v>
      </c>
      <c r="P838" s="148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5"/>
    </row>
    <row r="839" spans="1:65">
      <c r="B839" s="3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BM839" s="55"/>
    </row>
    <row r="840" spans="1:65" ht="15">
      <c r="B840" s="8" t="s">
        <v>481</v>
      </c>
      <c r="BM840" s="27" t="s">
        <v>66</v>
      </c>
    </row>
    <row r="841" spans="1:65" ht="15">
      <c r="A841" s="24" t="s">
        <v>18</v>
      </c>
      <c r="B841" s="18" t="s">
        <v>111</v>
      </c>
      <c r="C841" s="15" t="s">
        <v>112</v>
      </c>
      <c r="D841" s="16" t="s">
        <v>223</v>
      </c>
      <c r="E841" s="17" t="s">
        <v>223</v>
      </c>
      <c r="F841" s="17" t="s">
        <v>223</v>
      </c>
      <c r="G841" s="17" t="s">
        <v>223</v>
      </c>
      <c r="H841" s="17" t="s">
        <v>223</v>
      </c>
      <c r="I841" s="17" t="s">
        <v>223</v>
      </c>
      <c r="J841" s="17" t="s">
        <v>223</v>
      </c>
      <c r="K841" s="17" t="s">
        <v>223</v>
      </c>
      <c r="L841" s="17" t="s">
        <v>223</v>
      </c>
      <c r="M841" s="17" t="s">
        <v>223</v>
      </c>
      <c r="N841" s="17" t="s">
        <v>223</v>
      </c>
      <c r="O841" s="17" t="s">
        <v>223</v>
      </c>
      <c r="P841" s="17" t="s">
        <v>223</v>
      </c>
      <c r="Q841" s="17" t="s">
        <v>223</v>
      </c>
      <c r="R841" s="148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7">
        <v>1</v>
      </c>
    </row>
    <row r="842" spans="1:65">
      <c r="A842" s="29"/>
      <c r="B842" s="19" t="s">
        <v>224</v>
      </c>
      <c r="C842" s="9" t="s">
        <v>224</v>
      </c>
      <c r="D842" s="146" t="s">
        <v>226</v>
      </c>
      <c r="E842" s="147" t="s">
        <v>227</v>
      </c>
      <c r="F842" s="147" t="s">
        <v>228</v>
      </c>
      <c r="G842" s="147" t="s">
        <v>230</v>
      </c>
      <c r="H842" s="147" t="s">
        <v>231</v>
      </c>
      <c r="I842" s="147" t="s">
        <v>232</v>
      </c>
      <c r="J842" s="147" t="s">
        <v>234</v>
      </c>
      <c r="K842" s="147" t="s">
        <v>236</v>
      </c>
      <c r="L842" s="147" t="s">
        <v>238</v>
      </c>
      <c r="M842" s="147" t="s">
        <v>239</v>
      </c>
      <c r="N842" s="147" t="s">
        <v>241</v>
      </c>
      <c r="O842" s="147" t="s">
        <v>243</v>
      </c>
      <c r="P842" s="147" t="s">
        <v>244</v>
      </c>
      <c r="Q842" s="147" t="s">
        <v>245</v>
      </c>
      <c r="R842" s="148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7" t="s">
        <v>3</v>
      </c>
    </row>
    <row r="843" spans="1:65">
      <c r="A843" s="29"/>
      <c r="B843" s="19"/>
      <c r="C843" s="9"/>
      <c r="D843" s="10" t="s">
        <v>269</v>
      </c>
      <c r="E843" s="11" t="s">
        <v>102</v>
      </c>
      <c r="F843" s="11" t="s">
        <v>103</v>
      </c>
      <c r="G843" s="11" t="s">
        <v>269</v>
      </c>
      <c r="H843" s="11" t="s">
        <v>103</v>
      </c>
      <c r="I843" s="11" t="s">
        <v>102</v>
      </c>
      <c r="J843" s="11" t="s">
        <v>99</v>
      </c>
      <c r="K843" s="11" t="s">
        <v>102</v>
      </c>
      <c r="L843" s="11" t="s">
        <v>102</v>
      </c>
      <c r="M843" s="11" t="s">
        <v>103</v>
      </c>
      <c r="N843" s="11" t="s">
        <v>100</v>
      </c>
      <c r="O843" s="11" t="s">
        <v>102</v>
      </c>
      <c r="P843" s="11" t="s">
        <v>102</v>
      </c>
      <c r="Q843" s="11" t="s">
        <v>103</v>
      </c>
      <c r="R843" s="148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7">
        <v>0</v>
      </c>
    </row>
    <row r="844" spans="1:65">
      <c r="A844" s="29"/>
      <c r="B844" s="19"/>
      <c r="C844" s="9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148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7">
        <v>0</v>
      </c>
    </row>
    <row r="845" spans="1:65">
      <c r="A845" s="29"/>
      <c r="B845" s="18">
        <v>1</v>
      </c>
      <c r="C845" s="14">
        <v>1</v>
      </c>
      <c r="D845" s="210">
        <v>130</v>
      </c>
      <c r="E845" s="209">
        <v>130</v>
      </c>
      <c r="F845" s="209">
        <v>127.83666666666669</v>
      </c>
      <c r="G845" s="209">
        <v>119</v>
      </c>
      <c r="H845" s="210">
        <v>120</v>
      </c>
      <c r="I845" s="209">
        <v>121</v>
      </c>
      <c r="J845" s="209">
        <v>139.5</v>
      </c>
      <c r="K845" s="210">
        <v>130</v>
      </c>
      <c r="L845" s="209">
        <v>131</v>
      </c>
      <c r="M845" s="210">
        <v>140</v>
      </c>
      <c r="N845" s="209">
        <v>123.15036164506736</v>
      </c>
      <c r="O845" s="209">
        <v>137.87125441610513</v>
      </c>
      <c r="P845" s="209">
        <v>123.00000000000001</v>
      </c>
      <c r="Q845" s="209">
        <v>125</v>
      </c>
      <c r="R845" s="211"/>
      <c r="S845" s="212"/>
      <c r="T845" s="212"/>
      <c r="U845" s="212"/>
      <c r="V845" s="212"/>
      <c r="W845" s="212"/>
      <c r="X845" s="212"/>
      <c r="Y845" s="212"/>
      <c r="Z845" s="212"/>
      <c r="AA845" s="212"/>
      <c r="AB845" s="212"/>
      <c r="AC845" s="212"/>
      <c r="AD845" s="212"/>
      <c r="AE845" s="212"/>
      <c r="AF845" s="212"/>
      <c r="AG845" s="212"/>
      <c r="AH845" s="212"/>
      <c r="AI845" s="212"/>
      <c r="AJ845" s="212"/>
      <c r="AK845" s="212"/>
      <c r="AL845" s="212"/>
      <c r="AM845" s="212"/>
      <c r="AN845" s="212"/>
      <c r="AO845" s="212"/>
      <c r="AP845" s="212"/>
      <c r="AQ845" s="212"/>
      <c r="AR845" s="212"/>
      <c r="AS845" s="212"/>
      <c r="AT845" s="212"/>
      <c r="AU845" s="212"/>
      <c r="AV845" s="212"/>
      <c r="AW845" s="212"/>
      <c r="AX845" s="212"/>
      <c r="AY845" s="212"/>
      <c r="AZ845" s="212"/>
      <c r="BA845" s="212"/>
      <c r="BB845" s="212"/>
      <c r="BC845" s="212"/>
      <c r="BD845" s="212"/>
      <c r="BE845" s="212"/>
      <c r="BF845" s="212"/>
      <c r="BG845" s="212"/>
      <c r="BH845" s="212"/>
      <c r="BI845" s="212"/>
      <c r="BJ845" s="212"/>
      <c r="BK845" s="212"/>
      <c r="BL845" s="212"/>
      <c r="BM845" s="213">
        <v>1</v>
      </c>
    </row>
    <row r="846" spans="1:65">
      <c r="A846" s="29"/>
      <c r="B846" s="19">
        <v>1</v>
      </c>
      <c r="C846" s="9">
        <v>2</v>
      </c>
      <c r="D846" s="215">
        <v>140</v>
      </c>
      <c r="E846" s="214">
        <v>133</v>
      </c>
      <c r="F846" s="214">
        <v>131.12666666666667</v>
      </c>
      <c r="G846" s="214">
        <v>117</v>
      </c>
      <c r="H846" s="215">
        <v>130</v>
      </c>
      <c r="I846" s="214">
        <v>125</v>
      </c>
      <c r="J846" s="214">
        <v>140</v>
      </c>
      <c r="K846" s="215">
        <v>130</v>
      </c>
      <c r="L846" s="214">
        <v>131</v>
      </c>
      <c r="M846" s="215">
        <v>152</v>
      </c>
      <c r="N846" s="214">
        <v>128.68049918544477</v>
      </c>
      <c r="O846" s="214">
        <v>138.90790385902767</v>
      </c>
      <c r="P846" s="214">
        <v>123.00000000000001</v>
      </c>
      <c r="Q846" s="214">
        <v>128</v>
      </c>
      <c r="R846" s="211"/>
      <c r="S846" s="212"/>
      <c r="T846" s="212"/>
      <c r="U846" s="212"/>
      <c r="V846" s="212"/>
      <c r="W846" s="212"/>
      <c r="X846" s="212"/>
      <c r="Y846" s="212"/>
      <c r="Z846" s="212"/>
      <c r="AA846" s="212"/>
      <c r="AB846" s="212"/>
      <c r="AC846" s="212"/>
      <c r="AD846" s="212"/>
      <c r="AE846" s="212"/>
      <c r="AF846" s="212"/>
      <c r="AG846" s="212"/>
      <c r="AH846" s="212"/>
      <c r="AI846" s="212"/>
      <c r="AJ846" s="212"/>
      <c r="AK846" s="212"/>
      <c r="AL846" s="212"/>
      <c r="AM846" s="212"/>
      <c r="AN846" s="212"/>
      <c r="AO846" s="212"/>
      <c r="AP846" s="212"/>
      <c r="AQ846" s="212"/>
      <c r="AR846" s="212"/>
      <c r="AS846" s="212"/>
      <c r="AT846" s="212"/>
      <c r="AU846" s="212"/>
      <c r="AV846" s="212"/>
      <c r="AW846" s="212"/>
      <c r="AX846" s="212"/>
      <c r="AY846" s="212"/>
      <c r="AZ846" s="212"/>
      <c r="BA846" s="212"/>
      <c r="BB846" s="212"/>
      <c r="BC846" s="212"/>
      <c r="BD846" s="212"/>
      <c r="BE846" s="212"/>
      <c r="BF846" s="212"/>
      <c r="BG846" s="212"/>
      <c r="BH846" s="212"/>
      <c r="BI846" s="212"/>
      <c r="BJ846" s="212"/>
      <c r="BK846" s="212"/>
      <c r="BL846" s="212"/>
      <c r="BM846" s="213" t="e">
        <v>#N/A</v>
      </c>
    </row>
    <row r="847" spans="1:65">
      <c r="A847" s="29"/>
      <c r="B847" s="19">
        <v>1</v>
      </c>
      <c r="C847" s="9">
        <v>3</v>
      </c>
      <c r="D847" s="215">
        <v>140</v>
      </c>
      <c r="E847" s="214">
        <v>139</v>
      </c>
      <c r="F847" s="214">
        <v>129.30666666666667</v>
      </c>
      <c r="G847" s="214">
        <v>115</v>
      </c>
      <c r="H847" s="215">
        <v>130</v>
      </c>
      <c r="I847" s="214">
        <v>120</v>
      </c>
      <c r="J847" s="214">
        <v>140.5</v>
      </c>
      <c r="K847" s="215">
        <v>130</v>
      </c>
      <c r="L847" s="214">
        <v>131</v>
      </c>
      <c r="M847" s="215">
        <v>150</v>
      </c>
      <c r="N847" s="214">
        <v>135.5718524505472</v>
      </c>
      <c r="O847" s="214">
        <v>130.44009370692157</v>
      </c>
      <c r="P847" s="214">
        <v>122</v>
      </c>
      <c r="Q847" s="214">
        <v>125</v>
      </c>
      <c r="R847" s="211"/>
      <c r="S847" s="212"/>
      <c r="T847" s="212"/>
      <c r="U847" s="212"/>
      <c r="V847" s="212"/>
      <c r="W847" s="212"/>
      <c r="X847" s="212"/>
      <c r="Y847" s="212"/>
      <c r="Z847" s="212"/>
      <c r="AA847" s="212"/>
      <c r="AB847" s="212"/>
      <c r="AC847" s="212"/>
      <c r="AD847" s="212"/>
      <c r="AE847" s="212"/>
      <c r="AF847" s="212"/>
      <c r="AG847" s="212"/>
      <c r="AH847" s="212"/>
      <c r="AI847" s="212"/>
      <c r="AJ847" s="212"/>
      <c r="AK847" s="212"/>
      <c r="AL847" s="212"/>
      <c r="AM847" s="212"/>
      <c r="AN847" s="212"/>
      <c r="AO847" s="212"/>
      <c r="AP847" s="212"/>
      <c r="AQ847" s="212"/>
      <c r="AR847" s="212"/>
      <c r="AS847" s="212"/>
      <c r="AT847" s="212"/>
      <c r="AU847" s="212"/>
      <c r="AV847" s="212"/>
      <c r="AW847" s="212"/>
      <c r="AX847" s="212"/>
      <c r="AY847" s="212"/>
      <c r="AZ847" s="212"/>
      <c r="BA847" s="212"/>
      <c r="BB847" s="212"/>
      <c r="BC847" s="212"/>
      <c r="BD847" s="212"/>
      <c r="BE847" s="212"/>
      <c r="BF847" s="212"/>
      <c r="BG847" s="212"/>
      <c r="BH847" s="212"/>
      <c r="BI847" s="212"/>
      <c r="BJ847" s="212"/>
      <c r="BK847" s="212"/>
      <c r="BL847" s="212"/>
      <c r="BM847" s="213">
        <v>16</v>
      </c>
    </row>
    <row r="848" spans="1:65">
      <c r="A848" s="29"/>
      <c r="B848" s="19">
        <v>1</v>
      </c>
      <c r="C848" s="9">
        <v>4</v>
      </c>
      <c r="D848" s="215">
        <v>140</v>
      </c>
      <c r="E848" s="214">
        <v>135</v>
      </c>
      <c r="F848" s="214">
        <v>132.84666666666666</v>
      </c>
      <c r="G848" s="214">
        <v>116</v>
      </c>
      <c r="H848" s="215">
        <v>130</v>
      </c>
      <c r="I848" s="214">
        <v>124</v>
      </c>
      <c r="J848" s="214">
        <v>140.5</v>
      </c>
      <c r="K848" s="215">
        <v>130</v>
      </c>
      <c r="L848" s="214">
        <v>135</v>
      </c>
      <c r="M848" s="215">
        <v>144</v>
      </c>
      <c r="N848" s="214">
        <v>139.2423859550226</v>
      </c>
      <c r="O848" s="214">
        <v>126.7699259667764</v>
      </c>
      <c r="P848" s="214">
        <v>118</v>
      </c>
      <c r="Q848" s="214">
        <v>126</v>
      </c>
      <c r="R848" s="211"/>
      <c r="S848" s="212"/>
      <c r="T848" s="212"/>
      <c r="U848" s="212"/>
      <c r="V848" s="212"/>
      <c r="W848" s="212"/>
      <c r="X848" s="212"/>
      <c r="Y848" s="212"/>
      <c r="Z848" s="212"/>
      <c r="AA848" s="212"/>
      <c r="AB848" s="212"/>
      <c r="AC848" s="212"/>
      <c r="AD848" s="212"/>
      <c r="AE848" s="212"/>
      <c r="AF848" s="212"/>
      <c r="AG848" s="212"/>
      <c r="AH848" s="212"/>
      <c r="AI848" s="212"/>
      <c r="AJ848" s="212"/>
      <c r="AK848" s="212"/>
      <c r="AL848" s="212"/>
      <c r="AM848" s="212"/>
      <c r="AN848" s="212"/>
      <c r="AO848" s="212"/>
      <c r="AP848" s="212"/>
      <c r="AQ848" s="212"/>
      <c r="AR848" s="212"/>
      <c r="AS848" s="212"/>
      <c r="AT848" s="212"/>
      <c r="AU848" s="212"/>
      <c r="AV848" s="212"/>
      <c r="AW848" s="212"/>
      <c r="AX848" s="212"/>
      <c r="AY848" s="212"/>
      <c r="AZ848" s="212"/>
      <c r="BA848" s="212"/>
      <c r="BB848" s="212"/>
      <c r="BC848" s="212"/>
      <c r="BD848" s="212"/>
      <c r="BE848" s="212"/>
      <c r="BF848" s="212"/>
      <c r="BG848" s="212"/>
      <c r="BH848" s="212"/>
      <c r="BI848" s="212"/>
      <c r="BJ848" s="212"/>
      <c r="BK848" s="212"/>
      <c r="BL848" s="212"/>
      <c r="BM848" s="213">
        <v>128.85637808383791</v>
      </c>
    </row>
    <row r="849" spans="1:65">
      <c r="A849" s="29"/>
      <c r="B849" s="19">
        <v>1</v>
      </c>
      <c r="C849" s="9">
        <v>5</v>
      </c>
      <c r="D849" s="215">
        <v>140</v>
      </c>
      <c r="E849" s="214">
        <v>135</v>
      </c>
      <c r="F849" s="214">
        <v>131.27666666666667</v>
      </c>
      <c r="G849" s="214">
        <v>122</v>
      </c>
      <c r="H849" s="215">
        <v>120</v>
      </c>
      <c r="I849" s="214">
        <v>123.00000000000001</v>
      </c>
      <c r="J849" s="214">
        <v>140</v>
      </c>
      <c r="K849" s="215">
        <v>130</v>
      </c>
      <c r="L849" s="214">
        <v>127</v>
      </c>
      <c r="M849" s="215">
        <v>153</v>
      </c>
      <c r="N849" s="214">
        <v>121.35086343174198</v>
      </c>
      <c r="O849" s="214">
        <v>134.49651497087905</v>
      </c>
      <c r="P849" s="214">
        <v>126</v>
      </c>
      <c r="Q849" s="214">
        <v>127</v>
      </c>
      <c r="R849" s="211"/>
      <c r="S849" s="212"/>
      <c r="T849" s="212"/>
      <c r="U849" s="212"/>
      <c r="V849" s="212"/>
      <c r="W849" s="212"/>
      <c r="X849" s="212"/>
      <c r="Y849" s="212"/>
      <c r="Z849" s="212"/>
      <c r="AA849" s="212"/>
      <c r="AB849" s="212"/>
      <c r="AC849" s="212"/>
      <c r="AD849" s="212"/>
      <c r="AE849" s="212"/>
      <c r="AF849" s="212"/>
      <c r="AG849" s="212"/>
      <c r="AH849" s="212"/>
      <c r="AI849" s="212"/>
      <c r="AJ849" s="212"/>
      <c r="AK849" s="212"/>
      <c r="AL849" s="212"/>
      <c r="AM849" s="212"/>
      <c r="AN849" s="212"/>
      <c r="AO849" s="212"/>
      <c r="AP849" s="212"/>
      <c r="AQ849" s="212"/>
      <c r="AR849" s="212"/>
      <c r="AS849" s="212"/>
      <c r="AT849" s="212"/>
      <c r="AU849" s="212"/>
      <c r="AV849" s="212"/>
      <c r="AW849" s="212"/>
      <c r="AX849" s="212"/>
      <c r="AY849" s="212"/>
      <c r="AZ849" s="212"/>
      <c r="BA849" s="212"/>
      <c r="BB849" s="212"/>
      <c r="BC849" s="212"/>
      <c r="BD849" s="212"/>
      <c r="BE849" s="212"/>
      <c r="BF849" s="212"/>
      <c r="BG849" s="212"/>
      <c r="BH849" s="212"/>
      <c r="BI849" s="212"/>
      <c r="BJ849" s="212"/>
      <c r="BK849" s="212"/>
      <c r="BL849" s="212"/>
      <c r="BM849" s="213">
        <v>56</v>
      </c>
    </row>
    <row r="850" spans="1:65">
      <c r="A850" s="29"/>
      <c r="B850" s="19">
        <v>1</v>
      </c>
      <c r="C850" s="9">
        <v>6</v>
      </c>
      <c r="D850" s="215">
        <v>140</v>
      </c>
      <c r="E850" s="214">
        <v>138</v>
      </c>
      <c r="F850" s="214">
        <v>129.40666666666667</v>
      </c>
      <c r="G850" s="214">
        <v>113</v>
      </c>
      <c r="H850" s="215">
        <v>130</v>
      </c>
      <c r="I850" s="214">
        <v>123.00000000000001</v>
      </c>
      <c r="J850" s="214">
        <v>142.5</v>
      </c>
      <c r="K850" s="215">
        <v>130</v>
      </c>
      <c r="L850" s="214">
        <v>131</v>
      </c>
      <c r="M850" s="215">
        <v>153</v>
      </c>
      <c r="N850" s="214">
        <v>132.04837329874331</v>
      </c>
      <c r="O850" s="214">
        <v>130.05265614399781</v>
      </c>
      <c r="P850" s="214">
        <v>122</v>
      </c>
      <c r="Q850" s="214">
        <v>129</v>
      </c>
      <c r="R850" s="211"/>
      <c r="S850" s="212"/>
      <c r="T850" s="212"/>
      <c r="U850" s="212"/>
      <c r="V850" s="212"/>
      <c r="W850" s="212"/>
      <c r="X850" s="212"/>
      <c r="Y850" s="212"/>
      <c r="Z850" s="212"/>
      <c r="AA850" s="212"/>
      <c r="AB850" s="212"/>
      <c r="AC850" s="212"/>
      <c r="AD850" s="212"/>
      <c r="AE850" s="212"/>
      <c r="AF850" s="212"/>
      <c r="AG850" s="212"/>
      <c r="AH850" s="212"/>
      <c r="AI850" s="212"/>
      <c r="AJ850" s="212"/>
      <c r="AK850" s="212"/>
      <c r="AL850" s="212"/>
      <c r="AM850" s="212"/>
      <c r="AN850" s="212"/>
      <c r="AO850" s="212"/>
      <c r="AP850" s="212"/>
      <c r="AQ850" s="212"/>
      <c r="AR850" s="212"/>
      <c r="AS850" s="212"/>
      <c r="AT850" s="212"/>
      <c r="AU850" s="212"/>
      <c r="AV850" s="212"/>
      <c r="AW850" s="212"/>
      <c r="AX850" s="212"/>
      <c r="AY850" s="212"/>
      <c r="AZ850" s="212"/>
      <c r="BA850" s="212"/>
      <c r="BB850" s="212"/>
      <c r="BC850" s="212"/>
      <c r="BD850" s="212"/>
      <c r="BE850" s="212"/>
      <c r="BF850" s="212"/>
      <c r="BG850" s="212"/>
      <c r="BH850" s="212"/>
      <c r="BI850" s="212"/>
      <c r="BJ850" s="212"/>
      <c r="BK850" s="212"/>
      <c r="BL850" s="212"/>
      <c r="BM850" s="217"/>
    </row>
    <row r="851" spans="1:65">
      <c r="A851" s="29"/>
      <c r="B851" s="20" t="s">
        <v>258</v>
      </c>
      <c r="C851" s="12"/>
      <c r="D851" s="218">
        <v>138.33333333333334</v>
      </c>
      <c r="E851" s="218">
        <v>135</v>
      </c>
      <c r="F851" s="218">
        <v>130.29999999999998</v>
      </c>
      <c r="G851" s="218">
        <v>117</v>
      </c>
      <c r="H851" s="218">
        <v>126.66666666666667</v>
      </c>
      <c r="I851" s="218">
        <v>122.66666666666667</v>
      </c>
      <c r="J851" s="218">
        <v>140.5</v>
      </c>
      <c r="K851" s="218">
        <v>130</v>
      </c>
      <c r="L851" s="218">
        <v>131</v>
      </c>
      <c r="M851" s="218">
        <v>148.66666666666666</v>
      </c>
      <c r="N851" s="218">
        <v>130.00738932776122</v>
      </c>
      <c r="O851" s="218">
        <v>133.08972484395125</v>
      </c>
      <c r="P851" s="218">
        <v>122.33333333333333</v>
      </c>
      <c r="Q851" s="218">
        <v>126.66666666666667</v>
      </c>
      <c r="R851" s="211"/>
      <c r="S851" s="212"/>
      <c r="T851" s="212"/>
      <c r="U851" s="212"/>
      <c r="V851" s="212"/>
      <c r="W851" s="212"/>
      <c r="X851" s="212"/>
      <c r="Y851" s="212"/>
      <c r="Z851" s="212"/>
      <c r="AA851" s="212"/>
      <c r="AB851" s="212"/>
      <c r="AC851" s="212"/>
      <c r="AD851" s="212"/>
      <c r="AE851" s="212"/>
      <c r="AF851" s="212"/>
      <c r="AG851" s="212"/>
      <c r="AH851" s="212"/>
      <c r="AI851" s="212"/>
      <c r="AJ851" s="212"/>
      <c r="AK851" s="212"/>
      <c r="AL851" s="212"/>
      <c r="AM851" s="212"/>
      <c r="AN851" s="212"/>
      <c r="AO851" s="212"/>
      <c r="AP851" s="212"/>
      <c r="AQ851" s="212"/>
      <c r="AR851" s="212"/>
      <c r="AS851" s="212"/>
      <c r="AT851" s="212"/>
      <c r="AU851" s="212"/>
      <c r="AV851" s="212"/>
      <c r="AW851" s="212"/>
      <c r="AX851" s="212"/>
      <c r="AY851" s="212"/>
      <c r="AZ851" s="212"/>
      <c r="BA851" s="212"/>
      <c r="BB851" s="212"/>
      <c r="BC851" s="212"/>
      <c r="BD851" s="212"/>
      <c r="BE851" s="212"/>
      <c r="BF851" s="212"/>
      <c r="BG851" s="212"/>
      <c r="BH851" s="212"/>
      <c r="BI851" s="212"/>
      <c r="BJ851" s="212"/>
      <c r="BK851" s="212"/>
      <c r="BL851" s="212"/>
      <c r="BM851" s="217"/>
    </row>
    <row r="852" spans="1:65">
      <c r="A852" s="29"/>
      <c r="B852" s="3" t="s">
        <v>259</v>
      </c>
      <c r="C852" s="28"/>
      <c r="D852" s="214">
        <v>140</v>
      </c>
      <c r="E852" s="214">
        <v>135</v>
      </c>
      <c r="F852" s="214">
        <v>130.26666666666665</v>
      </c>
      <c r="G852" s="214">
        <v>116.5</v>
      </c>
      <c r="H852" s="214">
        <v>130</v>
      </c>
      <c r="I852" s="214">
        <v>123.00000000000001</v>
      </c>
      <c r="J852" s="214">
        <v>140.25</v>
      </c>
      <c r="K852" s="214">
        <v>130</v>
      </c>
      <c r="L852" s="214">
        <v>131</v>
      </c>
      <c r="M852" s="214">
        <v>151</v>
      </c>
      <c r="N852" s="214">
        <v>130.36443624209403</v>
      </c>
      <c r="O852" s="214">
        <v>132.46830433890031</v>
      </c>
      <c r="P852" s="214">
        <v>122.5</v>
      </c>
      <c r="Q852" s="214">
        <v>126.5</v>
      </c>
      <c r="R852" s="211"/>
      <c r="S852" s="212"/>
      <c r="T852" s="212"/>
      <c r="U852" s="212"/>
      <c r="V852" s="212"/>
      <c r="W852" s="212"/>
      <c r="X852" s="212"/>
      <c r="Y852" s="212"/>
      <c r="Z852" s="212"/>
      <c r="AA852" s="212"/>
      <c r="AB852" s="212"/>
      <c r="AC852" s="212"/>
      <c r="AD852" s="212"/>
      <c r="AE852" s="212"/>
      <c r="AF852" s="212"/>
      <c r="AG852" s="212"/>
      <c r="AH852" s="212"/>
      <c r="AI852" s="212"/>
      <c r="AJ852" s="212"/>
      <c r="AK852" s="212"/>
      <c r="AL852" s="212"/>
      <c r="AM852" s="212"/>
      <c r="AN852" s="212"/>
      <c r="AO852" s="212"/>
      <c r="AP852" s="212"/>
      <c r="AQ852" s="212"/>
      <c r="AR852" s="212"/>
      <c r="AS852" s="212"/>
      <c r="AT852" s="212"/>
      <c r="AU852" s="212"/>
      <c r="AV852" s="212"/>
      <c r="AW852" s="212"/>
      <c r="AX852" s="212"/>
      <c r="AY852" s="212"/>
      <c r="AZ852" s="212"/>
      <c r="BA852" s="212"/>
      <c r="BB852" s="212"/>
      <c r="BC852" s="212"/>
      <c r="BD852" s="212"/>
      <c r="BE852" s="212"/>
      <c r="BF852" s="212"/>
      <c r="BG852" s="212"/>
      <c r="BH852" s="212"/>
      <c r="BI852" s="212"/>
      <c r="BJ852" s="212"/>
      <c r="BK852" s="212"/>
      <c r="BL852" s="212"/>
      <c r="BM852" s="217"/>
    </row>
    <row r="853" spans="1:65">
      <c r="A853" s="29"/>
      <c r="B853" s="3" t="s">
        <v>260</v>
      </c>
      <c r="C853" s="28"/>
      <c r="D853" s="214">
        <v>4.0824829046386295</v>
      </c>
      <c r="E853" s="214">
        <v>3.2863353450309969</v>
      </c>
      <c r="F853" s="214">
        <v>1.787486130482316</v>
      </c>
      <c r="G853" s="214">
        <v>3.1622776601683795</v>
      </c>
      <c r="H853" s="214">
        <v>5.1639777949432224</v>
      </c>
      <c r="I853" s="214">
        <v>1.8618986725025266</v>
      </c>
      <c r="J853" s="214">
        <v>1.0488088481701516</v>
      </c>
      <c r="K853" s="214">
        <v>0</v>
      </c>
      <c r="L853" s="214">
        <v>2.5298221281347035</v>
      </c>
      <c r="M853" s="214">
        <v>5.4283207962192748</v>
      </c>
      <c r="N853" s="214">
        <v>6.9875451311549757</v>
      </c>
      <c r="O853" s="214">
        <v>4.793276120996449</v>
      </c>
      <c r="P853" s="214">
        <v>2.5819888974716125</v>
      </c>
      <c r="Q853" s="214">
        <v>1.6329931618554521</v>
      </c>
      <c r="R853" s="211"/>
      <c r="S853" s="212"/>
      <c r="T853" s="212"/>
      <c r="U853" s="212"/>
      <c r="V853" s="212"/>
      <c r="W853" s="212"/>
      <c r="X853" s="212"/>
      <c r="Y853" s="212"/>
      <c r="Z853" s="212"/>
      <c r="AA853" s="212"/>
      <c r="AB853" s="212"/>
      <c r="AC853" s="212"/>
      <c r="AD853" s="212"/>
      <c r="AE853" s="212"/>
      <c r="AF853" s="212"/>
      <c r="AG853" s="212"/>
      <c r="AH853" s="212"/>
      <c r="AI853" s="212"/>
      <c r="AJ853" s="212"/>
      <c r="AK853" s="212"/>
      <c r="AL853" s="212"/>
      <c r="AM853" s="212"/>
      <c r="AN853" s="212"/>
      <c r="AO853" s="212"/>
      <c r="AP853" s="212"/>
      <c r="AQ853" s="212"/>
      <c r="AR853" s="212"/>
      <c r="AS853" s="212"/>
      <c r="AT853" s="212"/>
      <c r="AU853" s="212"/>
      <c r="AV853" s="212"/>
      <c r="AW853" s="212"/>
      <c r="AX853" s="212"/>
      <c r="AY853" s="212"/>
      <c r="AZ853" s="212"/>
      <c r="BA853" s="212"/>
      <c r="BB853" s="212"/>
      <c r="BC853" s="212"/>
      <c r="BD853" s="212"/>
      <c r="BE853" s="212"/>
      <c r="BF853" s="212"/>
      <c r="BG853" s="212"/>
      <c r="BH853" s="212"/>
      <c r="BI853" s="212"/>
      <c r="BJ853" s="212"/>
      <c r="BK853" s="212"/>
      <c r="BL853" s="212"/>
      <c r="BM853" s="217"/>
    </row>
    <row r="854" spans="1:65">
      <c r="A854" s="29"/>
      <c r="B854" s="3" t="s">
        <v>86</v>
      </c>
      <c r="C854" s="28"/>
      <c r="D854" s="13">
        <v>2.9511924611845514E-2</v>
      </c>
      <c r="E854" s="13">
        <v>2.4343224778007384E-2</v>
      </c>
      <c r="F854" s="13">
        <v>1.3718235844069964E-2</v>
      </c>
      <c r="G854" s="13">
        <v>2.7028014189473329E-2</v>
      </c>
      <c r="H854" s="13">
        <v>4.0768245749551756E-2</v>
      </c>
      <c r="I854" s="13">
        <v>1.517852178670538E-2</v>
      </c>
      <c r="J854" s="13">
        <v>7.4648316595740333E-3</v>
      </c>
      <c r="K854" s="13">
        <v>0</v>
      </c>
      <c r="L854" s="13">
        <v>1.9311619298738196E-2</v>
      </c>
      <c r="M854" s="13">
        <v>3.6513368584434588E-2</v>
      </c>
      <c r="N854" s="13">
        <v>5.3747292113825146E-2</v>
      </c>
      <c r="O854" s="13">
        <v>3.6015373287581767E-2</v>
      </c>
      <c r="P854" s="13">
        <v>2.1106176273609913E-2</v>
      </c>
      <c r="Q854" s="13">
        <v>1.28920512778062E-2</v>
      </c>
      <c r="R854" s="148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A855" s="29"/>
      <c r="B855" s="3" t="s">
        <v>261</v>
      </c>
      <c r="C855" s="28"/>
      <c r="D855" s="13">
        <v>7.3546652408074342E-2</v>
      </c>
      <c r="E855" s="13">
        <v>4.7678058374144738E-2</v>
      </c>
      <c r="F855" s="13">
        <v>1.1203340786303917E-2</v>
      </c>
      <c r="G855" s="13">
        <v>-9.2012349409074545E-2</v>
      </c>
      <c r="H855" s="13">
        <v>-1.6993426710678938E-2</v>
      </c>
      <c r="I855" s="13">
        <v>-4.8035739551394396E-2</v>
      </c>
      <c r="J855" s="13">
        <v>9.0361238530128452E-2</v>
      </c>
      <c r="K855" s="13">
        <v>8.8751673232505546E-3</v>
      </c>
      <c r="L855" s="13">
        <v>1.6635745533429391E-2</v>
      </c>
      <c r="M855" s="13">
        <v>0.15373929391325558</v>
      </c>
      <c r="N855" s="13">
        <v>8.9325127792621029E-3</v>
      </c>
      <c r="O855" s="13">
        <v>3.285321862266688E-2</v>
      </c>
      <c r="P855" s="13">
        <v>-5.0622598954787379E-2</v>
      </c>
      <c r="Q855" s="13">
        <v>-1.6993426710678938E-2</v>
      </c>
      <c r="R855" s="148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5"/>
    </row>
    <row r="856" spans="1:65">
      <c r="A856" s="29"/>
      <c r="B856" s="45" t="s">
        <v>262</v>
      </c>
      <c r="C856" s="46"/>
      <c r="D856" s="44" t="s">
        <v>263</v>
      </c>
      <c r="E856" s="44">
        <v>0.67</v>
      </c>
      <c r="F856" s="44">
        <v>0</v>
      </c>
      <c r="G856" s="44">
        <v>1.91</v>
      </c>
      <c r="H856" s="44" t="s">
        <v>263</v>
      </c>
      <c r="I856" s="44">
        <v>1.1000000000000001</v>
      </c>
      <c r="J856" s="44">
        <v>1.46</v>
      </c>
      <c r="K856" s="44" t="s">
        <v>263</v>
      </c>
      <c r="L856" s="44">
        <v>0.1</v>
      </c>
      <c r="M856" s="44">
        <v>2.64</v>
      </c>
      <c r="N856" s="44">
        <v>0.04</v>
      </c>
      <c r="O856" s="44">
        <v>0.4</v>
      </c>
      <c r="P856" s="44">
        <v>1.1399999999999999</v>
      </c>
      <c r="Q856" s="44">
        <v>0.52</v>
      </c>
      <c r="R856" s="148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5"/>
    </row>
    <row r="857" spans="1:65">
      <c r="B857" s="30" t="s">
        <v>283</v>
      </c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BM857" s="55"/>
    </row>
    <row r="858" spans="1:65">
      <c r="BM858" s="55"/>
    </row>
    <row r="859" spans="1:65" ht="15">
      <c r="B859" s="8" t="s">
        <v>482</v>
      </c>
      <c r="BM859" s="27" t="s">
        <v>66</v>
      </c>
    </row>
    <row r="860" spans="1:65" ht="15">
      <c r="A860" s="24" t="s">
        <v>21</v>
      </c>
      <c r="B860" s="18" t="s">
        <v>111</v>
      </c>
      <c r="C860" s="15" t="s">
        <v>112</v>
      </c>
      <c r="D860" s="16" t="s">
        <v>223</v>
      </c>
      <c r="E860" s="17" t="s">
        <v>223</v>
      </c>
      <c r="F860" s="17" t="s">
        <v>223</v>
      </c>
      <c r="G860" s="17" t="s">
        <v>223</v>
      </c>
      <c r="H860" s="17" t="s">
        <v>223</v>
      </c>
      <c r="I860" s="17" t="s">
        <v>223</v>
      </c>
      <c r="J860" s="17" t="s">
        <v>223</v>
      </c>
      <c r="K860" s="17" t="s">
        <v>223</v>
      </c>
      <c r="L860" s="17" t="s">
        <v>223</v>
      </c>
      <c r="M860" s="17" t="s">
        <v>223</v>
      </c>
      <c r="N860" s="17" t="s">
        <v>223</v>
      </c>
      <c r="O860" s="17" t="s">
        <v>223</v>
      </c>
      <c r="P860" s="148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7">
        <v>1</v>
      </c>
    </row>
    <row r="861" spans="1:65">
      <c r="A861" s="29"/>
      <c r="B861" s="19" t="s">
        <v>224</v>
      </c>
      <c r="C861" s="9" t="s">
        <v>224</v>
      </c>
      <c r="D861" s="146" t="s">
        <v>226</v>
      </c>
      <c r="E861" s="147" t="s">
        <v>227</v>
      </c>
      <c r="F861" s="147" t="s">
        <v>230</v>
      </c>
      <c r="G861" s="147" t="s">
        <v>232</v>
      </c>
      <c r="H861" s="147" t="s">
        <v>234</v>
      </c>
      <c r="I861" s="147" t="s">
        <v>236</v>
      </c>
      <c r="J861" s="147" t="s">
        <v>238</v>
      </c>
      <c r="K861" s="147" t="s">
        <v>239</v>
      </c>
      <c r="L861" s="147" t="s">
        <v>241</v>
      </c>
      <c r="M861" s="147" t="s">
        <v>243</v>
      </c>
      <c r="N861" s="147" t="s">
        <v>244</v>
      </c>
      <c r="O861" s="147" t="s">
        <v>245</v>
      </c>
      <c r="P861" s="148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7" t="s">
        <v>3</v>
      </c>
    </row>
    <row r="862" spans="1:65">
      <c r="A862" s="29"/>
      <c r="B862" s="19"/>
      <c r="C862" s="9"/>
      <c r="D862" s="10" t="s">
        <v>269</v>
      </c>
      <c r="E862" s="11" t="s">
        <v>102</v>
      </c>
      <c r="F862" s="11" t="s">
        <v>269</v>
      </c>
      <c r="G862" s="11" t="s">
        <v>102</v>
      </c>
      <c r="H862" s="11" t="s">
        <v>99</v>
      </c>
      <c r="I862" s="11" t="s">
        <v>102</v>
      </c>
      <c r="J862" s="11" t="s">
        <v>102</v>
      </c>
      <c r="K862" s="11" t="s">
        <v>103</v>
      </c>
      <c r="L862" s="11" t="s">
        <v>100</v>
      </c>
      <c r="M862" s="11" t="s">
        <v>102</v>
      </c>
      <c r="N862" s="11" t="s">
        <v>102</v>
      </c>
      <c r="O862" s="11" t="s">
        <v>102</v>
      </c>
      <c r="P862" s="148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7">
        <v>2</v>
      </c>
    </row>
    <row r="863" spans="1:65">
      <c r="A863" s="29"/>
      <c r="B863" s="19"/>
      <c r="C863" s="9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148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7">
        <v>2</v>
      </c>
    </row>
    <row r="864" spans="1:65">
      <c r="A864" s="29"/>
      <c r="B864" s="18">
        <v>1</v>
      </c>
      <c r="C864" s="14">
        <v>1</v>
      </c>
      <c r="D864" s="21">
        <v>0.9</v>
      </c>
      <c r="E864" s="143">
        <v>2.2400000000000002</v>
      </c>
      <c r="F864" s="143">
        <v>1.3</v>
      </c>
      <c r="G864" s="21">
        <v>1.1000000000000001</v>
      </c>
      <c r="H864" s="21">
        <v>0.8</v>
      </c>
      <c r="I864" s="21">
        <v>0.9</v>
      </c>
      <c r="J864" s="21">
        <v>1</v>
      </c>
      <c r="K864" s="143" t="s">
        <v>96</v>
      </c>
      <c r="L864" s="143" t="s">
        <v>105</v>
      </c>
      <c r="M864" s="21">
        <v>1.1826410628390442</v>
      </c>
      <c r="N864" s="21">
        <v>1.1260000000000001</v>
      </c>
      <c r="O864" s="21">
        <v>0.9</v>
      </c>
      <c r="P864" s="148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7">
        <v>1</v>
      </c>
    </row>
    <row r="865" spans="1:65">
      <c r="A865" s="29"/>
      <c r="B865" s="19">
        <v>1</v>
      </c>
      <c r="C865" s="9">
        <v>2</v>
      </c>
      <c r="D865" s="11">
        <v>0.4</v>
      </c>
      <c r="E865" s="144">
        <v>2.09</v>
      </c>
      <c r="F865" s="144">
        <v>1.6</v>
      </c>
      <c r="G865" s="11">
        <v>1</v>
      </c>
      <c r="H865" s="11">
        <v>0.8</v>
      </c>
      <c r="I865" s="11">
        <v>1.06</v>
      </c>
      <c r="J865" s="11">
        <v>0.8</v>
      </c>
      <c r="K865" s="144" t="s">
        <v>96</v>
      </c>
      <c r="L865" s="144" t="s">
        <v>105</v>
      </c>
      <c r="M865" s="11">
        <v>1.1620823124539827</v>
      </c>
      <c r="N865" s="11">
        <v>1.1012</v>
      </c>
      <c r="O865" s="11">
        <v>0.9</v>
      </c>
      <c r="P865" s="148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7">
        <v>9</v>
      </c>
    </row>
    <row r="866" spans="1:65">
      <c r="A866" s="29"/>
      <c r="B866" s="19">
        <v>1</v>
      </c>
      <c r="C866" s="9">
        <v>3</v>
      </c>
      <c r="D866" s="150">
        <v>0.3</v>
      </c>
      <c r="E866" s="144">
        <v>2.25</v>
      </c>
      <c r="F866" s="144">
        <v>1.6</v>
      </c>
      <c r="G866" s="11">
        <v>1</v>
      </c>
      <c r="H866" s="11">
        <v>0.8</v>
      </c>
      <c r="I866" s="11">
        <v>0.82</v>
      </c>
      <c r="J866" s="11">
        <v>0.8</v>
      </c>
      <c r="K866" s="144" t="s">
        <v>96</v>
      </c>
      <c r="L866" s="144" t="s">
        <v>105</v>
      </c>
      <c r="M866" s="11">
        <v>1.1861097848728939</v>
      </c>
      <c r="N866" s="11">
        <v>1.19</v>
      </c>
      <c r="O866" s="11">
        <v>0.9</v>
      </c>
      <c r="P866" s="148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7">
        <v>16</v>
      </c>
    </row>
    <row r="867" spans="1:65">
      <c r="A867" s="29"/>
      <c r="B867" s="19">
        <v>1</v>
      </c>
      <c r="C867" s="9">
        <v>4</v>
      </c>
      <c r="D867" s="150">
        <v>0.3</v>
      </c>
      <c r="E867" s="144">
        <v>2.06</v>
      </c>
      <c r="F867" s="144">
        <v>1.5</v>
      </c>
      <c r="G867" s="11">
        <v>1</v>
      </c>
      <c r="H867" s="11">
        <v>0.8</v>
      </c>
      <c r="I867" s="11">
        <v>0.95</v>
      </c>
      <c r="J867" s="11">
        <v>0.8</v>
      </c>
      <c r="K867" s="144" t="s">
        <v>96</v>
      </c>
      <c r="L867" s="144" t="s">
        <v>105</v>
      </c>
      <c r="M867" s="11">
        <v>1.176595361522073</v>
      </c>
      <c r="N867" s="11">
        <v>1.08</v>
      </c>
      <c r="O867" s="11">
        <v>0.9</v>
      </c>
      <c r="P867" s="148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7">
        <v>0.9309831660507556</v>
      </c>
    </row>
    <row r="868" spans="1:65">
      <c r="A868" s="29"/>
      <c r="B868" s="19">
        <v>1</v>
      </c>
      <c r="C868" s="9">
        <v>5</v>
      </c>
      <c r="D868" s="11">
        <v>0.8</v>
      </c>
      <c r="E868" s="144">
        <v>2.15</v>
      </c>
      <c r="F868" s="150">
        <v>2.7</v>
      </c>
      <c r="G868" s="11">
        <v>1</v>
      </c>
      <c r="H868" s="11">
        <v>0.8</v>
      </c>
      <c r="I868" s="11">
        <v>0.83</v>
      </c>
      <c r="J868" s="11">
        <v>0.9</v>
      </c>
      <c r="K868" s="144" t="s">
        <v>96</v>
      </c>
      <c r="L868" s="144" t="s">
        <v>105</v>
      </c>
      <c r="M868" s="11">
        <v>1.1779071031616257</v>
      </c>
      <c r="N868" s="11">
        <v>1.08</v>
      </c>
      <c r="O868" s="11">
        <v>0.9</v>
      </c>
      <c r="P868" s="148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7">
        <v>57</v>
      </c>
    </row>
    <row r="869" spans="1:65">
      <c r="A869" s="29"/>
      <c r="B869" s="19">
        <v>1</v>
      </c>
      <c r="C869" s="9">
        <v>6</v>
      </c>
      <c r="D869" s="11">
        <v>0.8</v>
      </c>
      <c r="E869" s="144">
        <v>2.2400000000000002</v>
      </c>
      <c r="F869" s="144">
        <v>1.5</v>
      </c>
      <c r="G869" s="11">
        <v>0.8</v>
      </c>
      <c r="H869" s="11">
        <v>0.8</v>
      </c>
      <c r="I869" s="11">
        <v>0.83</v>
      </c>
      <c r="J869" s="11">
        <v>0.9</v>
      </c>
      <c r="K869" s="144" t="s">
        <v>96</v>
      </c>
      <c r="L869" s="144" t="s">
        <v>105</v>
      </c>
      <c r="M869" s="11">
        <v>1.1546563455866472</v>
      </c>
      <c r="N869" s="11">
        <v>1.03</v>
      </c>
      <c r="O869" s="11">
        <v>0.9</v>
      </c>
      <c r="P869" s="148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5"/>
    </row>
    <row r="870" spans="1:65">
      <c r="A870" s="29"/>
      <c r="B870" s="20" t="s">
        <v>258</v>
      </c>
      <c r="C870" s="12"/>
      <c r="D870" s="22">
        <v>0.58333333333333337</v>
      </c>
      <c r="E870" s="22">
        <v>2.1716666666666669</v>
      </c>
      <c r="F870" s="22">
        <v>1.7</v>
      </c>
      <c r="G870" s="22">
        <v>0.98333333333333328</v>
      </c>
      <c r="H870" s="22">
        <v>0.79999999999999993</v>
      </c>
      <c r="I870" s="22">
        <v>0.89833333333333332</v>
      </c>
      <c r="J870" s="22">
        <v>0.86666666666666681</v>
      </c>
      <c r="K870" s="22" t="s">
        <v>617</v>
      </c>
      <c r="L870" s="22" t="s">
        <v>617</v>
      </c>
      <c r="M870" s="22">
        <v>1.1733319950727112</v>
      </c>
      <c r="N870" s="22">
        <v>1.1012</v>
      </c>
      <c r="O870" s="22">
        <v>0.9</v>
      </c>
      <c r="P870" s="148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5"/>
    </row>
    <row r="871" spans="1:65">
      <c r="A871" s="29"/>
      <c r="B871" s="3" t="s">
        <v>259</v>
      </c>
      <c r="C871" s="28"/>
      <c r="D871" s="11">
        <v>0.60000000000000009</v>
      </c>
      <c r="E871" s="11">
        <v>2.1950000000000003</v>
      </c>
      <c r="F871" s="11">
        <v>1.55</v>
      </c>
      <c r="G871" s="11">
        <v>1</v>
      </c>
      <c r="H871" s="11">
        <v>0.8</v>
      </c>
      <c r="I871" s="11">
        <v>0.86499999999999999</v>
      </c>
      <c r="J871" s="11">
        <v>0.85000000000000009</v>
      </c>
      <c r="K871" s="11" t="s">
        <v>617</v>
      </c>
      <c r="L871" s="11" t="s">
        <v>617</v>
      </c>
      <c r="M871" s="11">
        <v>1.1772512323418494</v>
      </c>
      <c r="N871" s="11">
        <v>1.0906</v>
      </c>
      <c r="O871" s="11">
        <v>0.9</v>
      </c>
      <c r="P871" s="148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5"/>
    </row>
    <row r="872" spans="1:65">
      <c r="A872" s="29"/>
      <c r="B872" s="3" t="s">
        <v>260</v>
      </c>
      <c r="C872" s="28"/>
      <c r="D872" s="23">
        <v>0.27868739954771332</v>
      </c>
      <c r="E872" s="23">
        <v>8.3765545820860501E-2</v>
      </c>
      <c r="F872" s="23">
        <v>0.50199601592044563</v>
      </c>
      <c r="G872" s="23">
        <v>9.8319208025017507E-2</v>
      </c>
      <c r="H872" s="23">
        <v>1.2161883888976234E-16</v>
      </c>
      <c r="I872" s="23">
        <v>9.410986487434074E-2</v>
      </c>
      <c r="J872" s="23">
        <v>8.1649658092772595E-2</v>
      </c>
      <c r="K872" s="23" t="s">
        <v>617</v>
      </c>
      <c r="L872" s="23" t="s">
        <v>617</v>
      </c>
      <c r="M872" s="23">
        <v>1.230322780584305E-2</v>
      </c>
      <c r="N872" s="23">
        <v>5.3793679926177181E-2</v>
      </c>
      <c r="O872" s="23">
        <v>0</v>
      </c>
      <c r="P872" s="148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5"/>
    </row>
    <row r="873" spans="1:65">
      <c r="A873" s="29"/>
      <c r="B873" s="3" t="s">
        <v>86</v>
      </c>
      <c r="C873" s="28"/>
      <c r="D873" s="13">
        <v>0.47774982779607994</v>
      </c>
      <c r="E873" s="13">
        <v>3.8572008820043205E-2</v>
      </c>
      <c r="F873" s="13">
        <v>0.29529177407085039</v>
      </c>
      <c r="G873" s="13">
        <v>9.9985635279678825E-2</v>
      </c>
      <c r="H873" s="13">
        <v>1.5202354861220294E-16</v>
      </c>
      <c r="I873" s="13">
        <v>0.10476051748535148</v>
      </c>
      <c r="J873" s="13">
        <v>9.4211143953199128E-2</v>
      </c>
      <c r="K873" s="13" t="s">
        <v>617</v>
      </c>
      <c r="L873" s="13" t="s">
        <v>617</v>
      </c>
      <c r="M873" s="13">
        <v>1.0485717475965207E-2</v>
      </c>
      <c r="N873" s="13">
        <v>4.8850054418976739E-2</v>
      </c>
      <c r="O873" s="13">
        <v>0</v>
      </c>
      <c r="P873" s="148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5"/>
    </row>
    <row r="874" spans="1:65">
      <c r="A874" s="29"/>
      <c r="B874" s="3" t="s">
        <v>261</v>
      </c>
      <c r="C874" s="28"/>
      <c r="D874" s="13">
        <v>-0.37342225444543531</v>
      </c>
      <c r="E874" s="13">
        <v>1.3326594355931367</v>
      </c>
      <c r="F874" s="13">
        <v>0.82602657275901681</v>
      </c>
      <c r="G874" s="13">
        <v>5.6231056791980372E-2</v>
      </c>
      <c r="H874" s="13">
        <v>-0.14069337752516853</v>
      </c>
      <c r="I874" s="13">
        <v>-3.5070271845970447E-2</v>
      </c>
      <c r="J874" s="13">
        <v>-6.9084492318932433E-2</v>
      </c>
      <c r="K874" s="13" t="s">
        <v>617</v>
      </c>
      <c r="L874" s="13" t="s">
        <v>617</v>
      </c>
      <c r="M874" s="13">
        <v>0.26031494215948392</v>
      </c>
      <c r="N874" s="13">
        <v>0.18283556583660543</v>
      </c>
      <c r="O874" s="13">
        <v>-3.3280049715814553E-2</v>
      </c>
      <c r="P874" s="148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5"/>
    </row>
    <row r="875" spans="1:65">
      <c r="A875" s="29"/>
      <c r="B875" s="45" t="s">
        <v>262</v>
      </c>
      <c r="C875" s="46"/>
      <c r="D875" s="44">
        <v>1.24</v>
      </c>
      <c r="E875" s="44">
        <v>4.24</v>
      </c>
      <c r="F875" s="44">
        <v>2.61</v>
      </c>
      <c r="G875" s="44">
        <v>0.14000000000000001</v>
      </c>
      <c r="H875" s="44">
        <v>0.49</v>
      </c>
      <c r="I875" s="44">
        <v>0.15</v>
      </c>
      <c r="J875" s="44">
        <v>0.26</v>
      </c>
      <c r="K875" s="44">
        <v>13.99</v>
      </c>
      <c r="L875" s="44">
        <v>1.52</v>
      </c>
      <c r="M875" s="44">
        <v>0.8</v>
      </c>
      <c r="N875" s="44">
        <v>0.55000000000000004</v>
      </c>
      <c r="O875" s="44">
        <v>0.14000000000000001</v>
      </c>
      <c r="P875" s="148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5"/>
    </row>
    <row r="876" spans="1:65">
      <c r="B876" s="3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BM876" s="55"/>
    </row>
    <row r="877" spans="1:65" ht="15">
      <c r="B877" s="8" t="s">
        <v>483</v>
      </c>
      <c r="BM877" s="27" t="s">
        <v>66</v>
      </c>
    </row>
    <row r="878" spans="1:65" ht="15">
      <c r="A878" s="24" t="s">
        <v>24</v>
      </c>
      <c r="B878" s="18" t="s">
        <v>111</v>
      </c>
      <c r="C878" s="15" t="s">
        <v>112</v>
      </c>
      <c r="D878" s="16" t="s">
        <v>223</v>
      </c>
      <c r="E878" s="17" t="s">
        <v>223</v>
      </c>
      <c r="F878" s="17" t="s">
        <v>223</v>
      </c>
      <c r="G878" s="17" t="s">
        <v>223</v>
      </c>
      <c r="H878" s="17" t="s">
        <v>223</v>
      </c>
      <c r="I878" s="17" t="s">
        <v>223</v>
      </c>
      <c r="J878" s="17" t="s">
        <v>223</v>
      </c>
      <c r="K878" s="17" t="s">
        <v>223</v>
      </c>
      <c r="L878" s="17" t="s">
        <v>223</v>
      </c>
      <c r="M878" s="17" t="s">
        <v>223</v>
      </c>
      <c r="N878" s="17" t="s">
        <v>223</v>
      </c>
      <c r="O878" s="148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7">
        <v>1</v>
      </c>
    </row>
    <row r="879" spans="1:65">
      <c r="A879" s="29"/>
      <c r="B879" s="19" t="s">
        <v>224</v>
      </c>
      <c r="C879" s="9" t="s">
        <v>224</v>
      </c>
      <c r="D879" s="146" t="s">
        <v>226</v>
      </c>
      <c r="E879" s="147" t="s">
        <v>227</v>
      </c>
      <c r="F879" s="147" t="s">
        <v>228</v>
      </c>
      <c r="G879" s="147" t="s">
        <v>230</v>
      </c>
      <c r="H879" s="147" t="s">
        <v>232</v>
      </c>
      <c r="I879" s="147" t="s">
        <v>234</v>
      </c>
      <c r="J879" s="147" t="s">
        <v>236</v>
      </c>
      <c r="K879" s="147" t="s">
        <v>239</v>
      </c>
      <c r="L879" s="147" t="s">
        <v>241</v>
      </c>
      <c r="M879" s="147" t="s">
        <v>244</v>
      </c>
      <c r="N879" s="147" t="s">
        <v>245</v>
      </c>
      <c r="O879" s="148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7" t="s">
        <v>3</v>
      </c>
    </row>
    <row r="880" spans="1:65">
      <c r="A880" s="29"/>
      <c r="B880" s="19"/>
      <c r="C880" s="9"/>
      <c r="D880" s="10" t="s">
        <v>269</v>
      </c>
      <c r="E880" s="11" t="s">
        <v>102</v>
      </c>
      <c r="F880" s="11" t="s">
        <v>102</v>
      </c>
      <c r="G880" s="11" t="s">
        <v>269</v>
      </c>
      <c r="H880" s="11" t="s">
        <v>102</v>
      </c>
      <c r="I880" s="11" t="s">
        <v>99</v>
      </c>
      <c r="J880" s="11" t="s">
        <v>102</v>
      </c>
      <c r="K880" s="11" t="s">
        <v>103</v>
      </c>
      <c r="L880" s="11" t="s">
        <v>100</v>
      </c>
      <c r="M880" s="11" t="s">
        <v>102</v>
      </c>
      <c r="N880" s="11" t="s">
        <v>102</v>
      </c>
      <c r="O880" s="148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7">
        <v>2</v>
      </c>
    </row>
    <row r="881" spans="1:65">
      <c r="A881" s="29"/>
      <c r="B881" s="19"/>
      <c r="C881" s="9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148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7">
        <v>3</v>
      </c>
    </row>
    <row r="882" spans="1:65">
      <c r="A882" s="29"/>
      <c r="B882" s="18">
        <v>1</v>
      </c>
      <c r="C882" s="14">
        <v>1</v>
      </c>
      <c r="D882" s="21">
        <v>0.5</v>
      </c>
      <c r="E882" s="143">
        <v>2.2400000000000002</v>
      </c>
      <c r="F882" s="21">
        <v>0.57491946733962862</v>
      </c>
      <c r="G882" s="143">
        <v>0.5</v>
      </c>
      <c r="H882" s="143">
        <v>0.5</v>
      </c>
      <c r="I882" s="21">
        <v>0.47</v>
      </c>
      <c r="J882" s="21">
        <v>0.52</v>
      </c>
      <c r="K882" s="143" t="s">
        <v>271</v>
      </c>
      <c r="L882" s="143" t="s">
        <v>105</v>
      </c>
      <c r="M882" s="21">
        <v>0.49</v>
      </c>
      <c r="N882" s="21">
        <v>0.54</v>
      </c>
      <c r="O882" s="148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7">
        <v>1</v>
      </c>
    </row>
    <row r="883" spans="1:65">
      <c r="A883" s="29"/>
      <c r="B883" s="19">
        <v>1</v>
      </c>
      <c r="C883" s="9">
        <v>2</v>
      </c>
      <c r="D883" s="11">
        <v>0.51</v>
      </c>
      <c r="E883" s="144">
        <v>2.1800000000000002</v>
      </c>
      <c r="F883" s="11">
        <v>0.55733007090611952</v>
      </c>
      <c r="G883" s="144">
        <v>0.5</v>
      </c>
      <c r="H883" s="144">
        <v>0.5</v>
      </c>
      <c r="I883" s="11">
        <v>0.51</v>
      </c>
      <c r="J883" s="11">
        <v>0.46</v>
      </c>
      <c r="K883" s="144" t="s">
        <v>271</v>
      </c>
      <c r="L883" s="144" t="s">
        <v>105</v>
      </c>
      <c r="M883" s="11">
        <v>0.48</v>
      </c>
      <c r="N883" s="11">
        <v>0.53</v>
      </c>
      <c r="O883" s="148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7" t="e">
        <v>#N/A</v>
      </c>
    </row>
    <row r="884" spans="1:65">
      <c r="A884" s="29"/>
      <c r="B884" s="19">
        <v>1</v>
      </c>
      <c r="C884" s="9">
        <v>3</v>
      </c>
      <c r="D884" s="11">
        <v>0.49</v>
      </c>
      <c r="E884" s="144">
        <v>2.25</v>
      </c>
      <c r="F884" s="11">
        <v>0.55767708427635854</v>
      </c>
      <c r="G884" s="144">
        <v>0.5</v>
      </c>
      <c r="H884" s="144">
        <v>0.6</v>
      </c>
      <c r="I884" s="11">
        <v>0.53</v>
      </c>
      <c r="J884" s="11">
        <v>0.53</v>
      </c>
      <c r="K884" s="144" t="s">
        <v>271</v>
      </c>
      <c r="L884" s="144" t="s">
        <v>105</v>
      </c>
      <c r="M884" s="11">
        <v>0.48</v>
      </c>
      <c r="N884" s="11">
        <v>0.54</v>
      </c>
      <c r="O884" s="148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7">
        <v>16</v>
      </c>
    </row>
    <row r="885" spans="1:65">
      <c r="A885" s="29"/>
      <c r="B885" s="19">
        <v>1</v>
      </c>
      <c r="C885" s="9">
        <v>4</v>
      </c>
      <c r="D885" s="11">
        <v>0.5</v>
      </c>
      <c r="E885" s="144">
        <v>2.06</v>
      </c>
      <c r="F885" s="11">
        <v>0.53771014042711351</v>
      </c>
      <c r="G885" s="144">
        <v>0.5</v>
      </c>
      <c r="H885" s="144">
        <v>0.5</v>
      </c>
      <c r="I885" s="11">
        <v>0.54</v>
      </c>
      <c r="J885" s="11">
        <v>0.47</v>
      </c>
      <c r="K885" s="144" t="s">
        <v>271</v>
      </c>
      <c r="L885" s="144" t="s">
        <v>105</v>
      </c>
      <c r="M885" s="11">
        <v>0.47</v>
      </c>
      <c r="N885" s="11">
        <v>0.55000000000000004</v>
      </c>
      <c r="O885" s="148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7">
        <v>0.51461426324510795</v>
      </c>
    </row>
    <row r="886" spans="1:65">
      <c r="A886" s="29"/>
      <c r="B886" s="19">
        <v>1</v>
      </c>
      <c r="C886" s="9">
        <v>5</v>
      </c>
      <c r="D886" s="11">
        <v>0.51</v>
      </c>
      <c r="E886" s="144">
        <v>2.15</v>
      </c>
      <c r="F886" s="11">
        <v>0.54850480880212349</v>
      </c>
      <c r="G886" s="144">
        <v>0.5</v>
      </c>
      <c r="H886" s="144">
        <v>0.5</v>
      </c>
      <c r="I886" s="11">
        <v>0.54</v>
      </c>
      <c r="J886" s="11">
        <v>0.52</v>
      </c>
      <c r="K886" s="144" t="s">
        <v>271</v>
      </c>
      <c r="L886" s="144" t="s">
        <v>105</v>
      </c>
      <c r="M886" s="11">
        <v>0.49</v>
      </c>
      <c r="N886" s="11">
        <v>0.56000000000000005</v>
      </c>
      <c r="O886" s="148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7">
        <v>58</v>
      </c>
    </row>
    <row r="887" spans="1:65">
      <c r="A887" s="29"/>
      <c r="B887" s="19">
        <v>1</v>
      </c>
      <c r="C887" s="9">
        <v>6</v>
      </c>
      <c r="D887" s="11">
        <v>0.49</v>
      </c>
      <c r="E887" s="144">
        <v>2.2400000000000002</v>
      </c>
      <c r="F887" s="11">
        <v>0.5999719050725425</v>
      </c>
      <c r="G887" s="144">
        <v>0.5</v>
      </c>
      <c r="H887" s="144">
        <v>0.5</v>
      </c>
      <c r="I887" s="11">
        <v>0.5</v>
      </c>
      <c r="J887" s="11">
        <v>0.44</v>
      </c>
      <c r="K887" s="144" t="s">
        <v>271</v>
      </c>
      <c r="L887" s="144" t="s">
        <v>105</v>
      </c>
      <c r="M887" s="11">
        <v>0.48</v>
      </c>
      <c r="N887" s="11">
        <v>0.51</v>
      </c>
      <c r="O887" s="148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5"/>
    </row>
    <row r="888" spans="1:65">
      <c r="A888" s="29"/>
      <c r="B888" s="20" t="s">
        <v>258</v>
      </c>
      <c r="C888" s="12"/>
      <c r="D888" s="22">
        <v>0.5</v>
      </c>
      <c r="E888" s="22">
        <v>2.186666666666667</v>
      </c>
      <c r="F888" s="22">
        <v>0.56268557947064768</v>
      </c>
      <c r="G888" s="22">
        <v>0.5</v>
      </c>
      <c r="H888" s="22">
        <v>0.51666666666666672</v>
      </c>
      <c r="I888" s="22">
        <v>0.51500000000000001</v>
      </c>
      <c r="J888" s="22">
        <v>0.49</v>
      </c>
      <c r="K888" s="22" t="s">
        <v>617</v>
      </c>
      <c r="L888" s="22" t="s">
        <v>617</v>
      </c>
      <c r="M888" s="22">
        <v>0.48166666666666669</v>
      </c>
      <c r="N888" s="22">
        <v>0.53833333333333344</v>
      </c>
      <c r="O888" s="148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5"/>
    </row>
    <row r="889" spans="1:65">
      <c r="A889" s="29"/>
      <c r="B889" s="3" t="s">
        <v>259</v>
      </c>
      <c r="C889" s="28"/>
      <c r="D889" s="11">
        <v>0.5</v>
      </c>
      <c r="E889" s="11">
        <v>2.21</v>
      </c>
      <c r="F889" s="11">
        <v>0.55750357759123903</v>
      </c>
      <c r="G889" s="11">
        <v>0.5</v>
      </c>
      <c r="H889" s="11">
        <v>0.5</v>
      </c>
      <c r="I889" s="11">
        <v>0.52</v>
      </c>
      <c r="J889" s="11">
        <v>0.495</v>
      </c>
      <c r="K889" s="11" t="s">
        <v>617</v>
      </c>
      <c r="L889" s="11" t="s">
        <v>617</v>
      </c>
      <c r="M889" s="11">
        <v>0.48</v>
      </c>
      <c r="N889" s="11">
        <v>0.54</v>
      </c>
      <c r="O889" s="148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A890" s="29"/>
      <c r="B890" s="3" t="s">
        <v>260</v>
      </c>
      <c r="C890" s="28"/>
      <c r="D890" s="23">
        <v>8.9442719099991665E-3</v>
      </c>
      <c r="E890" s="23">
        <v>7.3665912514993492E-2</v>
      </c>
      <c r="F890" s="23">
        <v>2.1993505393855865E-2</v>
      </c>
      <c r="G890" s="23">
        <v>0</v>
      </c>
      <c r="H890" s="23">
        <v>4.0824829046386291E-2</v>
      </c>
      <c r="I890" s="23">
        <v>2.7386127875258331E-2</v>
      </c>
      <c r="J890" s="23">
        <v>3.7947331922020565E-2</v>
      </c>
      <c r="K890" s="23" t="s">
        <v>617</v>
      </c>
      <c r="L890" s="23" t="s">
        <v>617</v>
      </c>
      <c r="M890" s="23">
        <v>7.5277265270908174E-3</v>
      </c>
      <c r="N890" s="23">
        <v>1.7224014243685099E-2</v>
      </c>
      <c r="O890" s="201"/>
      <c r="P890" s="202"/>
      <c r="Q890" s="202"/>
      <c r="R890" s="202"/>
      <c r="S890" s="202"/>
      <c r="T890" s="202"/>
      <c r="U890" s="202"/>
      <c r="V890" s="202"/>
      <c r="W890" s="202"/>
      <c r="X890" s="202"/>
      <c r="Y890" s="202"/>
      <c r="Z890" s="202"/>
      <c r="AA890" s="202"/>
      <c r="AB890" s="202"/>
      <c r="AC890" s="202"/>
      <c r="AD890" s="202"/>
      <c r="AE890" s="202"/>
      <c r="AF890" s="202"/>
      <c r="AG890" s="202"/>
      <c r="AH890" s="202"/>
      <c r="AI890" s="202"/>
      <c r="AJ890" s="202"/>
      <c r="AK890" s="202"/>
      <c r="AL890" s="202"/>
      <c r="AM890" s="202"/>
      <c r="AN890" s="202"/>
      <c r="AO890" s="202"/>
      <c r="AP890" s="202"/>
      <c r="AQ890" s="202"/>
      <c r="AR890" s="202"/>
      <c r="AS890" s="202"/>
      <c r="AT890" s="202"/>
      <c r="AU890" s="202"/>
      <c r="AV890" s="202"/>
      <c r="AW890" s="202"/>
      <c r="AX890" s="202"/>
      <c r="AY890" s="202"/>
      <c r="AZ890" s="202"/>
      <c r="BA890" s="202"/>
      <c r="BB890" s="202"/>
      <c r="BC890" s="202"/>
      <c r="BD890" s="202"/>
      <c r="BE890" s="202"/>
      <c r="BF890" s="202"/>
      <c r="BG890" s="202"/>
      <c r="BH890" s="202"/>
      <c r="BI890" s="202"/>
      <c r="BJ890" s="202"/>
      <c r="BK890" s="202"/>
      <c r="BL890" s="202"/>
      <c r="BM890" s="56"/>
    </row>
    <row r="891" spans="1:65">
      <c r="A891" s="29"/>
      <c r="B891" s="3" t="s">
        <v>86</v>
      </c>
      <c r="C891" s="28"/>
      <c r="D891" s="13">
        <v>1.7888543819998333E-2</v>
      </c>
      <c r="E891" s="13">
        <v>3.3688679503807994E-2</v>
      </c>
      <c r="F891" s="13">
        <v>3.9086669707346124E-2</v>
      </c>
      <c r="G891" s="13">
        <v>0</v>
      </c>
      <c r="H891" s="13">
        <v>7.9015798154296032E-2</v>
      </c>
      <c r="I891" s="13">
        <v>5.3176947330598696E-2</v>
      </c>
      <c r="J891" s="13">
        <v>7.7443534534735847E-2</v>
      </c>
      <c r="K891" s="13" t="s">
        <v>617</v>
      </c>
      <c r="L891" s="13" t="s">
        <v>617</v>
      </c>
      <c r="M891" s="13">
        <v>1.5628497980119345E-2</v>
      </c>
      <c r="N891" s="13">
        <v>3.1995072898486243E-2</v>
      </c>
      <c r="O891" s="148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5"/>
    </row>
    <row r="892" spans="1:65">
      <c r="A892" s="29"/>
      <c r="B892" s="3" t="s">
        <v>261</v>
      </c>
      <c r="C892" s="28"/>
      <c r="D892" s="13">
        <v>-2.8398480743522025E-2</v>
      </c>
      <c r="E892" s="13">
        <v>3.2491373108816646</v>
      </c>
      <c r="F892" s="13">
        <v>9.3412327754786029E-2</v>
      </c>
      <c r="G892" s="13">
        <v>-2.8398480743522025E-2</v>
      </c>
      <c r="H892" s="13">
        <v>3.9882365650274476E-3</v>
      </c>
      <c r="I892" s="13">
        <v>7.4956483417243369E-4</v>
      </c>
      <c r="J892" s="13">
        <v>-4.7830511128651554E-2</v>
      </c>
      <c r="K892" s="13" t="s">
        <v>617</v>
      </c>
      <c r="L892" s="13" t="s">
        <v>617</v>
      </c>
      <c r="M892" s="13">
        <v>-6.4023869782926179E-2</v>
      </c>
      <c r="N892" s="13">
        <v>4.6090969066141518E-2</v>
      </c>
      <c r="O892" s="148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5"/>
    </row>
    <row r="893" spans="1:65">
      <c r="A893" s="29"/>
      <c r="B893" s="45" t="s">
        <v>262</v>
      </c>
      <c r="C893" s="46"/>
      <c r="D893" s="44">
        <v>0.4</v>
      </c>
      <c r="E893" s="44">
        <v>45.09</v>
      </c>
      <c r="F893" s="44">
        <v>1.29</v>
      </c>
      <c r="G893" s="44" t="s">
        <v>263</v>
      </c>
      <c r="H893" s="44" t="s">
        <v>263</v>
      </c>
      <c r="I893" s="44">
        <v>0</v>
      </c>
      <c r="J893" s="44">
        <v>0.67</v>
      </c>
      <c r="K893" s="44">
        <v>26.57</v>
      </c>
      <c r="L893" s="44">
        <v>0.4</v>
      </c>
      <c r="M893" s="44">
        <v>0.9</v>
      </c>
      <c r="N893" s="44">
        <v>0.63</v>
      </c>
      <c r="O893" s="148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5"/>
    </row>
    <row r="894" spans="1:65">
      <c r="B894" s="30" t="s">
        <v>284</v>
      </c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BM894" s="55"/>
    </row>
    <row r="895" spans="1:65">
      <c r="BM895" s="55"/>
    </row>
    <row r="896" spans="1:65" ht="15">
      <c r="B896" s="8" t="s">
        <v>484</v>
      </c>
      <c r="BM896" s="27" t="s">
        <v>66</v>
      </c>
    </row>
    <row r="897" spans="1:65" ht="15">
      <c r="A897" s="24" t="s">
        <v>27</v>
      </c>
      <c r="B897" s="18" t="s">
        <v>111</v>
      </c>
      <c r="C897" s="15" t="s">
        <v>112</v>
      </c>
      <c r="D897" s="16" t="s">
        <v>223</v>
      </c>
      <c r="E897" s="17" t="s">
        <v>223</v>
      </c>
      <c r="F897" s="17" t="s">
        <v>223</v>
      </c>
      <c r="G897" s="17" t="s">
        <v>223</v>
      </c>
      <c r="H897" s="17" t="s">
        <v>223</v>
      </c>
      <c r="I897" s="17" t="s">
        <v>223</v>
      </c>
      <c r="J897" s="17" t="s">
        <v>223</v>
      </c>
      <c r="K897" s="17" t="s">
        <v>223</v>
      </c>
      <c r="L897" s="148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7">
        <v>1</v>
      </c>
    </row>
    <row r="898" spans="1:65">
      <c r="A898" s="29"/>
      <c r="B898" s="19" t="s">
        <v>224</v>
      </c>
      <c r="C898" s="9" t="s">
        <v>224</v>
      </c>
      <c r="D898" s="146" t="s">
        <v>226</v>
      </c>
      <c r="E898" s="147" t="s">
        <v>227</v>
      </c>
      <c r="F898" s="147" t="s">
        <v>230</v>
      </c>
      <c r="G898" s="147" t="s">
        <v>232</v>
      </c>
      <c r="H898" s="147" t="s">
        <v>236</v>
      </c>
      <c r="I898" s="147" t="s">
        <v>238</v>
      </c>
      <c r="J898" s="147" t="s">
        <v>243</v>
      </c>
      <c r="K898" s="147" t="s">
        <v>245</v>
      </c>
      <c r="L898" s="148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7" t="s">
        <v>3</v>
      </c>
    </row>
    <row r="899" spans="1:65">
      <c r="A899" s="29"/>
      <c r="B899" s="19"/>
      <c r="C899" s="9"/>
      <c r="D899" s="10" t="s">
        <v>269</v>
      </c>
      <c r="E899" s="11" t="s">
        <v>102</v>
      </c>
      <c r="F899" s="11" t="s">
        <v>269</v>
      </c>
      <c r="G899" s="11" t="s">
        <v>102</v>
      </c>
      <c r="H899" s="11" t="s">
        <v>102</v>
      </c>
      <c r="I899" s="11" t="s">
        <v>102</v>
      </c>
      <c r="J899" s="11" t="s">
        <v>102</v>
      </c>
      <c r="K899" s="11" t="s">
        <v>102</v>
      </c>
      <c r="L899" s="148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7">
        <v>2</v>
      </c>
    </row>
    <row r="900" spans="1:65">
      <c r="A900" s="29"/>
      <c r="B900" s="19"/>
      <c r="C900" s="9"/>
      <c r="D900" s="25"/>
      <c r="E900" s="25"/>
      <c r="F900" s="25"/>
      <c r="G900" s="25"/>
      <c r="H900" s="25"/>
      <c r="I900" s="25"/>
      <c r="J900" s="25"/>
      <c r="K900" s="25"/>
      <c r="L900" s="148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7">
        <v>2</v>
      </c>
    </row>
    <row r="901" spans="1:65">
      <c r="A901" s="29"/>
      <c r="B901" s="18">
        <v>1</v>
      </c>
      <c r="C901" s="14">
        <v>1</v>
      </c>
      <c r="D901" s="21">
        <v>2</v>
      </c>
      <c r="E901" s="143" t="s">
        <v>107</v>
      </c>
      <c r="F901" s="143">
        <v>10</v>
      </c>
      <c r="G901" s="21">
        <v>2</v>
      </c>
      <c r="H901" s="21">
        <v>2.1</v>
      </c>
      <c r="I901" s="21">
        <v>2</v>
      </c>
      <c r="J901" s="21">
        <v>1.9690482923400197</v>
      </c>
      <c r="K901" s="21">
        <v>2</v>
      </c>
      <c r="L901" s="148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7">
        <v>1</v>
      </c>
    </row>
    <row r="902" spans="1:65">
      <c r="A902" s="29"/>
      <c r="B902" s="19">
        <v>1</v>
      </c>
      <c r="C902" s="9">
        <v>2</v>
      </c>
      <c r="D902" s="11">
        <v>2</v>
      </c>
      <c r="E902" s="144" t="s">
        <v>107</v>
      </c>
      <c r="F902" s="144">
        <v>11</v>
      </c>
      <c r="G902" s="11">
        <v>2</v>
      </c>
      <c r="H902" s="11">
        <v>1.8</v>
      </c>
      <c r="I902" s="11">
        <v>2</v>
      </c>
      <c r="J902" s="11">
        <v>1.7560482017617498</v>
      </c>
      <c r="K902" s="11">
        <v>2</v>
      </c>
      <c r="L902" s="148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7" t="e">
        <v>#N/A</v>
      </c>
    </row>
    <row r="903" spans="1:65">
      <c r="A903" s="29"/>
      <c r="B903" s="19">
        <v>1</v>
      </c>
      <c r="C903" s="9">
        <v>3</v>
      </c>
      <c r="D903" s="11">
        <v>2</v>
      </c>
      <c r="E903" s="144" t="s">
        <v>107</v>
      </c>
      <c r="F903" s="144">
        <v>12</v>
      </c>
      <c r="G903" s="11">
        <v>2</v>
      </c>
      <c r="H903" s="11">
        <v>2.7</v>
      </c>
      <c r="I903" s="11">
        <v>2</v>
      </c>
      <c r="J903" s="11">
        <v>3.4720588988959</v>
      </c>
      <c r="K903" s="11">
        <v>2</v>
      </c>
      <c r="L903" s="148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7">
        <v>16</v>
      </c>
    </row>
    <row r="904" spans="1:65">
      <c r="A904" s="29"/>
      <c r="B904" s="19">
        <v>1</v>
      </c>
      <c r="C904" s="9">
        <v>4</v>
      </c>
      <c r="D904" s="11">
        <v>2</v>
      </c>
      <c r="E904" s="144" t="s">
        <v>107</v>
      </c>
      <c r="F904" s="144">
        <v>12</v>
      </c>
      <c r="G904" s="11">
        <v>2</v>
      </c>
      <c r="H904" s="11">
        <v>2.2999999999999998</v>
      </c>
      <c r="I904" s="11">
        <v>3</v>
      </c>
      <c r="J904" s="11">
        <v>3.0853168937753095</v>
      </c>
      <c r="K904" s="11">
        <v>3</v>
      </c>
      <c r="L904" s="148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7">
        <v>2.2007387535745293</v>
      </c>
    </row>
    <row r="905" spans="1:65">
      <c r="A905" s="29"/>
      <c r="B905" s="19">
        <v>1</v>
      </c>
      <c r="C905" s="9">
        <v>5</v>
      </c>
      <c r="D905" s="11">
        <v>2</v>
      </c>
      <c r="E905" s="144" t="s">
        <v>107</v>
      </c>
      <c r="F905" s="150">
        <v>18</v>
      </c>
      <c r="G905" s="11">
        <v>2</v>
      </c>
      <c r="H905" s="11">
        <v>2</v>
      </c>
      <c r="I905" s="11">
        <v>2</v>
      </c>
      <c r="J905" s="11">
        <v>1.5976491264973096</v>
      </c>
      <c r="K905" s="11">
        <v>2</v>
      </c>
      <c r="L905" s="148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7">
        <v>59</v>
      </c>
    </row>
    <row r="906" spans="1:65">
      <c r="A906" s="29"/>
      <c r="B906" s="19">
        <v>1</v>
      </c>
      <c r="C906" s="9">
        <v>6</v>
      </c>
      <c r="D906" s="11">
        <v>2</v>
      </c>
      <c r="E906" s="144" t="s">
        <v>107</v>
      </c>
      <c r="F906" s="144">
        <v>10</v>
      </c>
      <c r="G906" s="11">
        <v>2</v>
      </c>
      <c r="H906" s="11">
        <v>2.5</v>
      </c>
      <c r="I906" s="11">
        <v>2</v>
      </c>
      <c r="J906" s="11">
        <v>2.94647371541277</v>
      </c>
      <c r="K906" s="11">
        <v>3</v>
      </c>
      <c r="L906" s="148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5"/>
    </row>
    <row r="907" spans="1:65">
      <c r="A907" s="29"/>
      <c r="B907" s="20" t="s">
        <v>258</v>
      </c>
      <c r="C907" s="12"/>
      <c r="D907" s="22">
        <v>2</v>
      </c>
      <c r="E907" s="22" t="s">
        <v>617</v>
      </c>
      <c r="F907" s="22">
        <v>12.166666666666666</v>
      </c>
      <c r="G907" s="22">
        <v>2</v>
      </c>
      <c r="H907" s="22">
        <v>2.2333333333333334</v>
      </c>
      <c r="I907" s="22">
        <v>2.1666666666666665</v>
      </c>
      <c r="J907" s="22">
        <v>2.4710991881138429</v>
      </c>
      <c r="K907" s="22">
        <v>2.3333333333333335</v>
      </c>
      <c r="L907" s="148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5"/>
    </row>
    <row r="908" spans="1:65">
      <c r="A908" s="29"/>
      <c r="B908" s="3" t="s">
        <v>259</v>
      </c>
      <c r="C908" s="28"/>
      <c r="D908" s="11">
        <v>2</v>
      </c>
      <c r="E908" s="11" t="s">
        <v>617</v>
      </c>
      <c r="F908" s="11">
        <v>11.5</v>
      </c>
      <c r="G908" s="11">
        <v>2</v>
      </c>
      <c r="H908" s="11">
        <v>2.2000000000000002</v>
      </c>
      <c r="I908" s="11">
        <v>2</v>
      </c>
      <c r="J908" s="11">
        <v>2.4577610038763948</v>
      </c>
      <c r="K908" s="11">
        <v>2</v>
      </c>
      <c r="L908" s="148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A909" s="29"/>
      <c r="B909" s="3" t="s">
        <v>260</v>
      </c>
      <c r="C909" s="28"/>
      <c r="D909" s="23">
        <v>0</v>
      </c>
      <c r="E909" s="23" t="s">
        <v>617</v>
      </c>
      <c r="F909" s="23">
        <v>2.9944392908634287</v>
      </c>
      <c r="G909" s="23">
        <v>0</v>
      </c>
      <c r="H909" s="23">
        <v>0.33266599866332436</v>
      </c>
      <c r="I909" s="23">
        <v>0.40824829046386274</v>
      </c>
      <c r="J909" s="23">
        <v>0.79138267594507639</v>
      </c>
      <c r="K909" s="23">
        <v>0.51639777949432275</v>
      </c>
      <c r="L909" s="148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5"/>
    </row>
    <row r="910" spans="1:65">
      <c r="A910" s="29"/>
      <c r="B910" s="3" t="s">
        <v>86</v>
      </c>
      <c r="C910" s="28"/>
      <c r="D910" s="13">
        <v>0</v>
      </c>
      <c r="E910" s="13" t="s">
        <v>617</v>
      </c>
      <c r="F910" s="13">
        <v>0.24611829787918593</v>
      </c>
      <c r="G910" s="13">
        <v>0</v>
      </c>
      <c r="H910" s="13">
        <v>0.14895492477462285</v>
      </c>
      <c r="I910" s="13">
        <v>0.1884222879063982</v>
      </c>
      <c r="J910" s="13">
        <v>0.3202553259503631</v>
      </c>
      <c r="K910" s="13">
        <v>0.22131333406899545</v>
      </c>
      <c r="L910" s="148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5"/>
    </row>
    <row r="911" spans="1:65">
      <c r="A911" s="29"/>
      <c r="B911" s="3" t="s">
        <v>261</v>
      </c>
      <c r="C911" s="28"/>
      <c r="D911" s="13">
        <v>-9.121425850682241E-2</v>
      </c>
      <c r="E911" s="13" t="s">
        <v>617</v>
      </c>
      <c r="F911" s="13">
        <v>4.5284465940834968</v>
      </c>
      <c r="G911" s="13">
        <v>-9.121425850682241E-2</v>
      </c>
      <c r="H911" s="13">
        <v>1.4810744667381748E-2</v>
      </c>
      <c r="I911" s="13">
        <v>-1.5482113382391027E-2</v>
      </c>
      <c r="J911" s="13">
        <v>0.12284985398661386</v>
      </c>
      <c r="K911" s="13">
        <v>6.0250031742040466E-2</v>
      </c>
      <c r="L911" s="148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5"/>
    </row>
    <row r="912" spans="1:65">
      <c r="A912" s="29"/>
      <c r="B912" s="45" t="s">
        <v>262</v>
      </c>
      <c r="C912" s="46"/>
      <c r="D912" s="44">
        <v>0.94</v>
      </c>
      <c r="E912" s="44">
        <v>0.72</v>
      </c>
      <c r="F912" s="44">
        <v>32.96</v>
      </c>
      <c r="G912" s="44">
        <v>0.94</v>
      </c>
      <c r="H912" s="44">
        <v>0.17</v>
      </c>
      <c r="I912" s="44">
        <v>0.39</v>
      </c>
      <c r="J912" s="44">
        <v>0.63</v>
      </c>
      <c r="K912" s="44">
        <v>0.17</v>
      </c>
      <c r="L912" s="148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5"/>
    </row>
    <row r="913" spans="1:65">
      <c r="B913" s="30"/>
      <c r="C913" s="20"/>
      <c r="D913" s="20"/>
      <c r="E913" s="20"/>
      <c r="F913" s="20"/>
      <c r="G913" s="20"/>
      <c r="H913" s="20"/>
      <c r="I913" s="20"/>
      <c r="J913" s="20"/>
      <c r="K913" s="20"/>
      <c r="BM913" s="55"/>
    </row>
    <row r="914" spans="1:65" ht="15">
      <c r="B914" s="8" t="s">
        <v>485</v>
      </c>
      <c r="BM914" s="27" t="s">
        <v>66</v>
      </c>
    </row>
    <row r="915" spans="1:65" ht="15">
      <c r="A915" s="24" t="s">
        <v>30</v>
      </c>
      <c r="B915" s="18" t="s">
        <v>111</v>
      </c>
      <c r="C915" s="15" t="s">
        <v>112</v>
      </c>
      <c r="D915" s="16" t="s">
        <v>223</v>
      </c>
      <c r="E915" s="17" t="s">
        <v>223</v>
      </c>
      <c r="F915" s="17" t="s">
        <v>223</v>
      </c>
      <c r="G915" s="17" t="s">
        <v>223</v>
      </c>
      <c r="H915" s="17" t="s">
        <v>223</v>
      </c>
      <c r="I915" s="17" t="s">
        <v>223</v>
      </c>
      <c r="J915" s="17" t="s">
        <v>223</v>
      </c>
      <c r="K915" s="17" t="s">
        <v>223</v>
      </c>
      <c r="L915" s="17" t="s">
        <v>223</v>
      </c>
      <c r="M915" s="17" t="s">
        <v>223</v>
      </c>
      <c r="N915" s="17" t="s">
        <v>223</v>
      </c>
      <c r="O915" s="17" t="s">
        <v>223</v>
      </c>
      <c r="P915" s="17" t="s">
        <v>223</v>
      </c>
      <c r="Q915" s="17" t="s">
        <v>223</v>
      </c>
      <c r="R915" s="148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7">
        <v>1</v>
      </c>
    </row>
    <row r="916" spans="1:65">
      <c r="A916" s="29"/>
      <c r="B916" s="19" t="s">
        <v>224</v>
      </c>
      <c r="C916" s="9" t="s">
        <v>224</v>
      </c>
      <c r="D916" s="146" t="s">
        <v>226</v>
      </c>
      <c r="E916" s="147" t="s">
        <v>227</v>
      </c>
      <c r="F916" s="147" t="s">
        <v>228</v>
      </c>
      <c r="G916" s="147" t="s">
        <v>229</v>
      </c>
      <c r="H916" s="147" t="s">
        <v>230</v>
      </c>
      <c r="I916" s="147" t="s">
        <v>232</v>
      </c>
      <c r="J916" s="147" t="s">
        <v>234</v>
      </c>
      <c r="K916" s="147" t="s">
        <v>236</v>
      </c>
      <c r="L916" s="147" t="s">
        <v>238</v>
      </c>
      <c r="M916" s="147" t="s">
        <v>239</v>
      </c>
      <c r="N916" s="147" t="s">
        <v>241</v>
      </c>
      <c r="O916" s="147" t="s">
        <v>243</v>
      </c>
      <c r="P916" s="147" t="s">
        <v>244</v>
      </c>
      <c r="Q916" s="147" t="s">
        <v>245</v>
      </c>
      <c r="R916" s="148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7" t="s">
        <v>3</v>
      </c>
    </row>
    <row r="917" spans="1:65">
      <c r="A917" s="29"/>
      <c r="B917" s="19"/>
      <c r="C917" s="9"/>
      <c r="D917" s="10" t="s">
        <v>269</v>
      </c>
      <c r="E917" s="11" t="s">
        <v>102</v>
      </c>
      <c r="F917" s="11" t="s">
        <v>102</v>
      </c>
      <c r="G917" s="11" t="s">
        <v>102</v>
      </c>
      <c r="H917" s="11" t="s">
        <v>269</v>
      </c>
      <c r="I917" s="11" t="s">
        <v>102</v>
      </c>
      <c r="J917" s="11" t="s">
        <v>99</v>
      </c>
      <c r="K917" s="11" t="s">
        <v>102</v>
      </c>
      <c r="L917" s="11" t="s">
        <v>102</v>
      </c>
      <c r="M917" s="11" t="s">
        <v>103</v>
      </c>
      <c r="N917" s="11" t="s">
        <v>100</v>
      </c>
      <c r="O917" s="11" t="s">
        <v>102</v>
      </c>
      <c r="P917" s="11" t="s">
        <v>102</v>
      </c>
      <c r="Q917" s="11" t="s">
        <v>102</v>
      </c>
      <c r="R917" s="148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7">
        <v>2</v>
      </c>
    </row>
    <row r="918" spans="1:65">
      <c r="A918" s="29"/>
      <c r="B918" s="19"/>
      <c r="C918" s="9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148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7">
        <v>3</v>
      </c>
    </row>
    <row r="919" spans="1:65">
      <c r="A919" s="29"/>
      <c r="B919" s="18">
        <v>1</v>
      </c>
      <c r="C919" s="14">
        <v>1</v>
      </c>
      <c r="D919" s="21">
        <v>8.8000000000000007</v>
      </c>
      <c r="E919" s="143">
        <v>1</v>
      </c>
      <c r="F919" s="143">
        <v>10.2992053172543</v>
      </c>
      <c r="G919" s="143">
        <v>7.9261048268909811</v>
      </c>
      <c r="H919" s="21">
        <v>8.9</v>
      </c>
      <c r="I919" s="21">
        <v>9.1</v>
      </c>
      <c r="J919" s="21">
        <v>8.6300000000000008</v>
      </c>
      <c r="K919" s="21">
        <v>8.1999999999999993</v>
      </c>
      <c r="L919" s="21">
        <v>9</v>
      </c>
      <c r="M919" s="143" t="s">
        <v>104</v>
      </c>
      <c r="N919" s="21">
        <v>8.9872840005787857</v>
      </c>
      <c r="O919" s="21">
        <v>8.8702164096254261</v>
      </c>
      <c r="P919" s="21">
        <v>8.6999999999999993</v>
      </c>
      <c r="Q919" s="21">
        <v>9.3000000000000007</v>
      </c>
      <c r="R919" s="148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7">
        <v>1</v>
      </c>
    </row>
    <row r="920" spans="1:65">
      <c r="A920" s="29"/>
      <c r="B920" s="19">
        <v>1</v>
      </c>
      <c r="C920" s="9">
        <v>2</v>
      </c>
      <c r="D920" s="11">
        <v>8.6</v>
      </c>
      <c r="E920" s="144">
        <v>1</v>
      </c>
      <c r="F920" s="144">
        <v>9.8349695608031595</v>
      </c>
      <c r="G920" s="144">
        <v>7.8939079778692411</v>
      </c>
      <c r="H920" s="11">
        <v>9</v>
      </c>
      <c r="I920" s="11">
        <v>8.6</v>
      </c>
      <c r="J920" s="11">
        <v>8.5500000000000007</v>
      </c>
      <c r="K920" s="11">
        <v>8.1999999999999993</v>
      </c>
      <c r="L920" s="11">
        <v>8.6</v>
      </c>
      <c r="M920" s="144" t="s">
        <v>104</v>
      </c>
      <c r="N920" s="11">
        <v>9.2305494792411835</v>
      </c>
      <c r="O920" s="11">
        <v>9.1806685308712463</v>
      </c>
      <c r="P920" s="11">
        <v>8.6999999999999993</v>
      </c>
      <c r="Q920" s="11">
        <v>9.3000000000000007</v>
      </c>
      <c r="R920" s="148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7" t="e">
        <v>#N/A</v>
      </c>
    </row>
    <row r="921" spans="1:65">
      <c r="A921" s="29"/>
      <c r="B921" s="19">
        <v>1</v>
      </c>
      <c r="C921" s="9">
        <v>3</v>
      </c>
      <c r="D921" s="11">
        <v>8.6999999999999993</v>
      </c>
      <c r="E921" s="144">
        <v>2</v>
      </c>
      <c r="F921" s="144">
        <v>9.6520820048478804</v>
      </c>
      <c r="G921" s="144">
        <v>7.9447391593158487</v>
      </c>
      <c r="H921" s="11">
        <v>9.3000000000000007</v>
      </c>
      <c r="I921" s="11">
        <v>9</v>
      </c>
      <c r="J921" s="11">
        <v>8.84</v>
      </c>
      <c r="K921" s="11">
        <v>8.1999999999999993</v>
      </c>
      <c r="L921" s="11">
        <v>8.8000000000000007</v>
      </c>
      <c r="M921" s="144" t="s">
        <v>104</v>
      </c>
      <c r="N921" s="11">
        <v>9.0359265320250817</v>
      </c>
      <c r="O921" s="11">
        <v>8.8608118035106713</v>
      </c>
      <c r="P921" s="11">
        <v>8.4</v>
      </c>
      <c r="Q921" s="11">
        <v>9.1999999999999993</v>
      </c>
      <c r="R921" s="148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7">
        <v>16</v>
      </c>
    </row>
    <row r="922" spans="1:65">
      <c r="A922" s="29"/>
      <c r="B922" s="19">
        <v>1</v>
      </c>
      <c r="C922" s="9">
        <v>4</v>
      </c>
      <c r="D922" s="11">
        <v>8.5</v>
      </c>
      <c r="E922" s="144">
        <v>1</v>
      </c>
      <c r="F922" s="144">
        <v>9.6418162041806212</v>
      </c>
      <c r="G922" s="144">
        <v>7.9288646453190506</v>
      </c>
      <c r="H922" s="11">
        <v>9.1999999999999993</v>
      </c>
      <c r="I922" s="11">
        <v>8.9</v>
      </c>
      <c r="J922" s="11">
        <v>8.68</v>
      </c>
      <c r="K922" s="11">
        <v>8.1999999999999993</v>
      </c>
      <c r="L922" s="11">
        <v>8.9</v>
      </c>
      <c r="M922" s="144" t="s">
        <v>104</v>
      </c>
      <c r="N922" s="11">
        <v>9.1963099044428862</v>
      </c>
      <c r="O922" s="11">
        <v>8.8516670298843199</v>
      </c>
      <c r="P922" s="11">
        <v>8</v>
      </c>
      <c r="Q922" s="11">
        <v>9.4</v>
      </c>
      <c r="R922" s="148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7">
        <v>8.7938313727810247</v>
      </c>
    </row>
    <row r="923" spans="1:65">
      <c r="A923" s="29"/>
      <c r="B923" s="19">
        <v>1</v>
      </c>
      <c r="C923" s="9">
        <v>5</v>
      </c>
      <c r="D923" s="11">
        <v>8.5</v>
      </c>
      <c r="E923" s="144">
        <v>1</v>
      </c>
      <c r="F923" s="144">
        <v>9.3591995145452298</v>
      </c>
      <c r="G923" s="144">
        <v>7.9131122455075298</v>
      </c>
      <c r="H923" s="11">
        <v>9.3000000000000007</v>
      </c>
      <c r="I923" s="11">
        <v>9.1</v>
      </c>
      <c r="J923" s="11">
        <v>8.4700000000000006</v>
      </c>
      <c r="K923" s="11">
        <v>8.1</v>
      </c>
      <c r="L923" s="11">
        <v>8.8000000000000007</v>
      </c>
      <c r="M923" s="144" t="s">
        <v>104</v>
      </c>
      <c r="N923" s="150">
        <v>9.9134641411184212</v>
      </c>
      <c r="O923" s="11">
        <v>9.1617715083476572</v>
      </c>
      <c r="P923" s="11">
        <v>8.1999999999999993</v>
      </c>
      <c r="Q923" s="11">
        <v>9.1999999999999993</v>
      </c>
      <c r="R923" s="148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7">
        <v>60</v>
      </c>
    </row>
    <row r="924" spans="1:65">
      <c r="A924" s="29"/>
      <c r="B924" s="19">
        <v>1</v>
      </c>
      <c r="C924" s="9">
        <v>6</v>
      </c>
      <c r="D924" s="11">
        <v>8.6</v>
      </c>
      <c r="E924" s="144">
        <v>2</v>
      </c>
      <c r="F924" s="144">
        <v>10.1184124695144</v>
      </c>
      <c r="G924" s="144">
        <v>7.9407078841626593</v>
      </c>
      <c r="H924" s="11">
        <v>8.6999999999999993</v>
      </c>
      <c r="I924" s="11">
        <v>8.9</v>
      </c>
      <c r="J924" s="11">
        <v>8.83</v>
      </c>
      <c r="K924" s="11">
        <v>8.1999999999999993</v>
      </c>
      <c r="L924" s="11">
        <v>8.6</v>
      </c>
      <c r="M924" s="144" t="s">
        <v>104</v>
      </c>
      <c r="N924" s="11">
        <v>8.9690705402825017</v>
      </c>
      <c r="O924" s="11">
        <v>8.7017785367377396</v>
      </c>
      <c r="P924" s="11">
        <v>8.4</v>
      </c>
      <c r="Q924" s="11">
        <v>9.1999999999999993</v>
      </c>
      <c r="R924" s="148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5"/>
    </row>
    <row r="925" spans="1:65">
      <c r="A925" s="29"/>
      <c r="B925" s="20" t="s">
        <v>258</v>
      </c>
      <c r="C925" s="12"/>
      <c r="D925" s="22">
        <v>8.6166666666666654</v>
      </c>
      <c r="E925" s="22">
        <v>1.3333333333333333</v>
      </c>
      <c r="F925" s="22">
        <v>9.8176141785242663</v>
      </c>
      <c r="G925" s="22">
        <v>7.9245727898442171</v>
      </c>
      <c r="H925" s="22">
        <v>9.0666666666666682</v>
      </c>
      <c r="I925" s="22">
        <v>8.9333333333333336</v>
      </c>
      <c r="J925" s="22">
        <v>8.6666666666666661</v>
      </c>
      <c r="K925" s="22">
        <v>8.1833333333333318</v>
      </c>
      <c r="L925" s="22">
        <v>8.783333333333335</v>
      </c>
      <c r="M925" s="22" t="s">
        <v>617</v>
      </c>
      <c r="N925" s="22">
        <v>9.2221007662814767</v>
      </c>
      <c r="O925" s="22">
        <v>8.9378189698295092</v>
      </c>
      <c r="P925" s="22">
        <v>8.4</v>
      </c>
      <c r="Q925" s="22">
        <v>9.2666666666666675</v>
      </c>
      <c r="R925" s="148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5"/>
    </row>
    <row r="926" spans="1:65">
      <c r="A926" s="29"/>
      <c r="B926" s="3" t="s">
        <v>259</v>
      </c>
      <c r="C926" s="28"/>
      <c r="D926" s="11">
        <v>8.6</v>
      </c>
      <c r="E926" s="11">
        <v>1</v>
      </c>
      <c r="F926" s="11">
        <v>9.74352578282552</v>
      </c>
      <c r="G926" s="11">
        <v>7.9274847361050158</v>
      </c>
      <c r="H926" s="11">
        <v>9.1</v>
      </c>
      <c r="I926" s="11">
        <v>8.9499999999999993</v>
      </c>
      <c r="J926" s="11">
        <v>8.6550000000000011</v>
      </c>
      <c r="K926" s="11">
        <v>8.1999999999999993</v>
      </c>
      <c r="L926" s="11">
        <v>8.8000000000000007</v>
      </c>
      <c r="M926" s="11" t="s">
        <v>617</v>
      </c>
      <c r="N926" s="11">
        <v>9.1161182182339839</v>
      </c>
      <c r="O926" s="11">
        <v>8.8655141065680496</v>
      </c>
      <c r="P926" s="11">
        <v>8.4</v>
      </c>
      <c r="Q926" s="11">
        <v>9.25</v>
      </c>
      <c r="R926" s="148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5"/>
    </row>
    <row r="927" spans="1:65">
      <c r="A927" s="29"/>
      <c r="B927" s="3" t="s">
        <v>260</v>
      </c>
      <c r="C927" s="28"/>
      <c r="D927" s="23">
        <v>0.11690451944500137</v>
      </c>
      <c r="E927" s="23">
        <v>0.51639777949432231</v>
      </c>
      <c r="F927" s="23">
        <v>0.34384900131199836</v>
      </c>
      <c r="G927" s="23">
        <v>1.8758814766475524E-2</v>
      </c>
      <c r="H927" s="23">
        <v>0.2422120283277997</v>
      </c>
      <c r="I927" s="23">
        <v>0.18618986725025249</v>
      </c>
      <c r="J927" s="23">
        <v>0.14868310820892386</v>
      </c>
      <c r="K927" s="23">
        <v>4.0824829046386159E-2</v>
      </c>
      <c r="L927" s="23">
        <v>0.16020819787597246</v>
      </c>
      <c r="M927" s="23" t="s">
        <v>617</v>
      </c>
      <c r="N927" s="23">
        <v>0.35568073312905274</v>
      </c>
      <c r="O927" s="23">
        <v>0.19119001094615823</v>
      </c>
      <c r="P927" s="23">
        <v>0.27568097504180422</v>
      </c>
      <c r="Q927" s="23">
        <v>8.1649658092773192E-2</v>
      </c>
      <c r="R927" s="201"/>
      <c r="S927" s="202"/>
      <c r="T927" s="202"/>
      <c r="U927" s="202"/>
      <c r="V927" s="202"/>
      <c r="W927" s="202"/>
      <c r="X927" s="202"/>
      <c r="Y927" s="202"/>
      <c r="Z927" s="202"/>
      <c r="AA927" s="202"/>
      <c r="AB927" s="202"/>
      <c r="AC927" s="202"/>
      <c r="AD927" s="202"/>
      <c r="AE927" s="202"/>
      <c r="AF927" s="202"/>
      <c r="AG927" s="202"/>
      <c r="AH927" s="202"/>
      <c r="AI927" s="202"/>
      <c r="AJ927" s="202"/>
      <c r="AK927" s="202"/>
      <c r="AL927" s="202"/>
      <c r="AM927" s="202"/>
      <c r="AN927" s="202"/>
      <c r="AO927" s="202"/>
      <c r="AP927" s="202"/>
      <c r="AQ927" s="202"/>
      <c r="AR927" s="202"/>
      <c r="AS927" s="202"/>
      <c r="AT927" s="202"/>
      <c r="AU927" s="202"/>
      <c r="AV927" s="202"/>
      <c r="AW927" s="202"/>
      <c r="AX927" s="202"/>
      <c r="AY927" s="202"/>
      <c r="AZ927" s="202"/>
      <c r="BA927" s="202"/>
      <c r="BB927" s="202"/>
      <c r="BC927" s="202"/>
      <c r="BD927" s="202"/>
      <c r="BE927" s="202"/>
      <c r="BF927" s="202"/>
      <c r="BG927" s="202"/>
      <c r="BH927" s="202"/>
      <c r="BI927" s="202"/>
      <c r="BJ927" s="202"/>
      <c r="BK927" s="202"/>
      <c r="BL927" s="202"/>
      <c r="BM927" s="56"/>
    </row>
    <row r="928" spans="1:65">
      <c r="A928" s="29"/>
      <c r="B928" s="3" t="s">
        <v>86</v>
      </c>
      <c r="C928" s="28"/>
      <c r="D928" s="13">
        <v>1.3567255641586234E-2</v>
      </c>
      <c r="E928" s="13">
        <v>0.38729833462074176</v>
      </c>
      <c r="F928" s="13">
        <v>3.5023682440501441E-2</v>
      </c>
      <c r="G928" s="13">
        <v>2.3671704789583097E-3</v>
      </c>
      <c r="H928" s="13">
        <v>2.6714561947919081E-2</v>
      </c>
      <c r="I928" s="13">
        <v>2.0842149319058114E-2</v>
      </c>
      <c r="J928" s="13">
        <v>1.715574325487583E-2</v>
      </c>
      <c r="K928" s="13">
        <v>4.9887774802101223E-3</v>
      </c>
      <c r="L928" s="13">
        <v>1.8240022528573711E-2</v>
      </c>
      <c r="M928" s="13" t="s">
        <v>617</v>
      </c>
      <c r="N928" s="13">
        <v>3.8568298280747357E-2</v>
      </c>
      <c r="O928" s="13">
        <v>2.1391125910195652E-2</v>
      </c>
      <c r="P928" s="13">
        <v>3.2819163695452881E-2</v>
      </c>
      <c r="Q928" s="13">
        <v>8.8111141826733644E-3</v>
      </c>
      <c r="R928" s="148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5"/>
    </row>
    <row r="929" spans="1:65">
      <c r="A929" s="29"/>
      <c r="B929" s="3" t="s">
        <v>261</v>
      </c>
      <c r="C929" s="28"/>
      <c r="D929" s="13">
        <v>-2.0146475251131779E-2</v>
      </c>
      <c r="E929" s="13">
        <v>-0.84837856483576513</v>
      </c>
      <c r="F929" s="13">
        <v>0.11642056372744314</v>
      </c>
      <c r="G929" s="13">
        <v>-9.8848675405280972E-2</v>
      </c>
      <c r="H929" s="13">
        <v>3.1025759116797724E-2</v>
      </c>
      <c r="I929" s="13">
        <v>1.5863615600374192E-2</v>
      </c>
      <c r="J929" s="13">
        <v>-1.4460671432472871E-2</v>
      </c>
      <c r="K929" s="13">
        <v>-6.9423441679508202E-2</v>
      </c>
      <c r="L929" s="13">
        <v>-1.1937958556020867E-3</v>
      </c>
      <c r="M929" s="13" t="s">
        <v>617</v>
      </c>
      <c r="N929" s="13">
        <v>4.8701115059591293E-2</v>
      </c>
      <c r="O929" s="13">
        <v>1.6373704582755666E-2</v>
      </c>
      <c r="P929" s="13">
        <v>-4.4784958465319824E-2</v>
      </c>
      <c r="Q929" s="13">
        <v>5.3768974391432911E-2</v>
      </c>
      <c r="R929" s="148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5"/>
    </row>
    <row r="930" spans="1:65">
      <c r="A930" s="29"/>
      <c r="B930" s="45" t="s">
        <v>262</v>
      </c>
      <c r="C930" s="46"/>
      <c r="D930" s="44">
        <v>0.67</v>
      </c>
      <c r="E930" s="44" t="s">
        <v>263</v>
      </c>
      <c r="F930" s="44">
        <v>1.88</v>
      </c>
      <c r="G930" s="44">
        <v>2.15</v>
      </c>
      <c r="H930" s="44">
        <v>0.28000000000000003</v>
      </c>
      <c r="I930" s="44">
        <v>0</v>
      </c>
      <c r="J930" s="44">
        <v>0.56999999999999995</v>
      </c>
      <c r="K930" s="44">
        <v>1.6</v>
      </c>
      <c r="L930" s="44">
        <v>0.32</v>
      </c>
      <c r="M930" s="44">
        <v>34.21</v>
      </c>
      <c r="N930" s="44">
        <v>0.61</v>
      </c>
      <c r="O930" s="44">
        <v>0.01</v>
      </c>
      <c r="P930" s="44">
        <v>1.1399999999999999</v>
      </c>
      <c r="Q930" s="44">
        <v>0.71</v>
      </c>
      <c r="R930" s="148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5"/>
    </row>
    <row r="931" spans="1:65">
      <c r="B931" s="3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BM931" s="55"/>
    </row>
    <row r="932" spans="1:65" ht="15">
      <c r="B932" s="8" t="s">
        <v>486</v>
      </c>
      <c r="BM932" s="27" t="s">
        <v>66</v>
      </c>
    </row>
    <row r="933" spans="1:65" ht="15">
      <c r="A933" s="24" t="s">
        <v>62</v>
      </c>
      <c r="B933" s="18" t="s">
        <v>111</v>
      </c>
      <c r="C933" s="15" t="s">
        <v>112</v>
      </c>
      <c r="D933" s="16" t="s">
        <v>223</v>
      </c>
      <c r="E933" s="17" t="s">
        <v>223</v>
      </c>
      <c r="F933" s="17" t="s">
        <v>223</v>
      </c>
      <c r="G933" s="17" t="s">
        <v>223</v>
      </c>
      <c r="H933" s="17" t="s">
        <v>223</v>
      </c>
      <c r="I933" s="17" t="s">
        <v>223</v>
      </c>
      <c r="J933" s="17" t="s">
        <v>223</v>
      </c>
      <c r="K933" s="17" t="s">
        <v>223</v>
      </c>
      <c r="L933" s="17" t="s">
        <v>223</v>
      </c>
      <c r="M933" s="17" t="s">
        <v>223</v>
      </c>
      <c r="N933" s="17" t="s">
        <v>223</v>
      </c>
      <c r="O933" s="17" t="s">
        <v>223</v>
      </c>
      <c r="P933" s="17" t="s">
        <v>223</v>
      </c>
      <c r="Q933" s="17" t="s">
        <v>223</v>
      </c>
      <c r="R933" s="17" t="s">
        <v>223</v>
      </c>
      <c r="S933" s="17" t="s">
        <v>223</v>
      </c>
      <c r="T933" s="17" t="s">
        <v>223</v>
      </c>
      <c r="U933" s="17" t="s">
        <v>223</v>
      </c>
      <c r="V933" s="148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7">
        <v>1</v>
      </c>
    </row>
    <row r="934" spans="1:65">
      <c r="A934" s="29"/>
      <c r="B934" s="19" t="s">
        <v>224</v>
      </c>
      <c r="C934" s="9" t="s">
        <v>224</v>
      </c>
      <c r="D934" s="146" t="s">
        <v>226</v>
      </c>
      <c r="E934" s="147" t="s">
        <v>227</v>
      </c>
      <c r="F934" s="147" t="s">
        <v>228</v>
      </c>
      <c r="G934" s="147" t="s">
        <v>229</v>
      </c>
      <c r="H934" s="147" t="s">
        <v>230</v>
      </c>
      <c r="I934" s="147" t="s">
        <v>231</v>
      </c>
      <c r="J934" s="147" t="s">
        <v>232</v>
      </c>
      <c r="K934" s="147" t="s">
        <v>234</v>
      </c>
      <c r="L934" s="147" t="s">
        <v>235</v>
      </c>
      <c r="M934" s="147" t="s">
        <v>236</v>
      </c>
      <c r="N934" s="147" t="s">
        <v>237</v>
      </c>
      <c r="O934" s="147" t="s">
        <v>264</v>
      </c>
      <c r="P934" s="147" t="s">
        <v>238</v>
      </c>
      <c r="Q934" s="147" t="s">
        <v>239</v>
      </c>
      <c r="R934" s="147" t="s">
        <v>241</v>
      </c>
      <c r="S934" s="147" t="s">
        <v>243</v>
      </c>
      <c r="T934" s="147" t="s">
        <v>244</v>
      </c>
      <c r="U934" s="147" t="s">
        <v>245</v>
      </c>
      <c r="V934" s="148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7" t="s">
        <v>1</v>
      </c>
    </row>
    <row r="935" spans="1:65">
      <c r="A935" s="29"/>
      <c r="B935" s="19"/>
      <c r="C935" s="9"/>
      <c r="D935" s="10" t="s">
        <v>269</v>
      </c>
      <c r="E935" s="11" t="s">
        <v>102</v>
      </c>
      <c r="F935" s="11" t="s">
        <v>103</v>
      </c>
      <c r="G935" s="11" t="s">
        <v>103</v>
      </c>
      <c r="H935" s="11" t="s">
        <v>269</v>
      </c>
      <c r="I935" s="11" t="s">
        <v>103</v>
      </c>
      <c r="J935" s="11" t="s">
        <v>103</v>
      </c>
      <c r="K935" s="11" t="s">
        <v>99</v>
      </c>
      <c r="L935" s="11" t="s">
        <v>103</v>
      </c>
      <c r="M935" s="11" t="s">
        <v>102</v>
      </c>
      <c r="N935" s="11" t="s">
        <v>103</v>
      </c>
      <c r="O935" s="11" t="s">
        <v>103</v>
      </c>
      <c r="P935" s="11" t="s">
        <v>103</v>
      </c>
      <c r="Q935" s="11" t="s">
        <v>103</v>
      </c>
      <c r="R935" s="11" t="s">
        <v>100</v>
      </c>
      <c r="S935" s="11" t="s">
        <v>103</v>
      </c>
      <c r="T935" s="11" t="s">
        <v>102</v>
      </c>
      <c r="U935" s="11" t="s">
        <v>103</v>
      </c>
      <c r="V935" s="148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7">
        <v>3</v>
      </c>
    </row>
    <row r="936" spans="1:65">
      <c r="A936" s="29"/>
      <c r="B936" s="19"/>
      <c r="C936" s="9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148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7">
        <v>3</v>
      </c>
    </row>
    <row r="937" spans="1:65">
      <c r="A937" s="29"/>
      <c r="B937" s="18">
        <v>1</v>
      </c>
      <c r="C937" s="14">
        <v>1</v>
      </c>
      <c r="D937" s="199">
        <v>0.13</v>
      </c>
      <c r="E937" s="199">
        <v>0.14000000000000001</v>
      </c>
      <c r="F937" s="199">
        <v>0.12680433333333332</v>
      </c>
      <c r="G937" s="199">
        <v>0.13907449999999999</v>
      </c>
      <c r="H937" s="199">
        <v>0.14000000000000001</v>
      </c>
      <c r="I937" s="199">
        <v>0.14000000000000001</v>
      </c>
      <c r="J937" s="199">
        <v>0.12</v>
      </c>
      <c r="K937" s="199">
        <v>0.14000000000000001</v>
      </c>
      <c r="L937" s="199">
        <v>0.13800000000000001</v>
      </c>
      <c r="M937" s="199">
        <v>0.13700000000000001</v>
      </c>
      <c r="N937" s="200">
        <v>0.21</v>
      </c>
      <c r="O937" s="199">
        <v>0.13200000000000001</v>
      </c>
      <c r="P937" s="199">
        <v>0.14000000000000001</v>
      </c>
      <c r="Q937" s="200">
        <v>0.14180000000000001</v>
      </c>
      <c r="R937" s="199">
        <v>0.1303321397481827</v>
      </c>
      <c r="S937" s="199">
        <v>0.13863920618430781</v>
      </c>
      <c r="T937" s="199">
        <v>0.12459999999999999</v>
      </c>
      <c r="U937" s="199">
        <v>0.14000000000000001</v>
      </c>
      <c r="V937" s="201"/>
      <c r="W937" s="202"/>
      <c r="X937" s="202"/>
      <c r="Y937" s="202"/>
      <c r="Z937" s="202"/>
      <c r="AA937" s="202"/>
      <c r="AB937" s="202"/>
      <c r="AC937" s="202"/>
      <c r="AD937" s="202"/>
      <c r="AE937" s="202"/>
      <c r="AF937" s="202"/>
      <c r="AG937" s="202"/>
      <c r="AH937" s="202"/>
      <c r="AI937" s="202"/>
      <c r="AJ937" s="202"/>
      <c r="AK937" s="202"/>
      <c r="AL937" s="202"/>
      <c r="AM937" s="202"/>
      <c r="AN937" s="202"/>
      <c r="AO937" s="202"/>
      <c r="AP937" s="202"/>
      <c r="AQ937" s="202"/>
      <c r="AR937" s="202"/>
      <c r="AS937" s="202"/>
      <c r="AT937" s="202"/>
      <c r="AU937" s="202"/>
      <c r="AV937" s="202"/>
      <c r="AW937" s="202"/>
      <c r="AX937" s="202"/>
      <c r="AY937" s="202"/>
      <c r="AZ937" s="202"/>
      <c r="BA937" s="202"/>
      <c r="BB937" s="202"/>
      <c r="BC937" s="202"/>
      <c r="BD937" s="202"/>
      <c r="BE937" s="202"/>
      <c r="BF937" s="202"/>
      <c r="BG937" s="202"/>
      <c r="BH937" s="202"/>
      <c r="BI937" s="202"/>
      <c r="BJ937" s="202"/>
      <c r="BK937" s="202"/>
      <c r="BL937" s="202"/>
      <c r="BM937" s="203">
        <v>1</v>
      </c>
    </row>
    <row r="938" spans="1:65">
      <c r="A938" s="29"/>
      <c r="B938" s="19">
        <v>1</v>
      </c>
      <c r="C938" s="9">
        <v>2</v>
      </c>
      <c r="D938" s="23">
        <v>0.13</v>
      </c>
      <c r="E938" s="23">
        <v>0.14000000000000001</v>
      </c>
      <c r="F938" s="23">
        <v>0.13146833333333335</v>
      </c>
      <c r="G938" s="23">
        <v>0.13959779999999999</v>
      </c>
      <c r="H938" s="23">
        <v>0.13</v>
      </c>
      <c r="I938" s="23">
        <v>0.15</v>
      </c>
      <c r="J938" s="23">
        <v>0.13</v>
      </c>
      <c r="K938" s="23">
        <v>0.14000000000000001</v>
      </c>
      <c r="L938" s="23">
        <v>0.13800000000000001</v>
      </c>
      <c r="M938" s="23">
        <v>0.13500000000000001</v>
      </c>
      <c r="N938" s="205">
        <v>0.13800000000000001</v>
      </c>
      <c r="O938" s="23">
        <v>0.13200000000000001</v>
      </c>
      <c r="P938" s="23">
        <v>0.14000000000000001</v>
      </c>
      <c r="Q938" s="205">
        <v>0.16219999999999998</v>
      </c>
      <c r="R938" s="23">
        <v>0.13583689940974067</v>
      </c>
      <c r="S938" s="23">
        <v>0.13978303553847171</v>
      </c>
      <c r="T938" s="23">
        <v>0.1275</v>
      </c>
      <c r="U938" s="23">
        <v>0.14000000000000001</v>
      </c>
      <c r="V938" s="201"/>
      <c r="W938" s="202"/>
      <c r="X938" s="202"/>
      <c r="Y938" s="202"/>
      <c r="Z938" s="202"/>
      <c r="AA938" s="202"/>
      <c r="AB938" s="202"/>
      <c r="AC938" s="202"/>
      <c r="AD938" s="202"/>
      <c r="AE938" s="202"/>
      <c r="AF938" s="202"/>
      <c r="AG938" s="202"/>
      <c r="AH938" s="202"/>
      <c r="AI938" s="202"/>
      <c r="AJ938" s="202"/>
      <c r="AK938" s="202"/>
      <c r="AL938" s="202"/>
      <c r="AM938" s="202"/>
      <c r="AN938" s="202"/>
      <c r="AO938" s="202"/>
      <c r="AP938" s="202"/>
      <c r="AQ938" s="202"/>
      <c r="AR938" s="202"/>
      <c r="AS938" s="202"/>
      <c r="AT938" s="202"/>
      <c r="AU938" s="202"/>
      <c r="AV938" s="202"/>
      <c r="AW938" s="202"/>
      <c r="AX938" s="202"/>
      <c r="AY938" s="202"/>
      <c r="AZ938" s="202"/>
      <c r="BA938" s="202"/>
      <c r="BB938" s="202"/>
      <c r="BC938" s="202"/>
      <c r="BD938" s="202"/>
      <c r="BE938" s="202"/>
      <c r="BF938" s="202"/>
      <c r="BG938" s="202"/>
      <c r="BH938" s="202"/>
      <c r="BI938" s="202"/>
      <c r="BJ938" s="202"/>
      <c r="BK938" s="202"/>
      <c r="BL938" s="202"/>
      <c r="BM938" s="203" t="e">
        <v>#N/A</v>
      </c>
    </row>
    <row r="939" spans="1:65">
      <c r="A939" s="29"/>
      <c r="B939" s="19">
        <v>1</v>
      </c>
      <c r="C939" s="9">
        <v>3</v>
      </c>
      <c r="D939" s="23">
        <v>0.13</v>
      </c>
      <c r="E939" s="23">
        <v>0.15</v>
      </c>
      <c r="F939" s="23">
        <v>0.12717833333333331</v>
      </c>
      <c r="G939" s="23">
        <v>0.139625</v>
      </c>
      <c r="H939" s="23">
        <v>0.14000000000000001</v>
      </c>
      <c r="I939" s="23">
        <v>0.14000000000000001</v>
      </c>
      <c r="J939" s="23">
        <v>0.14000000000000001</v>
      </c>
      <c r="K939" s="23">
        <v>0.14000000000000001</v>
      </c>
      <c r="L939" s="23">
        <v>0.13200000000000001</v>
      </c>
      <c r="M939" s="23">
        <v>0.13700000000000001</v>
      </c>
      <c r="N939" s="205">
        <v>0.13800000000000001</v>
      </c>
      <c r="O939" s="23">
        <v>0.13200000000000001</v>
      </c>
      <c r="P939" s="23">
        <v>0.14000000000000001</v>
      </c>
      <c r="Q939" s="205">
        <v>0.15140000000000001</v>
      </c>
      <c r="R939" s="23">
        <v>0.13675986812481983</v>
      </c>
      <c r="S939" s="23">
        <v>0.1432830712229001</v>
      </c>
      <c r="T939" s="23">
        <v>0.12470000000000001</v>
      </c>
      <c r="U939" s="23">
        <v>0.14000000000000001</v>
      </c>
      <c r="V939" s="201"/>
      <c r="W939" s="202"/>
      <c r="X939" s="202"/>
      <c r="Y939" s="202"/>
      <c r="Z939" s="202"/>
      <c r="AA939" s="202"/>
      <c r="AB939" s="202"/>
      <c r="AC939" s="202"/>
      <c r="AD939" s="202"/>
      <c r="AE939" s="202"/>
      <c r="AF939" s="202"/>
      <c r="AG939" s="202"/>
      <c r="AH939" s="202"/>
      <c r="AI939" s="202"/>
      <c r="AJ939" s="202"/>
      <c r="AK939" s="202"/>
      <c r="AL939" s="202"/>
      <c r="AM939" s="202"/>
      <c r="AN939" s="202"/>
      <c r="AO939" s="202"/>
      <c r="AP939" s="202"/>
      <c r="AQ939" s="202"/>
      <c r="AR939" s="202"/>
      <c r="AS939" s="202"/>
      <c r="AT939" s="202"/>
      <c r="AU939" s="202"/>
      <c r="AV939" s="202"/>
      <c r="AW939" s="202"/>
      <c r="AX939" s="202"/>
      <c r="AY939" s="202"/>
      <c r="AZ939" s="202"/>
      <c r="BA939" s="202"/>
      <c r="BB939" s="202"/>
      <c r="BC939" s="202"/>
      <c r="BD939" s="202"/>
      <c r="BE939" s="202"/>
      <c r="BF939" s="202"/>
      <c r="BG939" s="202"/>
      <c r="BH939" s="202"/>
      <c r="BI939" s="202"/>
      <c r="BJ939" s="202"/>
      <c r="BK939" s="202"/>
      <c r="BL939" s="202"/>
      <c r="BM939" s="203">
        <v>16</v>
      </c>
    </row>
    <row r="940" spans="1:65">
      <c r="A940" s="29"/>
      <c r="B940" s="19">
        <v>1</v>
      </c>
      <c r="C940" s="9">
        <v>4</v>
      </c>
      <c r="D940" s="23">
        <v>0.13</v>
      </c>
      <c r="E940" s="23">
        <v>0.14000000000000001</v>
      </c>
      <c r="F940" s="23">
        <v>0.13042233333333333</v>
      </c>
      <c r="G940" s="23">
        <v>0.13924400000000001</v>
      </c>
      <c r="H940" s="23">
        <v>0.13</v>
      </c>
      <c r="I940" s="23">
        <v>0.14000000000000001</v>
      </c>
      <c r="J940" s="23">
        <v>0.13</v>
      </c>
      <c r="K940" s="23">
        <v>0.14000000000000001</v>
      </c>
      <c r="L940" s="23">
        <v>0.13200000000000001</v>
      </c>
      <c r="M940" s="23">
        <v>0.13600000000000001</v>
      </c>
      <c r="N940" s="205">
        <v>0.13800000000000001</v>
      </c>
      <c r="O940" s="23">
        <v>0.13200000000000001</v>
      </c>
      <c r="P940" s="23">
        <v>0.13</v>
      </c>
      <c r="Q940" s="205">
        <v>0.14630000000000001</v>
      </c>
      <c r="R940" s="23">
        <v>0.13317434437831022</v>
      </c>
      <c r="S940" s="23">
        <v>0.13174649382596776</v>
      </c>
      <c r="T940" s="23">
        <v>0.123</v>
      </c>
      <c r="U940" s="23">
        <v>0.14000000000000001</v>
      </c>
      <c r="V940" s="201"/>
      <c r="W940" s="202"/>
      <c r="X940" s="202"/>
      <c r="Y940" s="202"/>
      <c r="Z940" s="202"/>
      <c r="AA940" s="202"/>
      <c r="AB940" s="202"/>
      <c r="AC940" s="202"/>
      <c r="AD940" s="202"/>
      <c r="AE940" s="202"/>
      <c r="AF940" s="202"/>
      <c r="AG940" s="202"/>
      <c r="AH940" s="202"/>
      <c r="AI940" s="202"/>
      <c r="AJ940" s="202"/>
      <c r="AK940" s="202"/>
      <c r="AL940" s="202"/>
      <c r="AM940" s="202"/>
      <c r="AN940" s="202"/>
      <c r="AO940" s="202"/>
      <c r="AP940" s="202"/>
      <c r="AQ940" s="202"/>
      <c r="AR940" s="202"/>
      <c r="AS940" s="202"/>
      <c r="AT940" s="202"/>
      <c r="AU940" s="202"/>
      <c r="AV940" s="202"/>
      <c r="AW940" s="202"/>
      <c r="AX940" s="202"/>
      <c r="AY940" s="202"/>
      <c r="AZ940" s="202"/>
      <c r="BA940" s="202"/>
      <c r="BB940" s="202"/>
      <c r="BC940" s="202"/>
      <c r="BD940" s="202"/>
      <c r="BE940" s="202"/>
      <c r="BF940" s="202"/>
      <c r="BG940" s="202"/>
      <c r="BH940" s="202"/>
      <c r="BI940" s="202"/>
      <c r="BJ940" s="202"/>
      <c r="BK940" s="202"/>
      <c r="BL940" s="202"/>
      <c r="BM940" s="203">
        <v>0.13537149883369612</v>
      </c>
    </row>
    <row r="941" spans="1:65">
      <c r="A941" s="29"/>
      <c r="B941" s="19">
        <v>1</v>
      </c>
      <c r="C941" s="9">
        <v>5</v>
      </c>
      <c r="D941" s="23">
        <v>0.13</v>
      </c>
      <c r="E941" s="23">
        <v>0.14000000000000001</v>
      </c>
      <c r="F941" s="23">
        <v>0.12977333333333332</v>
      </c>
      <c r="G941" s="23">
        <v>0.13818569999999999</v>
      </c>
      <c r="H941" s="23">
        <v>0.13</v>
      </c>
      <c r="I941" s="23">
        <v>0.14000000000000001</v>
      </c>
      <c r="J941" s="23">
        <v>0.14000000000000001</v>
      </c>
      <c r="K941" s="23">
        <v>0.14000000000000001</v>
      </c>
      <c r="L941" s="23">
        <v>0.13200000000000001</v>
      </c>
      <c r="M941" s="23">
        <v>0.13500000000000001</v>
      </c>
      <c r="N941" s="205">
        <v>0.186</v>
      </c>
      <c r="O941" s="23">
        <v>0.13200000000000001</v>
      </c>
      <c r="P941" s="23">
        <v>0.14000000000000001</v>
      </c>
      <c r="Q941" s="205">
        <v>0.16770000000000002</v>
      </c>
      <c r="R941" s="23">
        <v>0.13807307347330197</v>
      </c>
      <c r="S941" s="23">
        <v>0.14012231001087372</v>
      </c>
      <c r="T941" s="23">
        <v>0.124</v>
      </c>
      <c r="U941" s="23">
        <v>0.14000000000000001</v>
      </c>
      <c r="V941" s="201"/>
      <c r="W941" s="202"/>
      <c r="X941" s="202"/>
      <c r="Y941" s="202"/>
      <c r="Z941" s="202"/>
      <c r="AA941" s="202"/>
      <c r="AB941" s="202"/>
      <c r="AC941" s="202"/>
      <c r="AD941" s="202"/>
      <c r="AE941" s="202"/>
      <c r="AF941" s="202"/>
      <c r="AG941" s="202"/>
      <c r="AH941" s="202"/>
      <c r="AI941" s="202"/>
      <c r="AJ941" s="202"/>
      <c r="AK941" s="202"/>
      <c r="AL941" s="202"/>
      <c r="AM941" s="202"/>
      <c r="AN941" s="202"/>
      <c r="AO941" s="202"/>
      <c r="AP941" s="202"/>
      <c r="AQ941" s="202"/>
      <c r="AR941" s="202"/>
      <c r="AS941" s="202"/>
      <c r="AT941" s="202"/>
      <c r="AU941" s="202"/>
      <c r="AV941" s="202"/>
      <c r="AW941" s="202"/>
      <c r="AX941" s="202"/>
      <c r="AY941" s="202"/>
      <c r="AZ941" s="202"/>
      <c r="BA941" s="202"/>
      <c r="BB941" s="202"/>
      <c r="BC941" s="202"/>
      <c r="BD941" s="202"/>
      <c r="BE941" s="202"/>
      <c r="BF941" s="202"/>
      <c r="BG941" s="202"/>
      <c r="BH941" s="202"/>
      <c r="BI941" s="202"/>
      <c r="BJ941" s="202"/>
      <c r="BK941" s="202"/>
      <c r="BL941" s="202"/>
      <c r="BM941" s="203">
        <v>61</v>
      </c>
    </row>
    <row r="942" spans="1:65">
      <c r="A942" s="29"/>
      <c r="B942" s="19">
        <v>1</v>
      </c>
      <c r="C942" s="9">
        <v>6</v>
      </c>
      <c r="D942" s="23">
        <v>0.13</v>
      </c>
      <c r="E942" s="23">
        <v>0.14000000000000001</v>
      </c>
      <c r="F942" s="23">
        <v>0.12898133333333334</v>
      </c>
      <c r="G942" s="23">
        <v>0.13824660000000003</v>
      </c>
      <c r="H942" s="23">
        <v>0.14000000000000001</v>
      </c>
      <c r="I942" s="23">
        <v>0.14000000000000001</v>
      </c>
      <c r="J942" s="23">
        <v>0.12</v>
      </c>
      <c r="K942" s="23">
        <v>0.14000000000000001</v>
      </c>
      <c r="L942" s="23">
        <v>0.13800000000000001</v>
      </c>
      <c r="M942" s="23">
        <v>0.13600000000000001</v>
      </c>
      <c r="N942" s="205">
        <v>0.24</v>
      </c>
      <c r="O942" s="23">
        <v>0.13200000000000001</v>
      </c>
      <c r="P942" s="23">
        <v>0.14000000000000001</v>
      </c>
      <c r="Q942" s="205">
        <v>0.1376</v>
      </c>
      <c r="R942" s="23">
        <v>0.13865586095700944</v>
      </c>
      <c r="S942" s="23">
        <v>0.13513252133982964</v>
      </c>
      <c r="T942" s="23">
        <v>0.12509999999999999</v>
      </c>
      <c r="U942" s="23">
        <v>0.14000000000000001</v>
      </c>
      <c r="V942" s="201"/>
      <c r="W942" s="202"/>
      <c r="X942" s="202"/>
      <c r="Y942" s="202"/>
      <c r="Z942" s="202"/>
      <c r="AA942" s="202"/>
      <c r="AB942" s="202"/>
      <c r="AC942" s="202"/>
      <c r="AD942" s="202"/>
      <c r="AE942" s="202"/>
      <c r="AF942" s="202"/>
      <c r="AG942" s="202"/>
      <c r="AH942" s="202"/>
      <c r="AI942" s="202"/>
      <c r="AJ942" s="202"/>
      <c r="AK942" s="202"/>
      <c r="AL942" s="202"/>
      <c r="AM942" s="202"/>
      <c r="AN942" s="202"/>
      <c r="AO942" s="202"/>
      <c r="AP942" s="202"/>
      <c r="AQ942" s="202"/>
      <c r="AR942" s="202"/>
      <c r="AS942" s="202"/>
      <c r="AT942" s="202"/>
      <c r="AU942" s="202"/>
      <c r="AV942" s="202"/>
      <c r="AW942" s="202"/>
      <c r="AX942" s="202"/>
      <c r="AY942" s="202"/>
      <c r="AZ942" s="202"/>
      <c r="BA942" s="202"/>
      <c r="BB942" s="202"/>
      <c r="BC942" s="202"/>
      <c r="BD942" s="202"/>
      <c r="BE942" s="202"/>
      <c r="BF942" s="202"/>
      <c r="BG942" s="202"/>
      <c r="BH942" s="202"/>
      <c r="BI942" s="202"/>
      <c r="BJ942" s="202"/>
      <c r="BK942" s="202"/>
      <c r="BL942" s="202"/>
      <c r="BM942" s="56"/>
    </row>
    <row r="943" spans="1:65">
      <c r="A943" s="29"/>
      <c r="B943" s="20" t="s">
        <v>258</v>
      </c>
      <c r="C943" s="12"/>
      <c r="D943" s="206">
        <v>0.13</v>
      </c>
      <c r="E943" s="206">
        <v>0.14166666666666669</v>
      </c>
      <c r="F943" s="206">
        <v>0.12910466666666665</v>
      </c>
      <c r="G943" s="206">
        <v>0.1389956</v>
      </c>
      <c r="H943" s="206">
        <v>0.13500000000000001</v>
      </c>
      <c r="I943" s="206">
        <v>0.14166666666666669</v>
      </c>
      <c r="J943" s="206">
        <v>0.13</v>
      </c>
      <c r="K943" s="206">
        <v>0.14000000000000001</v>
      </c>
      <c r="L943" s="206">
        <v>0.13500000000000001</v>
      </c>
      <c r="M943" s="206">
        <v>0.13600000000000001</v>
      </c>
      <c r="N943" s="206">
        <v>0.17500000000000002</v>
      </c>
      <c r="O943" s="206">
        <v>0.13200000000000001</v>
      </c>
      <c r="P943" s="206">
        <v>0.13833333333333334</v>
      </c>
      <c r="Q943" s="206">
        <v>0.15116666666666667</v>
      </c>
      <c r="R943" s="206">
        <v>0.13547203101522745</v>
      </c>
      <c r="S943" s="206">
        <v>0.1381177730203918</v>
      </c>
      <c r="T943" s="206">
        <v>0.12481666666666667</v>
      </c>
      <c r="U943" s="206">
        <v>0.14000000000000001</v>
      </c>
      <c r="V943" s="201"/>
      <c r="W943" s="202"/>
      <c r="X943" s="202"/>
      <c r="Y943" s="202"/>
      <c r="Z943" s="202"/>
      <c r="AA943" s="202"/>
      <c r="AB943" s="202"/>
      <c r="AC943" s="202"/>
      <c r="AD943" s="202"/>
      <c r="AE943" s="202"/>
      <c r="AF943" s="202"/>
      <c r="AG943" s="202"/>
      <c r="AH943" s="202"/>
      <c r="AI943" s="202"/>
      <c r="AJ943" s="202"/>
      <c r="AK943" s="202"/>
      <c r="AL943" s="202"/>
      <c r="AM943" s="202"/>
      <c r="AN943" s="202"/>
      <c r="AO943" s="202"/>
      <c r="AP943" s="202"/>
      <c r="AQ943" s="202"/>
      <c r="AR943" s="202"/>
      <c r="AS943" s="202"/>
      <c r="AT943" s="202"/>
      <c r="AU943" s="202"/>
      <c r="AV943" s="202"/>
      <c r="AW943" s="202"/>
      <c r="AX943" s="202"/>
      <c r="AY943" s="202"/>
      <c r="AZ943" s="202"/>
      <c r="BA943" s="202"/>
      <c r="BB943" s="202"/>
      <c r="BC943" s="202"/>
      <c r="BD943" s="202"/>
      <c r="BE943" s="202"/>
      <c r="BF943" s="202"/>
      <c r="BG943" s="202"/>
      <c r="BH943" s="202"/>
      <c r="BI943" s="202"/>
      <c r="BJ943" s="202"/>
      <c r="BK943" s="202"/>
      <c r="BL943" s="202"/>
      <c r="BM943" s="56"/>
    </row>
    <row r="944" spans="1:65">
      <c r="A944" s="29"/>
      <c r="B944" s="3" t="s">
        <v>259</v>
      </c>
      <c r="C944" s="28"/>
      <c r="D944" s="23">
        <v>0.13</v>
      </c>
      <c r="E944" s="23">
        <v>0.14000000000000001</v>
      </c>
      <c r="F944" s="23">
        <v>0.12937733333333334</v>
      </c>
      <c r="G944" s="23">
        <v>0.13915925000000001</v>
      </c>
      <c r="H944" s="23">
        <v>0.13500000000000001</v>
      </c>
      <c r="I944" s="23">
        <v>0.14000000000000001</v>
      </c>
      <c r="J944" s="23">
        <v>0.13</v>
      </c>
      <c r="K944" s="23">
        <v>0.14000000000000001</v>
      </c>
      <c r="L944" s="23">
        <v>0.13500000000000001</v>
      </c>
      <c r="M944" s="23">
        <v>0.13600000000000001</v>
      </c>
      <c r="N944" s="23">
        <v>0.16200000000000001</v>
      </c>
      <c r="O944" s="23">
        <v>0.13200000000000001</v>
      </c>
      <c r="P944" s="23">
        <v>0.14000000000000001</v>
      </c>
      <c r="Q944" s="23">
        <v>0.14885000000000001</v>
      </c>
      <c r="R944" s="23">
        <v>0.13629838376728026</v>
      </c>
      <c r="S944" s="23">
        <v>0.13921112086138976</v>
      </c>
      <c r="T944" s="23">
        <v>0.12465</v>
      </c>
      <c r="U944" s="23">
        <v>0.14000000000000001</v>
      </c>
      <c r="V944" s="201"/>
      <c r="W944" s="202"/>
      <c r="X944" s="202"/>
      <c r="Y944" s="202"/>
      <c r="Z944" s="202"/>
      <c r="AA944" s="202"/>
      <c r="AB944" s="202"/>
      <c r="AC944" s="202"/>
      <c r="AD944" s="202"/>
      <c r="AE944" s="202"/>
      <c r="AF944" s="202"/>
      <c r="AG944" s="202"/>
      <c r="AH944" s="202"/>
      <c r="AI944" s="202"/>
      <c r="AJ944" s="202"/>
      <c r="AK944" s="202"/>
      <c r="AL944" s="202"/>
      <c r="AM944" s="202"/>
      <c r="AN944" s="202"/>
      <c r="AO944" s="202"/>
      <c r="AP944" s="202"/>
      <c r="AQ944" s="202"/>
      <c r="AR944" s="202"/>
      <c r="AS944" s="202"/>
      <c r="AT944" s="202"/>
      <c r="AU944" s="202"/>
      <c r="AV944" s="202"/>
      <c r="AW944" s="202"/>
      <c r="AX944" s="202"/>
      <c r="AY944" s="202"/>
      <c r="AZ944" s="202"/>
      <c r="BA944" s="202"/>
      <c r="BB944" s="202"/>
      <c r="BC944" s="202"/>
      <c r="BD944" s="202"/>
      <c r="BE944" s="202"/>
      <c r="BF944" s="202"/>
      <c r="BG944" s="202"/>
      <c r="BH944" s="202"/>
      <c r="BI944" s="202"/>
      <c r="BJ944" s="202"/>
      <c r="BK944" s="202"/>
      <c r="BL944" s="202"/>
      <c r="BM944" s="56"/>
    </row>
    <row r="945" spans="1:65">
      <c r="A945" s="29"/>
      <c r="B945" s="3" t="s">
        <v>260</v>
      </c>
      <c r="C945" s="28"/>
      <c r="D945" s="23">
        <v>0</v>
      </c>
      <c r="E945" s="23">
        <v>4.0824829046386228E-3</v>
      </c>
      <c r="F945" s="23">
        <v>1.8323637921184512E-3</v>
      </c>
      <c r="G945" s="23">
        <v>6.3932088656635719E-4</v>
      </c>
      <c r="H945" s="23">
        <v>5.4772255750516656E-3</v>
      </c>
      <c r="I945" s="23">
        <v>4.0824829046386228E-3</v>
      </c>
      <c r="J945" s="23">
        <v>8.9442719099991665E-3</v>
      </c>
      <c r="K945" s="23">
        <v>0</v>
      </c>
      <c r="L945" s="23">
        <v>3.2863353450309995E-3</v>
      </c>
      <c r="M945" s="23">
        <v>8.9442719099991667E-4</v>
      </c>
      <c r="N945" s="23">
        <v>4.3995454310644395E-2</v>
      </c>
      <c r="O945" s="23">
        <v>0</v>
      </c>
      <c r="P945" s="23">
        <v>4.0824829046386341E-3</v>
      </c>
      <c r="Q945" s="23">
        <v>1.1752560004810298E-2</v>
      </c>
      <c r="R945" s="23">
        <v>3.1746399623126618E-3</v>
      </c>
      <c r="S945" s="23">
        <v>4.080401745789229E-3</v>
      </c>
      <c r="T945" s="23">
        <v>1.5038838607640784E-3</v>
      </c>
      <c r="U945" s="23">
        <v>0</v>
      </c>
      <c r="V945" s="201"/>
      <c r="W945" s="202"/>
      <c r="X945" s="202"/>
      <c r="Y945" s="202"/>
      <c r="Z945" s="202"/>
      <c r="AA945" s="202"/>
      <c r="AB945" s="202"/>
      <c r="AC945" s="202"/>
      <c r="AD945" s="202"/>
      <c r="AE945" s="202"/>
      <c r="AF945" s="202"/>
      <c r="AG945" s="202"/>
      <c r="AH945" s="202"/>
      <c r="AI945" s="202"/>
      <c r="AJ945" s="202"/>
      <c r="AK945" s="202"/>
      <c r="AL945" s="202"/>
      <c r="AM945" s="202"/>
      <c r="AN945" s="202"/>
      <c r="AO945" s="202"/>
      <c r="AP945" s="202"/>
      <c r="AQ945" s="202"/>
      <c r="AR945" s="202"/>
      <c r="AS945" s="202"/>
      <c r="AT945" s="202"/>
      <c r="AU945" s="202"/>
      <c r="AV945" s="202"/>
      <c r="AW945" s="202"/>
      <c r="AX945" s="202"/>
      <c r="AY945" s="202"/>
      <c r="AZ945" s="202"/>
      <c r="BA945" s="202"/>
      <c r="BB945" s="202"/>
      <c r="BC945" s="202"/>
      <c r="BD945" s="202"/>
      <c r="BE945" s="202"/>
      <c r="BF945" s="202"/>
      <c r="BG945" s="202"/>
      <c r="BH945" s="202"/>
      <c r="BI945" s="202"/>
      <c r="BJ945" s="202"/>
      <c r="BK945" s="202"/>
      <c r="BL945" s="202"/>
      <c r="BM945" s="56"/>
    </row>
    <row r="946" spans="1:65">
      <c r="A946" s="29"/>
      <c r="B946" s="3" t="s">
        <v>86</v>
      </c>
      <c r="C946" s="28"/>
      <c r="D946" s="13">
        <v>0</v>
      </c>
      <c r="E946" s="13">
        <v>2.881752638568439E-2</v>
      </c>
      <c r="F946" s="13">
        <v>1.4192854831881508E-2</v>
      </c>
      <c r="G946" s="13">
        <v>4.5995764367099193E-3</v>
      </c>
      <c r="H946" s="13">
        <v>4.0572041296679004E-2</v>
      </c>
      <c r="I946" s="13">
        <v>2.881752638568439E-2</v>
      </c>
      <c r="J946" s="13">
        <v>6.8802091615378203E-2</v>
      </c>
      <c r="K946" s="13">
        <v>0</v>
      </c>
      <c r="L946" s="13">
        <v>2.4343224778007402E-2</v>
      </c>
      <c r="M946" s="13">
        <v>6.5766705220582106E-3</v>
      </c>
      <c r="N946" s="13">
        <v>0.2514025960608251</v>
      </c>
      <c r="O946" s="13">
        <v>0</v>
      </c>
      <c r="P946" s="13">
        <v>2.9511924611845548E-2</v>
      </c>
      <c r="Q946" s="13">
        <v>7.7745711167433063E-2</v>
      </c>
      <c r="R946" s="13">
        <v>2.3433914281212945E-2</v>
      </c>
      <c r="S946" s="13">
        <v>2.9542915850422784E-2</v>
      </c>
      <c r="T946" s="13">
        <v>1.204874237492919E-2</v>
      </c>
      <c r="U946" s="13">
        <v>0</v>
      </c>
      <c r="V946" s="148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5"/>
    </row>
    <row r="947" spans="1:65">
      <c r="A947" s="29"/>
      <c r="B947" s="3" t="s">
        <v>261</v>
      </c>
      <c r="C947" s="28"/>
      <c r="D947" s="13">
        <v>-3.9679687969585098E-2</v>
      </c>
      <c r="E947" s="13">
        <v>4.6502904135708789E-2</v>
      </c>
      <c r="F947" s="13">
        <v>-4.6293586323722935E-2</v>
      </c>
      <c r="G947" s="13">
        <v>2.6771522791190216E-2</v>
      </c>
      <c r="H947" s="13">
        <v>-2.7442913530306701E-3</v>
      </c>
      <c r="I947" s="13">
        <v>4.6502904135708789E-2</v>
      </c>
      <c r="J947" s="13">
        <v>-3.9679687969585098E-2</v>
      </c>
      <c r="K947" s="13">
        <v>3.4191105263523758E-2</v>
      </c>
      <c r="L947" s="13">
        <v>-2.7442913530306701E-3</v>
      </c>
      <c r="M947" s="13">
        <v>4.6427879702801711E-3</v>
      </c>
      <c r="N947" s="13">
        <v>0.29273888157940475</v>
      </c>
      <c r="O947" s="13">
        <v>-2.4905529322963305E-2</v>
      </c>
      <c r="P947" s="13">
        <v>2.1879306391338949E-2</v>
      </c>
      <c r="Q947" s="13">
        <v>0.11668015770716189</v>
      </c>
      <c r="R947" s="13">
        <v>7.4263919951733648E-4</v>
      </c>
      <c r="S947" s="13">
        <v>2.0286945260681977E-2</v>
      </c>
      <c r="T947" s="13">
        <v>-7.796938246207985E-2</v>
      </c>
      <c r="U947" s="13">
        <v>3.4191105263523758E-2</v>
      </c>
      <c r="V947" s="148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5"/>
    </row>
    <row r="948" spans="1:65">
      <c r="A948" s="29"/>
      <c r="B948" s="45" t="s">
        <v>262</v>
      </c>
      <c r="C948" s="46"/>
      <c r="D948" s="44">
        <v>1.26</v>
      </c>
      <c r="E948" s="44">
        <v>0.82</v>
      </c>
      <c r="F948" s="44">
        <v>1.42</v>
      </c>
      <c r="G948" s="44">
        <v>0.35</v>
      </c>
      <c r="H948" s="44">
        <v>0.37</v>
      </c>
      <c r="I948" s="44">
        <v>0.82</v>
      </c>
      <c r="J948" s="44">
        <v>1.26</v>
      </c>
      <c r="K948" s="44">
        <v>0.53</v>
      </c>
      <c r="L948" s="44">
        <v>0.39</v>
      </c>
      <c r="M948" s="44">
        <v>0.19</v>
      </c>
      <c r="N948" s="44">
        <v>6.75</v>
      </c>
      <c r="O948" s="44">
        <v>0.92</v>
      </c>
      <c r="P948" s="44">
        <v>0.23</v>
      </c>
      <c r="Q948" s="44">
        <v>2.52</v>
      </c>
      <c r="R948" s="44">
        <v>0.28000000000000003</v>
      </c>
      <c r="S948" s="44">
        <v>0.19</v>
      </c>
      <c r="T948" s="44">
        <v>2.19</v>
      </c>
      <c r="U948" s="44">
        <v>0.53</v>
      </c>
      <c r="V948" s="148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5"/>
    </row>
    <row r="949" spans="1:65">
      <c r="B949" s="3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BM949" s="55"/>
    </row>
    <row r="950" spans="1:65" ht="15">
      <c r="B950" s="8" t="s">
        <v>487</v>
      </c>
      <c r="BM950" s="27" t="s">
        <v>66</v>
      </c>
    </row>
    <row r="951" spans="1:65" ht="15">
      <c r="A951" s="24" t="s">
        <v>63</v>
      </c>
      <c r="B951" s="18" t="s">
        <v>111</v>
      </c>
      <c r="C951" s="15" t="s">
        <v>112</v>
      </c>
      <c r="D951" s="16" t="s">
        <v>223</v>
      </c>
      <c r="E951" s="17" t="s">
        <v>223</v>
      </c>
      <c r="F951" s="17" t="s">
        <v>223</v>
      </c>
      <c r="G951" s="17" t="s">
        <v>223</v>
      </c>
      <c r="H951" s="17" t="s">
        <v>223</v>
      </c>
      <c r="I951" s="17" t="s">
        <v>223</v>
      </c>
      <c r="J951" s="17" t="s">
        <v>223</v>
      </c>
      <c r="K951" s="17" t="s">
        <v>223</v>
      </c>
      <c r="L951" s="17" t="s">
        <v>223</v>
      </c>
      <c r="M951" s="17" t="s">
        <v>223</v>
      </c>
      <c r="N951" s="148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7">
        <v>1</v>
      </c>
    </row>
    <row r="952" spans="1:65">
      <c r="A952" s="29"/>
      <c r="B952" s="19" t="s">
        <v>224</v>
      </c>
      <c r="C952" s="9" t="s">
        <v>224</v>
      </c>
      <c r="D952" s="146" t="s">
        <v>226</v>
      </c>
      <c r="E952" s="147" t="s">
        <v>227</v>
      </c>
      <c r="F952" s="147" t="s">
        <v>228</v>
      </c>
      <c r="G952" s="147" t="s">
        <v>230</v>
      </c>
      <c r="H952" s="147" t="s">
        <v>232</v>
      </c>
      <c r="I952" s="147" t="s">
        <v>236</v>
      </c>
      <c r="J952" s="147" t="s">
        <v>238</v>
      </c>
      <c r="K952" s="147" t="s">
        <v>243</v>
      </c>
      <c r="L952" s="147" t="s">
        <v>244</v>
      </c>
      <c r="M952" s="147" t="s">
        <v>245</v>
      </c>
      <c r="N952" s="148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7" t="s">
        <v>3</v>
      </c>
    </row>
    <row r="953" spans="1:65">
      <c r="A953" s="29"/>
      <c r="B953" s="19"/>
      <c r="C953" s="9"/>
      <c r="D953" s="10" t="s">
        <v>269</v>
      </c>
      <c r="E953" s="11" t="s">
        <v>102</v>
      </c>
      <c r="F953" s="11" t="s">
        <v>102</v>
      </c>
      <c r="G953" s="11" t="s">
        <v>269</v>
      </c>
      <c r="H953" s="11" t="s">
        <v>102</v>
      </c>
      <c r="I953" s="11" t="s">
        <v>102</v>
      </c>
      <c r="J953" s="11" t="s">
        <v>102</v>
      </c>
      <c r="K953" s="11" t="s">
        <v>102</v>
      </c>
      <c r="L953" s="11" t="s">
        <v>102</v>
      </c>
      <c r="M953" s="11" t="s">
        <v>102</v>
      </c>
      <c r="N953" s="148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7">
        <v>2</v>
      </c>
    </row>
    <row r="954" spans="1:65">
      <c r="A954" s="29"/>
      <c r="B954" s="19"/>
      <c r="C954" s="9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148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7">
        <v>3</v>
      </c>
    </row>
    <row r="955" spans="1:65">
      <c r="A955" s="29"/>
      <c r="B955" s="18">
        <v>1</v>
      </c>
      <c r="C955" s="14">
        <v>1</v>
      </c>
      <c r="D955" s="21">
        <v>5</v>
      </c>
      <c r="E955" s="21">
        <v>5.29</v>
      </c>
      <c r="F955" s="21">
        <v>5.2527625951763097</v>
      </c>
      <c r="G955" s="21">
        <v>5.0999999999999996</v>
      </c>
      <c r="H955" s="21">
        <v>5.0999999999999996</v>
      </c>
      <c r="I955" s="21">
        <v>4.58</v>
      </c>
      <c r="J955" s="21">
        <v>5.0999999999999996</v>
      </c>
      <c r="K955" s="21">
        <v>5.088233600477051</v>
      </c>
      <c r="L955" s="143">
        <v>4.2</v>
      </c>
      <c r="M955" s="21">
        <v>4.7</v>
      </c>
      <c r="N955" s="148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7">
        <v>1</v>
      </c>
    </row>
    <row r="956" spans="1:65">
      <c r="A956" s="29"/>
      <c r="B956" s="19">
        <v>1</v>
      </c>
      <c r="C956" s="9">
        <v>2</v>
      </c>
      <c r="D956" s="11">
        <v>5</v>
      </c>
      <c r="E956" s="11">
        <v>5.12</v>
      </c>
      <c r="F956" s="11">
        <v>5.2179410123416803</v>
      </c>
      <c r="G956" s="11">
        <v>4.7</v>
      </c>
      <c r="H956" s="11">
        <v>5.2</v>
      </c>
      <c r="I956" s="11">
        <v>4.43</v>
      </c>
      <c r="J956" s="11">
        <v>5.2</v>
      </c>
      <c r="K956" s="11">
        <v>5.0414094928743802</v>
      </c>
      <c r="L956" s="144">
        <v>3.5</v>
      </c>
      <c r="M956" s="11">
        <v>4.7</v>
      </c>
      <c r="N956" s="148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7" t="e">
        <v>#N/A</v>
      </c>
    </row>
    <row r="957" spans="1:65">
      <c r="A957" s="29"/>
      <c r="B957" s="19">
        <v>1</v>
      </c>
      <c r="C957" s="9">
        <v>3</v>
      </c>
      <c r="D957" s="11">
        <v>5.0999999999999996</v>
      </c>
      <c r="E957" s="11">
        <v>5.41</v>
      </c>
      <c r="F957" s="11">
        <v>5.2897640029408901</v>
      </c>
      <c r="G957" s="11">
        <v>5</v>
      </c>
      <c r="H957" s="11">
        <v>5.3</v>
      </c>
      <c r="I957" s="11">
        <v>4.5199999999999996</v>
      </c>
      <c r="J957" s="11">
        <v>5.3</v>
      </c>
      <c r="K957" s="11">
        <v>5.08429965375925</v>
      </c>
      <c r="L957" s="144">
        <v>3.9</v>
      </c>
      <c r="M957" s="11">
        <v>4.7</v>
      </c>
      <c r="N957" s="148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7">
        <v>16</v>
      </c>
    </row>
    <row r="958" spans="1:65">
      <c r="A958" s="29"/>
      <c r="B958" s="19">
        <v>1</v>
      </c>
      <c r="C958" s="9">
        <v>4</v>
      </c>
      <c r="D958" s="11">
        <v>5</v>
      </c>
      <c r="E958" s="11">
        <v>5.29</v>
      </c>
      <c r="F958" s="11">
        <v>5.0869597663234201</v>
      </c>
      <c r="G958" s="11">
        <v>4.8</v>
      </c>
      <c r="H958" s="11">
        <v>5</v>
      </c>
      <c r="I958" s="11">
        <v>4.58</v>
      </c>
      <c r="J958" s="11">
        <v>5.3</v>
      </c>
      <c r="K958" s="11">
        <v>4.7829616747790897</v>
      </c>
      <c r="L958" s="144">
        <v>3.7</v>
      </c>
      <c r="M958" s="11">
        <v>4.7</v>
      </c>
      <c r="N958" s="148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7">
        <v>5.0015906819250748</v>
      </c>
    </row>
    <row r="959" spans="1:65">
      <c r="A959" s="29"/>
      <c r="B959" s="19">
        <v>1</v>
      </c>
      <c r="C959" s="9">
        <v>5</v>
      </c>
      <c r="D959" s="11">
        <v>5.0999999999999996</v>
      </c>
      <c r="E959" s="11">
        <v>5.45</v>
      </c>
      <c r="F959" s="11">
        <v>5.0685733742495902</v>
      </c>
      <c r="G959" s="11">
        <v>5</v>
      </c>
      <c r="H959" s="11">
        <v>5.2</v>
      </c>
      <c r="I959" s="11">
        <v>4.49</v>
      </c>
      <c r="J959" s="11">
        <v>5.0999999999999996</v>
      </c>
      <c r="K959" s="11">
        <v>5.2098033541779225</v>
      </c>
      <c r="L959" s="144">
        <v>4.4000000000000004</v>
      </c>
      <c r="M959" s="11">
        <v>4.5999999999999996</v>
      </c>
      <c r="N959" s="148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7">
        <v>62</v>
      </c>
    </row>
    <row r="960" spans="1:65">
      <c r="A960" s="29"/>
      <c r="B960" s="19">
        <v>1</v>
      </c>
      <c r="C960" s="9">
        <v>6</v>
      </c>
      <c r="D960" s="11">
        <v>5.0999999999999996</v>
      </c>
      <c r="E960" s="11">
        <v>5.34</v>
      </c>
      <c r="F960" s="11">
        <v>5.2622402162130797</v>
      </c>
      <c r="G960" s="11">
        <v>4.7</v>
      </c>
      <c r="H960" s="11">
        <v>5.2</v>
      </c>
      <c r="I960" s="11">
        <v>4.5199999999999996</v>
      </c>
      <c r="J960" s="11">
        <v>5.2</v>
      </c>
      <c r="K960" s="11">
        <v>4.8809480806413506</v>
      </c>
      <c r="L960" s="144">
        <v>4.0999999999999996</v>
      </c>
      <c r="M960" s="11">
        <v>4.5999999999999996</v>
      </c>
      <c r="N960" s="148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5"/>
    </row>
    <row r="961" spans="1:65">
      <c r="A961" s="29"/>
      <c r="B961" s="20" t="s">
        <v>258</v>
      </c>
      <c r="C961" s="12"/>
      <c r="D961" s="22">
        <v>5.0500000000000007</v>
      </c>
      <c r="E961" s="22">
        <v>5.3166666666666664</v>
      </c>
      <c r="F961" s="22">
        <v>5.1963734945408282</v>
      </c>
      <c r="G961" s="22">
        <v>4.8833333333333337</v>
      </c>
      <c r="H961" s="22">
        <v>5.166666666666667</v>
      </c>
      <c r="I961" s="22">
        <v>4.5200000000000005</v>
      </c>
      <c r="J961" s="22">
        <v>5.2</v>
      </c>
      <c r="K961" s="22">
        <v>5.0146093094515072</v>
      </c>
      <c r="L961" s="22">
        <v>3.9666666666666672</v>
      </c>
      <c r="M961" s="22">
        <v>4.666666666666667</v>
      </c>
      <c r="N961" s="148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5"/>
    </row>
    <row r="962" spans="1:65">
      <c r="A962" s="29"/>
      <c r="B962" s="3" t="s">
        <v>259</v>
      </c>
      <c r="C962" s="28"/>
      <c r="D962" s="11">
        <v>5.05</v>
      </c>
      <c r="E962" s="11">
        <v>5.3149999999999995</v>
      </c>
      <c r="F962" s="11">
        <v>5.235351803758995</v>
      </c>
      <c r="G962" s="11">
        <v>4.9000000000000004</v>
      </c>
      <c r="H962" s="11">
        <v>5.2</v>
      </c>
      <c r="I962" s="11">
        <v>4.5199999999999996</v>
      </c>
      <c r="J962" s="11">
        <v>5.2</v>
      </c>
      <c r="K962" s="11">
        <v>5.0628545733168151</v>
      </c>
      <c r="L962" s="11">
        <v>4</v>
      </c>
      <c r="M962" s="11">
        <v>4.7</v>
      </c>
      <c r="N962" s="148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5"/>
    </row>
    <row r="963" spans="1:65">
      <c r="A963" s="29"/>
      <c r="B963" s="3" t="s">
        <v>260</v>
      </c>
      <c r="C963" s="28"/>
      <c r="D963" s="23">
        <v>5.4772255750516419E-2</v>
      </c>
      <c r="E963" s="23">
        <v>0.1158734942368904</v>
      </c>
      <c r="F963" s="23">
        <v>9.4878169508615814E-2</v>
      </c>
      <c r="G963" s="23">
        <v>0.17224014243685068</v>
      </c>
      <c r="H963" s="23">
        <v>0.10327955589886449</v>
      </c>
      <c r="I963" s="23">
        <v>5.6920997883030927E-2</v>
      </c>
      <c r="J963" s="23">
        <v>8.9442719099991672E-2</v>
      </c>
      <c r="K963" s="23">
        <v>0.15532044036975301</v>
      </c>
      <c r="L963" s="23">
        <v>0.33266599866332403</v>
      </c>
      <c r="M963" s="23">
        <v>5.1639777949432496E-2</v>
      </c>
      <c r="N963" s="201"/>
      <c r="O963" s="202"/>
      <c r="P963" s="202"/>
      <c r="Q963" s="202"/>
      <c r="R963" s="202"/>
      <c r="S963" s="202"/>
      <c r="T963" s="202"/>
      <c r="U963" s="202"/>
      <c r="V963" s="202"/>
      <c r="W963" s="202"/>
      <c r="X963" s="202"/>
      <c r="Y963" s="202"/>
      <c r="Z963" s="202"/>
      <c r="AA963" s="202"/>
      <c r="AB963" s="202"/>
      <c r="AC963" s="202"/>
      <c r="AD963" s="202"/>
      <c r="AE963" s="202"/>
      <c r="AF963" s="202"/>
      <c r="AG963" s="202"/>
      <c r="AH963" s="202"/>
      <c r="AI963" s="202"/>
      <c r="AJ963" s="202"/>
      <c r="AK963" s="202"/>
      <c r="AL963" s="202"/>
      <c r="AM963" s="202"/>
      <c r="AN963" s="202"/>
      <c r="AO963" s="202"/>
      <c r="AP963" s="202"/>
      <c r="AQ963" s="202"/>
      <c r="AR963" s="202"/>
      <c r="AS963" s="202"/>
      <c r="AT963" s="202"/>
      <c r="AU963" s="202"/>
      <c r="AV963" s="202"/>
      <c r="AW963" s="202"/>
      <c r="AX963" s="202"/>
      <c r="AY963" s="202"/>
      <c r="AZ963" s="202"/>
      <c r="BA963" s="202"/>
      <c r="BB963" s="202"/>
      <c r="BC963" s="202"/>
      <c r="BD963" s="202"/>
      <c r="BE963" s="202"/>
      <c r="BF963" s="202"/>
      <c r="BG963" s="202"/>
      <c r="BH963" s="202"/>
      <c r="BI963" s="202"/>
      <c r="BJ963" s="202"/>
      <c r="BK963" s="202"/>
      <c r="BL963" s="202"/>
      <c r="BM963" s="56"/>
    </row>
    <row r="964" spans="1:65">
      <c r="A964" s="29"/>
      <c r="B964" s="3" t="s">
        <v>86</v>
      </c>
      <c r="C964" s="28"/>
      <c r="D964" s="13">
        <v>1.0845991237726022E-2</v>
      </c>
      <c r="E964" s="13">
        <v>2.1794387630763086E-2</v>
      </c>
      <c r="F964" s="13">
        <v>1.8258535420575966E-2</v>
      </c>
      <c r="G964" s="13">
        <v>3.5271018929047916E-2</v>
      </c>
      <c r="H964" s="13">
        <v>1.9989591464296352E-2</v>
      </c>
      <c r="I964" s="13">
        <v>1.2593141124564363E-2</v>
      </c>
      <c r="J964" s="13">
        <v>1.7200522903844551E-2</v>
      </c>
      <c r="K964" s="13">
        <v>3.0973587528943865E-2</v>
      </c>
      <c r="L964" s="13">
        <v>8.3865377814283354E-2</v>
      </c>
      <c r="M964" s="13">
        <v>1.1065666703449819E-2</v>
      </c>
      <c r="N964" s="148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5"/>
    </row>
    <row r="965" spans="1:65">
      <c r="A965" s="29"/>
      <c r="B965" s="3" t="s">
        <v>261</v>
      </c>
      <c r="C965" s="28"/>
      <c r="D965" s="13">
        <v>9.6787844414916169E-3</v>
      </c>
      <c r="E965" s="13">
        <v>6.299515589714777E-2</v>
      </c>
      <c r="F965" s="13">
        <v>3.8944172964746171E-2</v>
      </c>
      <c r="G965" s="13">
        <v>-2.364394771829359E-2</v>
      </c>
      <c r="H965" s="13">
        <v>3.3004696953341073E-2</v>
      </c>
      <c r="I965" s="13">
        <v>-9.628750382662532E-2</v>
      </c>
      <c r="J965" s="13">
        <v>3.9669243385298092E-2</v>
      </c>
      <c r="K965" s="13">
        <v>2.6028974289078466E-3</v>
      </c>
      <c r="L965" s="13">
        <v>-0.20691897459711217</v>
      </c>
      <c r="M965" s="13">
        <v>-6.6963499526014436E-2</v>
      </c>
      <c r="N965" s="148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5"/>
    </row>
    <row r="966" spans="1:65">
      <c r="A966" s="29"/>
      <c r="B966" s="45" t="s">
        <v>262</v>
      </c>
      <c r="C966" s="46"/>
      <c r="D966" s="44">
        <v>7.0000000000000007E-2</v>
      </c>
      <c r="E966" s="44">
        <v>1.1599999999999999</v>
      </c>
      <c r="F966" s="44">
        <v>0.67</v>
      </c>
      <c r="G966" s="44">
        <v>0.61</v>
      </c>
      <c r="H966" s="44">
        <v>0.55000000000000004</v>
      </c>
      <c r="I966" s="44">
        <v>2.08</v>
      </c>
      <c r="J966" s="44">
        <v>0.68</v>
      </c>
      <c r="K966" s="44">
        <v>7.0000000000000007E-2</v>
      </c>
      <c r="L966" s="44">
        <v>4.33</v>
      </c>
      <c r="M966" s="44">
        <v>1.49</v>
      </c>
      <c r="N966" s="148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5"/>
    </row>
    <row r="967" spans="1:65">
      <c r="B967" s="3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BM967" s="55"/>
    </row>
    <row r="968" spans="1:65" ht="15">
      <c r="B968" s="8" t="s">
        <v>488</v>
      </c>
      <c r="BM968" s="27" t="s">
        <v>66</v>
      </c>
    </row>
    <row r="969" spans="1:65" ht="15">
      <c r="A969" s="24" t="s">
        <v>64</v>
      </c>
      <c r="B969" s="18" t="s">
        <v>111</v>
      </c>
      <c r="C969" s="15" t="s">
        <v>112</v>
      </c>
      <c r="D969" s="16" t="s">
        <v>223</v>
      </c>
      <c r="E969" s="17" t="s">
        <v>223</v>
      </c>
      <c r="F969" s="17" t="s">
        <v>223</v>
      </c>
      <c r="G969" s="17" t="s">
        <v>223</v>
      </c>
      <c r="H969" s="17" t="s">
        <v>223</v>
      </c>
      <c r="I969" s="17" t="s">
        <v>223</v>
      </c>
      <c r="J969" s="17" t="s">
        <v>223</v>
      </c>
      <c r="K969" s="17" t="s">
        <v>223</v>
      </c>
      <c r="L969" s="17" t="s">
        <v>223</v>
      </c>
      <c r="M969" s="17" t="s">
        <v>223</v>
      </c>
      <c r="N969" s="17" t="s">
        <v>223</v>
      </c>
      <c r="O969" s="148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7">
        <v>1</v>
      </c>
    </row>
    <row r="970" spans="1:65">
      <c r="A970" s="29"/>
      <c r="B970" s="19" t="s">
        <v>224</v>
      </c>
      <c r="C970" s="9" t="s">
        <v>224</v>
      </c>
      <c r="D970" s="146" t="s">
        <v>226</v>
      </c>
      <c r="E970" s="147" t="s">
        <v>227</v>
      </c>
      <c r="F970" s="147" t="s">
        <v>228</v>
      </c>
      <c r="G970" s="147" t="s">
        <v>230</v>
      </c>
      <c r="H970" s="147" t="s">
        <v>232</v>
      </c>
      <c r="I970" s="147" t="s">
        <v>234</v>
      </c>
      <c r="J970" s="147" t="s">
        <v>236</v>
      </c>
      <c r="K970" s="147" t="s">
        <v>239</v>
      </c>
      <c r="L970" s="147" t="s">
        <v>241</v>
      </c>
      <c r="M970" s="147" t="s">
        <v>244</v>
      </c>
      <c r="N970" s="147" t="s">
        <v>245</v>
      </c>
      <c r="O970" s="148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7" t="s">
        <v>3</v>
      </c>
    </row>
    <row r="971" spans="1:65">
      <c r="A971" s="29"/>
      <c r="B971" s="19"/>
      <c r="C971" s="9"/>
      <c r="D971" s="10" t="s">
        <v>269</v>
      </c>
      <c r="E971" s="11" t="s">
        <v>102</v>
      </c>
      <c r="F971" s="11" t="s">
        <v>102</v>
      </c>
      <c r="G971" s="11" t="s">
        <v>269</v>
      </c>
      <c r="H971" s="11" t="s">
        <v>102</v>
      </c>
      <c r="I971" s="11" t="s">
        <v>99</v>
      </c>
      <c r="J971" s="11" t="s">
        <v>102</v>
      </c>
      <c r="K971" s="11" t="s">
        <v>103</v>
      </c>
      <c r="L971" s="11" t="s">
        <v>100</v>
      </c>
      <c r="M971" s="11" t="s">
        <v>102</v>
      </c>
      <c r="N971" s="11" t="s">
        <v>102</v>
      </c>
      <c r="O971" s="148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7">
        <v>3</v>
      </c>
    </row>
    <row r="972" spans="1:65">
      <c r="A972" s="29"/>
      <c r="B972" s="19"/>
      <c r="C972" s="9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148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7">
        <v>3</v>
      </c>
    </row>
    <row r="973" spans="1:65">
      <c r="A973" s="29"/>
      <c r="B973" s="18">
        <v>1</v>
      </c>
      <c r="C973" s="14">
        <v>1</v>
      </c>
      <c r="D973" s="199">
        <v>0.08</v>
      </c>
      <c r="E973" s="200">
        <v>4.8099999999999996</v>
      </c>
      <c r="F973" s="199">
        <v>0.11599783021307132</v>
      </c>
      <c r="G973" s="200" t="s">
        <v>108</v>
      </c>
      <c r="H973" s="200">
        <v>0.1</v>
      </c>
      <c r="I973" s="199">
        <v>0.1</v>
      </c>
      <c r="J973" s="199">
        <v>0.11</v>
      </c>
      <c r="K973" s="200" t="s">
        <v>106</v>
      </c>
      <c r="L973" s="200" t="s">
        <v>285</v>
      </c>
      <c r="M973" s="199">
        <v>0.1</v>
      </c>
      <c r="N973" s="199">
        <v>0.11</v>
      </c>
      <c r="O973" s="201"/>
      <c r="P973" s="202"/>
      <c r="Q973" s="202"/>
      <c r="R973" s="202"/>
      <c r="S973" s="202"/>
      <c r="T973" s="202"/>
      <c r="U973" s="202"/>
      <c r="V973" s="202"/>
      <c r="W973" s="202"/>
      <c r="X973" s="202"/>
      <c r="Y973" s="202"/>
      <c r="Z973" s="202"/>
      <c r="AA973" s="202"/>
      <c r="AB973" s="202"/>
      <c r="AC973" s="202"/>
      <c r="AD973" s="202"/>
      <c r="AE973" s="202"/>
      <c r="AF973" s="202"/>
      <c r="AG973" s="202"/>
      <c r="AH973" s="202"/>
      <c r="AI973" s="202"/>
      <c r="AJ973" s="202"/>
      <c r="AK973" s="202"/>
      <c r="AL973" s="202"/>
      <c r="AM973" s="202"/>
      <c r="AN973" s="202"/>
      <c r="AO973" s="202"/>
      <c r="AP973" s="202"/>
      <c r="AQ973" s="202"/>
      <c r="AR973" s="202"/>
      <c r="AS973" s="202"/>
      <c r="AT973" s="202"/>
      <c r="AU973" s="202"/>
      <c r="AV973" s="202"/>
      <c r="AW973" s="202"/>
      <c r="AX973" s="202"/>
      <c r="AY973" s="202"/>
      <c r="AZ973" s="202"/>
      <c r="BA973" s="202"/>
      <c r="BB973" s="202"/>
      <c r="BC973" s="202"/>
      <c r="BD973" s="202"/>
      <c r="BE973" s="202"/>
      <c r="BF973" s="202"/>
      <c r="BG973" s="202"/>
      <c r="BH973" s="202"/>
      <c r="BI973" s="202"/>
      <c r="BJ973" s="202"/>
      <c r="BK973" s="202"/>
      <c r="BL973" s="202"/>
      <c r="BM973" s="203">
        <v>1</v>
      </c>
    </row>
    <row r="974" spans="1:65">
      <c r="A974" s="29"/>
      <c r="B974" s="19">
        <v>1</v>
      </c>
      <c r="C974" s="9">
        <v>2</v>
      </c>
      <c r="D974" s="23">
        <v>0.08</v>
      </c>
      <c r="E974" s="205">
        <v>5.12</v>
      </c>
      <c r="F974" s="23">
        <v>0.10410074558973233</v>
      </c>
      <c r="G974" s="205" t="s">
        <v>108</v>
      </c>
      <c r="H974" s="205">
        <v>0.1</v>
      </c>
      <c r="I974" s="23">
        <v>0.11</v>
      </c>
      <c r="J974" s="23">
        <v>0.09</v>
      </c>
      <c r="K974" s="205" t="s">
        <v>106</v>
      </c>
      <c r="L974" s="205" t="s">
        <v>285</v>
      </c>
      <c r="M974" s="23">
        <v>0.09</v>
      </c>
      <c r="N974" s="23">
        <v>0.1</v>
      </c>
      <c r="O974" s="201"/>
      <c r="P974" s="202"/>
      <c r="Q974" s="202"/>
      <c r="R974" s="202"/>
      <c r="S974" s="202"/>
      <c r="T974" s="202"/>
      <c r="U974" s="202"/>
      <c r="V974" s="202"/>
      <c r="W974" s="202"/>
      <c r="X974" s="202"/>
      <c r="Y974" s="202"/>
      <c r="Z974" s="202"/>
      <c r="AA974" s="202"/>
      <c r="AB974" s="202"/>
      <c r="AC974" s="202"/>
      <c r="AD974" s="202"/>
      <c r="AE974" s="202"/>
      <c r="AF974" s="202"/>
      <c r="AG974" s="202"/>
      <c r="AH974" s="202"/>
      <c r="AI974" s="202"/>
      <c r="AJ974" s="202"/>
      <c r="AK974" s="202"/>
      <c r="AL974" s="202"/>
      <c r="AM974" s="202"/>
      <c r="AN974" s="202"/>
      <c r="AO974" s="202"/>
      <c r="AP974" s="202"/>
      <c r="AQ974" s="202"/>
      <c r="AR974" s="202"/>
      <c r="AS974" s="202"/>
      <c r="AT974" s="202"/>
      <c r="AU974" s="202"/>
      <c r="AV974" s="202"/>
      <c r="AW974" s="202"/>
      <c r="AX974" s="202"/>
      <c r="AY974" s="202"/>
      <c r="AZ974" s="202"/>
      <c r="BA974" s="202"/>
      <c r="BB974" s="202"/>
      <c r="BC974" s="202"/>
      <c r="BD974" s="202"/>
      <c r="BE974" s="202"/>
      <c r="BF974" s="202"/>
      <c r="BG974" s="202"/>
      <c r="BH974" s="202"/>
      <c r="BI974" s="202"/>
      <c r="BJ974" s="202"/>
      <c r="BK974" s="202"/>
      <c r="BL974" s="202"/>
      <c r="BM974" s="203">
        <v>7</v>
      </c>
    </row>
    <row r="975" spans="1:65">
      <c r="A975" s="29"/>
      <c r="B975" s="19">
        <v>1</v>
      </c>
      <c r="C975" s="9">
        <v>3</v>
      </c>
      <c r="D975" s="23">
        <v>0.09</v>
      </c>
      <c r="E975" s="205">
        <v>5.41</v>
      </c>
      <c r="F975" s="23">
        <v>0.10816659631513133</v>
      </c>
      <c r="G975" s="205">
        <v>0.1</v>
      </c>
      <c r="H975" s="205">
        <v>0.1</v>
      </c>
      <c r="I975" s="23">
        <v>0.1</v>
      </c>
      <c r="J975" s="208">
        <v>7.0000000000000007E-2</v>
      </c>
      <c r="K975" s="205" t="s">
        <v>106</v>
      </c>
      <c r="L975" s="205" t="s">
        <v>285</v>
      </c>
      <c r="M975" s="23">
        <v>0.09</v>
      </c>
      <c r="N975" s="23">
        <v>0.12</v>
      </c>
      <c r="O975" s="201"/>
      <c r="P975" s="202"/>
      <c r="Q975" s="202"/>
      <c r="R975" s="202"/>
      <c r="S975" s="202"/>
      <c r="T975" s="202"/>
      <c r="U975" s="202"/>
      <c r="V975" s="202"/>
      <c r="W975" s="202"/>
      <c r="X975" s="202"/>
      <c r="Y975" s="202"/>
      <c r="Z975" s="202"/>
      <c r="AA975" s="202"/>
      <c r="AB975" s="202"/>
      <c r="AC975" s="202"/>
      <c r="AD975" s="202"/>
      <c r="AE975" s="202"/>
      <c r="AF975" s="202"/>
      <c r="AG975" s="202"/>
      <c r="AH975" s="202"/>
      <c r="AI975" s="202"/>
      <c r="AJ975" s="202"/>
      <c r="AK975" s="202"/>
      <c r="AL975" s="202"/>
      <c r="AM975" s="202"/>
      <c r="AN975" s="202"/>
      <c r="AO975" s="202"/>
      <c r="AP975" s="202"/>
      <c r="AQ975" s="202"/>
      <c r="AR975" s="202"/>
      <c r="AS975" s="202"/>
      <c r="AT975" s="202"/>
      <c r="AU975" s="202"/>
      <c r="AV975" s="202"/>
      <c r="AW975" s="202"/>
      <c r="AX975" s="202"/>
      <c r="AY975" s="202"/>
      <c r="AZ975" s="202"/>
      <c r="BA975" s="202"/>
      <c r="BB975" s="202"/>
      <c r="BC975" s="202"/>
      <c r="BD975" s="202"/>
      <c r="BE975" s="202"/>
      <c r="BF975" s="202"/>
      <c r="BG975" s="202"/>
      <c r="BH975" s="202"/>
      <c r="BI975" s="202"/>
      <c r="BJ975" s="202"/>
      <c r="BK975" s="202"/>
      <c r="BL975" s="202"/>
      <c r="BM975" s="203">
        <v>16</v>
      </c>
    </row>
    <row r="976" spans="1:65">
      <c r="A976" s="29"/>
      <c r="B976" s="19">
        <v>1</v>
      </c>
      <c r="C976" s="9">
        <v>4</v>
      </c>
      <c r="D976" s="23">
        <v>0.08</v>
      </c>
      <c r="E976" s="205">
        <v>5.29</v>
      </c>
      <c r="F976" s="23">
        <v>9.916538843934973E-2</v>
      </c>
      <c r="G976" s="205" t="s">
        <v>108</v>
      </c>
      <c r="H976" s="205">
        <v>0.2</v>
      </c>
      <c r="I976" s="23">
        <v>0.1</v>
      </c>
      <c r="J976" s="23">
        <v>0.1</v>
      </c>
      <c r="K976" s="205" t="s">
        <v>106</v>
      </c>
      <c r="L976" s="205" t="s">
        <v>285</v>
      </c>
      <c r="M976" s="23">
        <v>0.08</v>
      </c>
      <c r="N976" s="23">
        <v>0.11</v>
      </c>
      <c r="O976" s="201"/>
      <c r="P976" s="202"/>
      <c r="Q976" s="202"/>
      <c r="R976" s="202"/>
      <c r="S976" s="202"/>
      <c r="T976" s="202"/>
      <c r="U976" s="202"/>
      <c r="V976" s="202"/>
      <c r="W976" s="202"/>
      <c r="X976" s="202"/>
      <c r="Y976" s="202"/>
      <c r="Z976" s="202"/>
      <c r="AA976" s="202"/>
      <c r="AB976" s="202"/>
      <c r="AC976" s="202"/>
      <c r="AD976" s="202"/>
      <c r="AE976" s="202"/>
      <c r="AF976" s="202"/>
      <c r="AG976" s="202"/>
      <c r="AH976" s="202"/>
      <c r="AI976" s="202"/>
      <c r="AJ976" s="202"/>
      <c r="AK976" s="202"/>
      <c r="AL976" s="202"/>
      <c r="AM976" s="202"/>
      <c r="AN976" s="202"/>
      <c r="AO976" s="202"/>
      <c r="AP976" s="202"/>
      <c r="AQ976" s="202"/>
      <c r="AR976" s="202"/>
      <c r="AS976" s="202"/>
      <c r="AT976" s="202"/>
      <c r="AU976" s="202"/>
      <c r="AV976" s="202"/>
      <c r="AW976" s="202"/>
      <c r="AX976" s="202"/>
      <c r="AY976" s="202"/>
      <c r="AZ976" s="202"/>
      <c r="BA976" s="202"/>
      <c r="BB976" s="202"/>
      <c r="BC976" s="202"/>
      <c r="BD976" s="202"/>
      <c r="BE976" s="202"/>
      <c r="BF976" s="202"/>
      <c r="BG976" s="202"/>
      <c r="BH976" s="202"/>
      <c r="BI976" s="202"/>
      <c r="BJ976" s="202"/>
      <c r="BK976" s="202"/>
      <c r="BL976" s="202"/>
      <c r="BM976" s="203">
        <v>9.7850264222700711E-2</v>
      </c>
    </row>
    <row r="977" spans="1:65">
      <c r="A977" s="29"/>
      <c r="B977" s="19">
        <v>1</v>
      </c>
      <c r="C977" s="9">
        <v>5</v>
      </c>
      <c r="D977" s="23">
        <v>0.09</v>
      </c>
      <c r="E977" s="205">
        <v>4.95</v>
      </c>
      <c r="F977" s="23">
        <v>9.7376162209816333E-2</v>
      </c>
      <c r="G977" s="205" t="s">
        <v>108</v>
      </c>
      <c r="H977" s="205">
        <v>0.1</v>
      </c>
      <c r="I977" s="23">
        <v>0.09</v>
      </c>
      <c r="J977" s="23">
        <v>0.1</v>
      </c>
      <c r="K977" s="205" t="s">
        <v>106</v>
      </c>
      <c r="L977" s="205" t="s">
        <v>285</v>
      </c>
      <c r="M977" s="23">
        <v>0.1</v>
      </c>
      <c r="N977" s="23">
        <v>0.1</v>
      </c>
      <c r="O977" s="201"/>
      <c r="P977" s="202"/>
      <c r="Q977" s="202"/>
      <c r="R977" s="202"/>
      <c r="S977" s="202"/>
      <c r="T977" s="202"/>
      <c r="U977" s="202"/>
      <c r="V977" s="202"/>
      <c r="W977" s="202"/>
      <c r="X977" s="202"/>
      <c r="Y977" s="202"/>
      <c r="Z977" s="202"/>
      <c r="AA977" s="202"/>
      <c r="AB977" s="202"/>
      <c r="AC977" s="202"/>
      <c r="AD977" s="202"/>
      <c r="AE977" s="202"/>
      <c r="AF977" s="202"/>
      <c r="AG977" s="202"/>
      <c r="AH977" s="202"/>
      <c r="AI977" s="202"/>
      <c r="AJ977" s="202"/>
      <c r="AK977" s="202"/>
      <c r="AL977" s="202"/>
      <c r="AM977" s="202"/>
      <c r="AN977" s="202"/>
      <c r="AO977" s="202"/>
      <c r="AP977" s="202"/>
      <c r="AQ977" s="202"/>
      <c r="AR977" s="202"/>
      <c r="AS977" s="202"/>
      <c r="AT977" s="202"/>
      <c r="AU977" s="202"/>
      <c r="AV977" s="202"/>
      <c r="AW977" s="202"/>
      <c r="AX977" s="202"/>
      <c r="AY977" s="202"/>
      <c r="AZ977" s="202"/>
      <c r="BA977" s="202"/>
      <c r="BB977" s="202"/>
      <c r="BC977" s="202"/>
      <c r="BD977" s="202"/>
      <c r="BE977" s="202"/>
      <c r="BF977" s="202"/>
      <c r="BG977" s="202"/>
      <c r="BH977" s="202"/>
      <c r="BI977" s="202"/>
      <c r="BJ977" s="202"/>
      <c r="BK977" s="202"/>
      <c r="BL977" s="202"/>
      <c r="BM977" s="203">
        <v>63</v>
      </c>
    </row>
    <row r="978" spans="1:65">
      <c r="A978" s="29"/>
      <c r="B978" s="19">
        <v>1</v>
      </c>
      <c r="C978" s="9">
        <v>6</v>
      </c>
      <c r="D978" s="23">
        <v>0.09</v>
      </c>
      <c r="E978" s="205">
        <v>5.34</v>
      </c>
      <c r="F978" s="23">
        <v>0.10780278925012433</v>
      </c>
      <c r="G978" s="205">
        <v>0.1</v>
      </c>
      <c r="H978" s="205">
        <v>0.2</v>
      </c>
      <c r="I978" s="23">
        <v>0.08</v>
      </c>
      <c r="J978" s="23">
        <v>0.1</v>
      </c>
      <c r="K978" s="205" t="s">
        <v>106</v>
      </c>
      <c r="L978" s="205" t="s">
        <v>285</v>
      </c>
      <c r="M978" s="23">
        <v>0.1</v>
      </c>
      <c r="N978" s="23">
        <v>0.1</v>
      </c>
      <c r="O978" s="201"/>
      <c r="P978" s="202"/>
      <c r="Q978" s="202"/>
      <c r="R978" s="202"/>
      <c r="S978" s="202"/>
      <c r="T978" s="202"/>
      <c r="U978" s="202"/>
      <c r="V978" s="202"/>
      <c r="W978" s="202"/>
      <c r="X978" s="202"/>
      <c r="Y978" s="202"/>
      <c r="Z978" s="202"/>
      <c r="AA978" s="202"/>
      <c r="AB978" s="202"/>
      <c r="AC978" s="202"/>
      <c r="AD978" s="202"/>
      <c r="AE978" s="202"/>
      <c r="AF978" s="202"/>
      <c r="AG978" s="202"/>
      <c r="AH978" s="202"/>
      <c r="AI978" s="202"/>
      <c r="AJ978" s="202"/>
      <c r="AK978" s="202"/>
      <c r="AL978" s="202"/>
      <c r="AM978" s="202"/>
      <c r="AN978" s="202"/>
      <c r="AO978" s="202"/>
      <c r="AP978" s="202"/>
      <c r="AQ978" s="202"/>
      <c r="AR978" s="202"/>
      <c r="AS978" s="202"/>
      <c r="AT978" s="202"/>
      <c r="AU978" s="202"/>
      <c r="AV978" s="202"/>
      <c r="AW978" s="202"/>
      <c r="AX978" s="202"/>
      <c r="AY978" s="202"/>
      <c r="AZ978" s="202"/>
      <c r="BA978" s="202"/>
      <c r="BB978" s="202"/>
      <c r="BC978" s="202"/>
      <c r="BD978" s="202"/>
      <c r="BE978" s="202"/>
      <c r="BF978" s="202"/>
      <c r="BG978" s="202"/>
      <c r="BH978" s="202"/>
      <c r="BI978" s="202"/>
      <c r="BJ978" s="202"/>
      <c r="BK978" s="202"/>
      <c r="BL978" s="202"/>
      <c r="BM978" s="56"/>
    </row>
    <row r="979" spans="1:65">
      <c r="A979" s="29"/>
      <c r="B979" s="20" t="s">
        <v>258</v>
      </c>
      <c r="C979" s="12"/>
      <c r="D979" s="206">
        <v>8.5000000000000006E-2</v>
      </c>
      <c r="E979" s="206">
        <v>5.1533333333333333</v>
      </c>
      <c r="F979" s="206">
        <v>0.10543491866953757</v>
      </c>
      <c r="G979" s="206">
        <v>0.1</v>
      </c>
      <c r="H979" s="206">
        <v>0.13333333333333333</v>
      </c>
      <c r="I979" s="206">
        <v>9.6666666666666665E-2</v>
      </c>
      <c r="J979" s="206">
        <v>9.4999999999999987E-2</v>
      </c>
      <c r="K979" s="206" t="s">
        <v>617</v>
      </c>
      <c r="L979" s="206" t="s">
        <v>617</v>
      </c>
      <c r="M979" s="206">
        <v>9.3333333333333338E-2</v>
      </c>
      <c r="N979" s="206">
        <v>0.10666666666666667</v>
      </c>
      <c r="O979" s="201"/>
      <c r="P979" s="202"/>
      <c r="Q979" s="202"/>
      <c r="R979" s="202"/>
      <c r="S979" s="202"/>
      <c r="T979" s="202"/>
      <c r="U979" s="202"/>
      <c r="V979" s="202"/>
      <c r="W979" s="202"/>
      <c r="X979" s="202"/>
      <c r="Y979" s="202"/>
      <c r="Z979" s="202"/>
      <c r="AA979" s="202"/>
      <c r="AB979" s="202"/>
      <c r="AC979" s="202"/>
      <c r="AD979" s="202"/>
      <c r="AE979" s="202"/>
      <c r="AF979" s="202"/>
      <c r="AG979" s="202"/>
      <c r="AH979" s="202"/>
      <c r="AI979" s="202"/>
      <c r="AJ979" s="202"/>
      <c r="AK979" s="202"/>
      <c r="AL979" s="202"/>
      <c r="AM979" s="202"/>
      <c r="AN979" s="202"/>
      <c r="AO979" s="202"/>
      <c r="AP979" s="202"/>
      <c r="AQ979" s="202"/>
      <c r="AR979" s="202"/>
      <c r="AS979" s="202"/>
      <c r="AT979" s="202"/>
      <c r="AU979" s="202"/>
      <c r="AV979" s="202"/>
      <c r="AW979" s="202"/>
      <c r="AX979" s="202"/>
      <c r="AY979" s="202"/>
      <c r="AZ979" s="202"/>
      <c r="BA979" s="202"/>
      <c r="BB979" s="202"/>
      <c r="BC979" s="202"/>
      <c r="BD979" s="202"/>
      <c r="BE979" s="202"/>
      <c r="BF979" s="202"/>
      <c r="BG979" s="202"/>
      <c r="BH979" s="202"/>
      <c r="BI979" s="202"/>
      <c r="BJ979" s="202"/>
      <c r="BK979" s="202"/>
      <c r="BL979" s="202"/>
      <c r="BM979" s="56"/>
    </row>
    <row r="980" spans="1:65">
      <c r="A980" s="29"/>
      <c r="B980" s="3" t="s">
        <v>259</v>
      </c>
      <c r="C980" s="28"/>
      <c r="D980" s="23">
        <v>8.4999999999999992E-2</v>
      </c>
      <c r="E980" s="23">
        <v>5.2050000000000001</v>
      </c>
      <c r="F980" s="23">
        <v>0.10595176741992833</v>
      </c>
      <c r="G980" s="23">
        <v>0.1</v>
      </c>
      <c r="H980" s="23">
        <v>0.1</v>
      </c>
      <c r="I980" s="23">
        <v>0.1</v>
      </c>
      <c r="J980" s="23">
        <v>0.1</v>
      </c>
      <c r="K980" s="23" t="s">
        <v>617</v>
      </c>
      <c r="L980" s="23" t="s">
        <v>617</v>
      </c>
      <c r="M980" s="23">
        <v>9.5000000000000001E-2</v>
      </c>
      <c r="N980" s="23">
        <v>0.10500000000000001</v>
      </c>
      <c r="O980" s="201"/>
      <c r="P980" s="202"/>
      <c r="Q980" s="202"/>
      <c r="R980" s="202"/>
      <c r="S980" s="202"/>
      <c r="T980" s="202"/>
      <c r="U980" s="202"/>
      <c r="V980" s="202"/>
      <c r="W980" s="202"/>
      <c r="X980" s="202"/>
      <c r="Y980" s="202"/>
      <c r="Z980" s="202"/>
      <c r="AA980" s="202"/>
      <c r="AB980" s="202"/>
      <c r="AC980" s="202"/>
      <c r="AD980" s="202"/>
      <c r="AE980" s="202"/>
      <c r="AF980" s="202"/>
      <c r="AG980" s="202"/>
      <c r="AH980" s="202"/>
      <c r="AI980" s="202"/>
      <c r="AJ980" s="202"/>
      <c r="AK980" s="202"/>
      <c r="AL980" s="202"/>
      <c r="AM980" s="202"/>
      <c r="AN980" s="202"/>
      <c r="AO980" s="202"/>
      <c r="AP980" s="202"/>
      <c r="AQ980" s="202"/>
      <c r="AR980" s="202"/>
      <c r="AS980" s="202"/>
      <c r="AT980" s="202"/>
      <c r="AU980" s="202"/>
      <c r="AV980" s="202"/>
      <c r="AW980" s="202"/>
      <c r="AX980" s="202"/>
      <c r="AY980" s="202"/>
      <c r="AZ980" s="202"/>
      <c r="BA980" s="202"/>
      <c r="BB980" s="202"/>
      <c r="BC980" s="202"/>
      <c r="BD980" s="202"/>
      <c r="BE980" s="202"/>
      <c r="BF980" s="202"/>
      <c r="BG980" s="202"/>
      <c r="BH980" s="202"/>
      <c r="BI980" s="202"/>
      <c r="BJ980" s="202"/>
      <c r="BK980" s="202"/>
      <c r="BL980" s="202"/>
      <c r="BM980" s="56"/>
    </row>
    <row r="981" spans="1:65">
      <c r="A981" s="29"/>
      <c r="B981" s="3" t="s">
        <v>260</v>
      </c>
      <c r="C981" s="28"/>
      <c r="D981" s="23">
        <v>5.4772255750516587E-3</v>
      </c>
      <c r="E981" s="23">
        <v>0.2365304772469432</v>
      </c>
      <c r="F981" s="23">
        <v>6.7922685004875721E-3</v>
      </c>
      <c r="G981" s="23">
        <v>0</v>
      </c>
      <c r="H981" s="23">
        <v>5.1639777949432225E-2</v>
      </c>
      <c r="I981" s="23">
        <v>1.0327955589886445E-2</v>
      </c>
      <c r="J981" s="23">
        <v>1.3784048752090319E-2</v>
      </c>
      <c r="K981" s="23" t="s">
        <v>617</v>
      </c>
      <c r="L981" s="23" t="s">
        <v>617</v>
      </c>
      <c r="M981" s="23">
        <v>8.164965809277263E-3</v>
      </c>
      <c r="N981" s="23">
        <v>8.164965809277256E-3</v>
      </c>
      <c r="O981" s="201"/>
      <c r="P981" s="202"/>
      <c r="Q981" s="202"/>
      <c r="R981" s="202"/>
      <c r="S981" s="202"/>
      <c r="T981" s="202"/>
      <c r="U981" s="202"/>
      <c r="V981" s="202"/>
      <c r="W981" s="202"/>
      <c r="X981" s="202"/>
      <c r="Y981" s="202"/>
      <c r="Z981" s="202"/>
      <c r="AA981" s="202"/>
      <c r="AB981" s="202"/>
      <c r="AC981" s="202"/>
      <c r="AD981" s="202"/>
      <c r="AE981" s="202"/>
      <c r="AF981" s="202"/>
      <c r="AG981" s="202"/>
      <c r="AH981" s="202"/>
      <c r="AI981" s="202"/>
      <c r="AJ981" s="202"/>
      <c r="AK981" s="202"/>
      <c r="AL981" s="202"/>
      <c r="AM981" s="202"/>
      <c r="AN981" s="202"/>
      <c r="AO981" s="202"/>
      <c r="AP981" s="202"/>
      <c r="AQ981" s="202"/>
      <c r="AR981" s="202"/>
      <c r="AS981" s="202"/>
      <c r="AT981" s="202"/>
      <c r="AU981" s="202"/>
      <c r="AV981" s="202"/>
      <c r="AW981" s="202"/>
      <c r="AX981" s="202"/>
      <c r="AY981" s="202"/>
      <c r="AZ981" s="202"/>
      <c r="BA981" s="202"/>
      <c r="BB981" s="202"/>
      <c r="BC981" s="202"/>
      <c r="BD981" s="202"/>
      <c r="BE981" s="202"/>
      <c r="BF981" s="202"/>
      <c r="BG981" s="202"/>
      <c r="BH981" s="202"/>
      <c r="BI981" s="202"/>
      <c r="BJ981" s="202"/>
      <c r="BK981" s="202"/>
      <c r="BL981" s="202"/>
      <c r="BM981" s="56"/>
    </row>
    <row r="982" spans="1:65">
      <c r="A982" s="29"/>
      <c r="B982" s="3" t="s">
        <v>86</v>
      </c>
      <c r="C982" s="28"/>
      <c r="D982" s="13">
        <v>6.4437947941784215E-2</v>
      </c>
      <c r="E982" s="13">
        <v>4.589854021609506E-2</v>
      </c>
      <c r="F982" s="13">
        <v>6.4421432540546039E-2</v>
      </c>
      <c r="G982" s="13">
        <v>0</v>
      </c>
      <c r="H982" s="13">
        <v>0.3872983346207417</v>
      </c>
      <c r="I982" s="13">
        <v>0.10684091989537702</v>
      </c>
      <c r="J982" s="13">
        <v>0.14509525002200338</v>
      </c>
      <c r="K982" s="13" t="s">
        <v>617</v>
      </c>
      <c r="L982" s="13" t="s">
        <v>617</v>
      </c>
      <c r="M982" s="13">
        <v>8.7481776527970664E-2</v>
      </c>
      <c r="N982" s="13">
        <v>7.6546554461974267E-2</v>
      </c>
      <c r="O982" s="148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5"/>
    </row>
    <row r="983" spans="1:65">
      <c r="A983" s="29"/>
      <c r="B983" s="3" t="s">
        <v>261</v>
      </c>
      <c r="C983" s="28"/>
      <c r="D983" s="13">
        <v>-0.13132579993299109</v>
      </c>
      <c r="E983" s="13">
        <v>51.665502482493949</v>
      </c>
      <c r="F983" s="13">
        <v>7.7512866286949311E-2</v>
      </c>
      <c r="G983" s="13">
        <v>2.1969647137657589E-2</v>
      </c>
      <c r="H983" s="13">
        <v>0.3626261961835433</v>
      </c>
      <c r="I983" s="13">
        <v>-1.2096007766931094E-2</v>
      </c>
      <c r="J983" s="13">
        <v>-2.9128835219225491E-2</v>
      </c>
      <c r="K983" s="13" t="s">
        <v>617</v>
      </c>
      <c r="L983" s="13" t="s">
        <v>617</v>
      </c>
      <c r="M983" s="13">
        <v>-4.6161662671519554E-2</v>
      </c>
      <c r="N983" s="13">
        <v>9.0100956946834732E-2</v>
      </c>
      <c r="O983" s="148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5"/>
    </row>
    <row r="984" spans="1:65">
      <c r="A984" s="29"/>
      <c r="B984" s="45" t="s">
        <v>262</v>
      </c>
      <c r="C984" s="46"/>
      <c r="D984" s="44">
        <v>0.84</v>
      </c>
      <c r="E984" s="44">
        <v>201.58</v>
      </c>
      <c r="F984" s="44">
        <v>0.02</v>
      </c>
      <c r="G984" s="44" t="s">
        <v>263</v>
      </c>
      <c r="H984" s="44">
        <v>1.0900000000000001</v>
      </c>
      <c r="I984" s="44">
        <v>0.37</v>
      </c>
      <c r="J984" s="44">
        <v>0.44</v>
      </c>
      <c r="K984" s="44">
        <v>35.700000000000003</v>
      </c>
      <c r="L984" s="44">
        <v>5.75</v>
      </c>
      <c r="M984" s="44">
        <v>0.51</v>
      </c>
      <c r="N984" s="44">
        <v>0.02</v>
      </c>
      <c r="O984" s="148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5"/>
    </row>
    <row r="985" spans="1:65">
      <c r="B985" s="30" t="s">
        <v>282</v>
      </c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BM985" s="55"/>
    </row>
    <row r="986" spans="1:65">
      <c r="BM986" s="55"/>
    </row>
    <row r="987" spans="1:65" ht="15">
      <c r="B987" s="8" t="s">
        <v>489</v>
      </c>
      <c r="BM987" s="27" t="s">
        <v>66</v>
      </c>
    </row>
    <row r="988" spans="1:65" ht="15">
      <c r="A988" s="24" t="s">
        <v>32</v>
      </c>
      <c r="B988" s="18" t="s">
        <v>111</v>
      </c>
      <c r="C988" s="15" t="s">
        <v>112</v>
      </c>
      <c r="D988" s="16" t="s">
        <v>223</v>
      </c>
      <c r="E988" s="17" t="s">
        <v>223</v>
      </c>
      <c r="F988" s="17" t="s">
        <v>223</v>
      </c>
      <c r="G988" s="17" t="s">
        <v>223</v>
      </c>
      <c r="H988" s="17" t="s">
        <v>223</v>
      </c>
      <c r="I988" s="17" t="s">
        <v>223</v>
      </c>
      <c r="J988" s="17" t="s">
        <v>223</v>
      </c>
      <c r="K988" s="17" t="s">
        <v>223</v>
      </c>
      <c r="L988" s="17" t="s">
        <v>223</v>
      </c>
      <c r="M988" s="17" t="s">
        <v>223</v>
      </c>
      <c r="N988" s="17" t="s">
        <v>223</v>
      </c>
      <c r="O988" s="17" t="s">
        <v>223</v>
      </c>
      <c r="P988" s="17" t="s">
        <v>223</v>
      </c>
      <c r="Q988" s="148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7">
        <v>1</v>
      </c>
    </row>
    <row r="989" spans="1:65">
      <c r="A989" s="29"/>
      <c r="B989" s="19" t="s">
        <v>224</v>
      </c>
      <c r="C989" s="9" t="s">
        <v>224</v>
      </c>
      <c r="D989" s="146" t="s">
        <v>226</v>
      </c>
      <c r="E989" s="147" t="s">
        <v>227</v>
      </c>
      <c r="F989" s="147" t="s">
        <v>228</v>
      </c>
      <c r="G989" s="147" t="s">
        <v>230</v>
      </c>
      <c r="H989" s="147" t="s">
        <v>232</v>
      </c>
      <c r="I989" s="147" t="s">
        <v>234</v>
      </c>
      <c r="J989" s="147" t="s">
        <v>236</v>
      </c>
      <c r="K989" s="147" t="s">
        <v>238</v>
      </c>
      <c r="L989" s="147" t="s">
        <v>239</v>
      </c>
      <c r="M989" s="147" t="s">
        <v>241</v>
      </c>
      <c r="N989" s="147" t="s">
        <v>243</v>
      </c>
      <c r="O989" s="147" t="s">
        <v>244</v>
      </c>
      <c r="P989" s="147" t="s">
        <v>245</v>
      </c>
      <c r="Q989" s="148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7" t="s">
        <v>3</v>
      </c>
    </row>
    <row r="990" spans="1:65">
      <c r="A990" s="29"/>
      <c r="B990" s="19"/>
      <c r="C990" s="9"/>
      <c r="D990" s="10" t="s">
        <v>269</v>
      </c>
      <c r="E990" s="11" t="s">
        <v>102</v>
      </c>
      <c r="F990" s="11" t="s">
        <v>102</v>
      </c>
      <c r="G990" s="11" t="s">
        <v>269</v>
      </c>
      <c r="H990" s="11" t="s">
        <v>102</v>
      </c>
      <c r="I990" s="11" t="s">
        <v>99</v>
      </c>
      <c r="J990" s="11" t="s">
        <v>102</v>
      </c>
      <c r="K990" s="11" t="s">
        <v>102</v>
      </c>
      <c r="L990" s="11" t="s">
        <v>103</v>
      </c>
      <c r="M990" s="11" t="s">
        <v>100</v>
      </c>
      <c r="N990" s="11" t="s">
        <v>102</v>
      </c>
      <c r="O990" s="11" t="s">
        <v>102</v>
      </c>
      <c r="P990" s="11" t="s">
        <v>102</v>
      </c>
      <c r="Q990" s="148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7">
        <v>2</v>
      </c>
    </row>
    <row r="991" spans="1:65">
      <c r="A991" s="29"/>
      <c r="B991" s="19"/>
      <c r="C991" s="9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148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7">
        <v>3</v>
      </c>
    </row>
    <row r="992" spans="1:65">
      <c r="A992" s="29"/>
      <c r="B992" s="18">
        <v>1</v>
      </c>
      <c r="C992" s="14">
        <v>1</v>
      </c>
      <c r="D992" s="21">
        <v>5.0999999999999996</v>
      </c>
      <c r="E992" s="143" t="s">
        <v>285</v>
      </c>
      <c r="F992" s="21">
        <v>5.8164780362569797</v>
      </c>
      <c r="G992" s="21">
        <v>4.8</v>
      </c>
      <c r="H992" s="21">
        <v>5.3</v>
      </c>
      <c r="I992" s="21">
        <v>5.17</v>
      </c>
      <c r="J992" s="143">
        <v>4.8</v>
      </c>
      <c r="K992" s="21">
        <v>5.5</v>
      </c>
      <c r="L992" s="143" t="s">
        <v>104</v>
      </c>
      <c r="M992" s="21">
        <v>5.0796875392304255</v>
      </c>
      <c r="N992" s="21">
        <v>5.4968548039173015</v>
      </c>
      <c r="O992" s="143">
        <v>4.95</v>
      </c>
      <c r="P992" s="21">
        <v>5.26</v>
      </c>
      <c r="Q992" s="148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7">
        <v>1</v>
      </c>
    </row>
    <row r="993" spans="1:65">
      <c r="A993" s="29"/>
      <c r="B993" s="19">
        <v>1</v>
      </c>
      <c r="C993" s="9">
        <v>2</v>
      </c>
      <c r="D993" s="11">
        <v>5.4</v>
      </c>
      <c r="E993" s="144" t="s">
        <v>285</v>
      </c>
      <c r="F993" s="11">
        <v>5.460562136202868</v>
      </c>
      <c r="G993" s="11">
        <v>5.2</v>
      </c>
      <c r="H993" s="11">
        <v>5.2</v>
      </c>
      <c r="I993" s="11">
        <v>5.22</v>
      </c>
      <c r="J993" s="144">
        <v>4.8</v>
      </c>
      <c r="K993" s="11">
        <v>5.3</v>
      </c>
      <c r="L993" s="144" t="s">
        <v>104</v>
      </c>
      <c r="M993" s="11">
        <v>5.4317662012299888</v>
      </c>
      <c r="N993" s="11">
        <v>5.4214160512337282</v>
      </c>
      <c r="O993" s="144">
        <v>4.97</v>
      </c>
      <c r="P993" s="11">
        <v>5.38</v>
      </c>
      <c r="Q993" s="148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7" t="e">
        <v>#N/A</v>
      </c>
    </row>
    <row r="994" spans="1:65">
      <c r="A994" s="29"/>
      <c r="B994" s="19">
        <v>1</v>
      </c>
      <c r="C994" s="9">
        <v>3</v>
      </c>
      <c r="D994" s="11">
        <v>5.3</v>
      </c>
      <c r="E994" s="144" t="s">
        <v>285</v>
      </c>
      <c r="F994" s="11">
        <v>5.5164780362569781</v>
      </c>
      <c r="G994" s="11">
        <v>5.3</v>
      </c>
      <c r="H994" s="11">
        <v>5.3</v>
      </c>
      <c r="I994" s="11">
        <v>5.08</v>
      </c>
      <c r="J994" s="144">
        <v>4.5999999999999996</v>
      </c>
      <c r="K994" s="11">
        <v>5.3</v>
      </c>
      <c r="L994" s="144" t="s">
        <v>104</v>
      </c>
      <c r="M994" s="11">
        <v>5.1222822742201348</v>
      </c>
      <c r="N994" s="11">
        <v>5.3080411710653719</v>
      </c>
      <c r="O994" s="144">
        <v>4.8600000000000003</v>
      </c>
      <c r="P994" s="11">
        <v>5.26</v>
      </c>
      <c r="Q994" s="148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7">
        <v>16</v>
      </c>
    </row>
    <row r="995" spans="1:65">
      <c r="A995" s="29"/>
      <c r="B995" s="19">
        <v>1</v>
      </c>
      <c r="C995" s="9">
        <v>4</v>
      </c>
      <c r="D995" s="11">
        <v>5.2</v>
      </c>
      <c r="E995" s="144" t="s">
        <v>285</v>
      </c>
      <c r="F995" s="11">
        <v>5.3446433684728181</v>
      </c>
      <c r="G995" s="11">
        <v>5.4</v>
      </c>
      <c r="H995" s="11">
        <v>5.4</v>
      </c>
      <c r="I995" s="11">
        <v>5.05</v>
      </c>
      <c r="J995" s="144">
        <v>4.5</v>
      </c>
      <c r="K995" s="11">
        <v>5.5</v>
      </c>
      <c r="L995" s="144" t="s">
        <v>104</v>
      </c>
      <c r="M995" s="11">
        <v>5.5815265547059196</v>
      </c>
      <c r="N995" s="11">
        <v>5.2475346931615716</v>
      </c>
      <c r="O995" s="150">
        <v>4.68</v>
      </c>
      <c r="P995" s="11">
        <v>5.48</v>
      </c>
      <c r="Q995" s="148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7">
        <v>5.3039963895725286</v>
      </c>
    </row>
    <row r="996" spans="1:65">
      <c r="A996" s="29"/>
      <c r="B996" s="19">
        <v>1</v>
      </c>
      <c r="C996" s="9">
        <v>5</v>
      </c>
      <c r="D996" s="11">
        <v>5.2</v>
      </c>
      <c r="E996" s="144" t="s">
        <v>285</v>
      </c>
      <c r="F996" s="11">
        <v>5.2150004338689575</v>
      </c>
      <c r="G996" s="11">
        <v>5.0999999999999996</v>
      </c>
      <c r="H996" s="11">
        <v>5.4</v>
      </c>
      <c r="I996" s="11">
        <v>5.07</v>
      </c>
      <c r="J996" s="144">
        <v>4.7</v>
      </c>
      <c r="K996" s="11">
        <v>5.4</v>
      </c>
      <c r="L996" s="144" t="s">
        <v>104</v>
      </c>
      <c r="M996" s="11">
        <v>5.1833510593888423</v>
      </c>
      <c r="N996" s="11">
        <v>5.5469718567060848</v>
      </c>
      <c r="O996" s="144">
        <v>4.8899999999999997</v>
      </c>
      <c r="P996" s="11">
        <v>5.35</v>
      </c>
      <c r="Q996" s="148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7">
        <v>64</v>
      </c>
    </row>
    <row r="997" spans="1:65">
      <c r="A997" s="29"/>
      <c r="B997" s="19">
        <v>1</v>
      </c>
      <c r="C997" s="9">
        <v>6</v>
      </c>
      <c r="D997" s="11">
        <v>5.3</v>
      </c>
      <c r="E997" s="144" t="s">
        <v>285</v>
      </c>
      <c r="F997" s="11">
        <v>5.6208139237889281</v>
      </c>
      <c r="G997" s="11">
        <v>5.0999999999999996</v>
      </c>
      <c r="H997" s="11">
        <v>5.5</v>
      </c>
      <c r="I997" s="11">
        <v>5.15</v>
      </c>
      <c r="J997" s="144">
        <v>4.8</v>
      </c>
      <c r="K997" s="11">
        <v>5.2</v>
      </c>
      <c r="L997" s="144" t="s">
        <v>104</v>
      </c>
      <c r="M997" s="11">
        <v>5.3057301719175172</v>
      </c>
      <c r="N997" s="11">
        <v>5.2366667252920749</v>
      </c>
      <c r="O997" s="144">
        <v>4.91</v>
      </c>
      <c r="P997" s="11">
        <v>5.31</v>
      </c>
      <c r="Q997" s="148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5"/>
    </row>
    <row r="998" spans="1:65">
      <c r="A998" s="29"/>
      <c r="B998" s="20" t="s">
        <v>258</v>
      </c>
      <c r="C998" s="12"/>
      <c r="D998" s="22">
        <v>5.25</v>
      </c>
      <c r="E998" s="22" t="s">
        <v>617</v>
      </c>
      <c r="F998" s="22">
        <v>5.495662655807922</v>
      </c>
      <c r="G998" s="22">
        <v>5.1500000000000012</v>
      </c>
      <c r="H998" s="22">
        <v>5.3500000000000005</v>
      </c>
      <c r="I998" s="22">
        <v>5.123333333333334</v>
      </c>
      <c r="J998" s="22">
        <v>4.7</v>
      </c>
      <c r="K998" s="22">
        <v>5.3666666666666671</v>
      </c>
      <c r="L998" s="22" t="s">
        <v>617</v>
      </c>
      <c r="M998" s="22">
        <v>5.2840573001154709</v>
      </c>
      <c r="N998" s="22">
        <v>5.3762475502293556</v>
      </c>
      <c r="O998" s="22">
        <v>4.8766666666666669</v>
      </c>
      <c r="P998" s="22">
        <v>5.3400000000000007</v>
      </c>
      <c r="Q998" s="148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5"/>
    </row>
    <row r="999" spans="1:65">
      <c r="A999" s="29"/>
      <c r="B999" s="3" t="s">
        <v>259</v>
      </c>
      <c r="C999" s="28"/>
      <c r="D999" s="11">
        <v>5.25</v>
      </c>
      <c r="E999" s="11" t="s">
        <v>617</v>
      </c>
      <c r="F999" s="11">
        <v>5.488520086229923</v>
      </c>
      <c r="G999" s="11">
        <v>5.15</v>
      </c>
      <c r="H999" s="11">
        <v>5.35</v>
      </c>
      <c r="I999" s="11">
        <v>5.1150000000000002</v>
      </c>
      <c r="J999" s="11">
        <v>4.75</v>
      </c>
      <c r="K999" s="11">
        <v>5.35</v>
      </c>
      <c r="L999" s="11" t="s">
        <v>617</v>
      </c>
      <c r="M999" s="11">
        <v>5.2445406156531797</v>
      </c>
      <c r="N999" s="11">
        <v>5.36472861114955</v>
      </c>
      <c r="O999" s="11">
        <v>4.9000000000000004</v>
      </c>
      <c r="P999" s="11">
        <v>5.33</v>
      </c>
      <c r="Q999" s="148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5"/>
    </row>
    <row r="1000" spans="1:65">
      <c r="A1000" s="29"/>
      <c r="B1000" s="3" t="s">
        <v>260</v>
      </c>
      <c r="C1000" s="28"/>
      <c r="D1000" s="23">
        <v>0.10488088481701528</v>
      </c>
      <c r="E1000" s="23" t="s">
        <v>617</v>
      </c>
      <c r="F1000" s="23">
        <v>0.21063180325897141</v>
      </c>
      <c r="G1000" s="23">
        <v>0.20736441353327739</v>
      </c>
      <c r="H1000" s="23">
        <v>0.10488088481701521</v>
      </c>
      <c r="I1000" s="23">
        <v>6.6833125519211334E-2</v>
      </c>
      <c r="J1000" s="23">
        <v>0.12649110640673514</v>
      </c>
      <c r="K1000" s="23">
        <v>0.12110601416389968</v>
      </c>
      <c r="L1000" s="23" t="s">
        <v>617</v>
      </c>
      <c r="M1000" s="23">
        <v>0.19434788157123839</v>
      </c>
      <c r="N1000" s="23">
        <v>0.13148004287379544</v>
      </c>
      <c r="O1000" s="23">
        <v>0.10424330514074601</v>
      </c>
      <c r="P1000" s="23">
        <v>8.3666002653407789E-2</v>
      </c>
      <c r="Q1000" s="201"/>
      <c r="R1000" s="202"/>
      <c r="S1000" s="202"/>
      <c r="T1000" s="202"/>
      <c r="U1000" s="202"/>
      <c r="V1000" s="202"/>
      <c r="W1000" s="202"/>
      <c r="X1000" s="202"/>
      <c r="Y1000" s="202"/>
      <c r="Z1000" s="202"/>
      <c r="AA1000" s="202"/>
      <c r="AB1000" s="202"/>
      <c r="AC1000" s="202"/>
      <c r="AD1000" s="202"/>
      <c r="AE1000" s="202"/>
      <c r="AF1000" s="202"/>
      <c r="AG1000" s="202"/>
      <c r="AH1000" s="202"/>
      <c r="AI1000" s="202"/>
      <c r="AJ1000" s="202"/>
      <c r="AK1000" s="202"/>
      <c r="AL1000" s="202"/>
      <c r="AM1000" s="202"/>
      <c r="AN1000" s="202"/>
      <c r="AO1000" s="202"/>
      <c r="AP1000" s="202"/>
      <c r="AQ1000" s="202"/>
      <c r="AR1000" s="202"/>
      <c r="AS1000" s="202"/>
      <c r="AT1000" s="202"/>
      <c r="AU1000" s="202"/>
      <c r="AV1000" s="202"/>
      <c r="AW1000" s="202"/>
      <c r="AX1000" s="202"/>
      <c r="AY1000" s="202"/>
      <c r="AZ1000" s="202"/>
      <c r="BA1000" s="202"/>
      <c r="BB1000" s="202"/>
      <c r="BC1000" s="202"/>
      <c r="BD1000" s="202"/>
      <c r="BE1000" s="202"/>
      <c r="BF1000" s="202"/>
      <c r="BG1000" s="202"/>
      <c r="BH1000" s="202"/>
      <c r="BI1000" s="202"/>
      <c r="BJ1000" s="202"/>
      <c r="BK1000" s="202"/>
      <c r="BL1000" s="202"/>
      <c r="BM1000" s="56"/>
    </row>
    <row r="1001" spans="1:65">
      <c r="A1001" s="29"/>
      <c r="B1001" s="3" t="s">
        <v>86</v>
      </c>
      <c r="C1001" s="28"/>
      <c r="D1001" s="13">
        <v>1.9977311393717195E-2</v>
      </c>
      <c r="E1001" s="13" t="s">
        <v>617</v>
      </c>
      <c r="F1001" s="13">
        <v>3.8326916415870556E-2</v>
      </c>
      <c r="G1001" s="13">
        <v>4.0264934666655795E-2</v>
      </c>
      <c r="H1001" s="13">
        <v>1.9603903704114991E-2</v>
      </c>
      <c r="I1001" s="13">
        <v>1.304485208572765E-2</v>
      </c>
      <c r="J1001" s="13">
        <v>2.6913001363135135E-2</v>
      </c>
      <c r="K1001" s="13">
        <v>2.2566338042962673E-2</v>
      </c>
      <c r="L1001" s="13" t="s">
        <v>617</v>
      </c>
      <c r="M1001" s="13">
        <v>3.6780048082936452E-2</v>
      </c>
      <c r="N1001" s="13">
        <v>2.4455727093181636E-2</v>
      </c>
      <c r="O1001" s="13">
        <v>2.1375934068505673E-2</v>
      </c>
      <c r="P1001" s="13">
        <v>1.5667790759065128E-2</v>
      </c>
      <c r="Q1001" s="148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5"/>
    </row>
    <row r="1002" spans="1:65">
      <c r="A1002" s="29"/>
      <c r="B1002" s="3" t="s">
        <v>261</v>
      </c>
      <c r="C1002" s="28"/>
      <c r="D1002" s="13">
        <v>-1.018032170585248E-2</v>
      </c>
      <c r="E1002" s="13" t="s">
        <v>617</v>
      </c>
      <c r="F1002" s="13">
        <v>3.6136198473325276E-2</v>
      </c>
      <c r="G1002" s="13">
        <v>-2.9034029863836075E-2</v>
      </c>
      <c r="H1002" s="13">
        <v>8.6733864521313375E-3</v>
      </c>
      <c r="I1002" s="13">
        <v>-3.4061685372631878E-2</v>
      </c>
      <c r="J1002" s="13">
        <v>-0.11387571657476314</v>
      </c>
      <c r="K1002" s="13">
        <v>1.1815671145128714E-2</v>
      </c>
      <c r="L1002" s="13" t="s">
        <v>617</v>
      </c>
      <c r="M1002" s="13">
        <v>-3.7592577355929357E-3</v>
      </c>
      <c r="N1002" s="13">
        <v>1.3622022970994241E-2</v>
      </c>
      <c r="O1002" s="13">
        <v>-8.0567498828991835E-2</v>
      </c>
      <c r="P1002" s="13">
        <v>6.7880156363329114E-3</v>
      </c>
      <c r="Q1002" s="148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5"/>
    </row>
    <row r="1003" spans="1:65">
      <c r="A1003" s="29"/>
      <c r="B1003" s="45" t="s">
        <v>262</v>
      </c>
      <c r="C1003" s="46"/>
      <c r="D1003" s="44">
        <v>0.17</v>
      </c>
      <c r="E1003" s="44">
        <v>25.32</v>
      </c>
      <c r="F1003" s="44">
        <v>1.06</v>
      </c>
      <c r="G1003" s="44">
        <v>0.67</v>
      </c>
      <c r="H1003" s="44">
        <v>0.33</v>
      </c>
      <c r="I1003" s="44">
        <v>0.81</v>
      </c>
      <c r="J1003" s="44">
        <v>2.94</v>
      </c>
      <c r="K1003" s="44">
        <v>0.42</v>
      </c>
      <c r="L1003" s="44">
        <v>99.17</v>
      </c>
      <c r="M1003" s="44">
        <v>0</v>
      </c>
      <c r="N1003" s="44">
        <v>0.46</v>
      </c>
      <c r="O1003" s="44">
        <v>2.0499999999999998</v>
      </c>
      <c r="P1003" s="44">
        <v>0.28000000000000003</v>
      </c>
      <c r="Q1003" s="148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5"/>
    </row>
    <row r="1004" spans="1:65">
      <c r="B1004" s="30"/>
      <c r="C1004" s="20"/>
      <c r="D1004" s="20"/>
      <c r="E1004" s="20"/>
      <c r="F1004" s="20"/>
      <c r="G1004" s="20"/>
      <c r="H1004" s="20"/>
      <c r="I1004" s="20"/>
      <c r="J1004" s="20"/>
      <c r="K1004" s="20"/>
      <c r="L1004" s="20"/>
      <c r="M1004" s="20"/>
      <c r="N1004" s="20"/>
      <c r="O1004" s="20"/>
      <c r="P1004" s="20"/>
      <c r="BM1004" s="55"/>
    </row>
    <row r="1005" spans="1:65" ht="15">
      <c r="B1005" s="8" t="s">
        <v>490</v>
      </c>
      <c r="BM1005" s="27" t="s">
        <v>66</v>
      </c>
    </row>
    <row r="1006" spans="1:65" ht="15">
      <c r="A1006" s="24" t="s">
        <v>65</v>
      </c>
      <c r="B1006" s="18" t="s">
        <v>111</v>
      </c>
      <c r="C1006" s="15" t="s">
        <v>112</v>
      </c>
      <c r="D1006" s="16" t="s">
        <v>223</v>
      </c>
      <c r="E1006" s="17" t="s">
        <v>223</v>
      </c>
      <c r="F1006" s="17" t="s">
        <v>223</v>
      </c>
      <c r="G1006" s="17" t="s">
        <v>223</v>
      </c>
      <c r="H1006" s="17" t="s">
        <v>223</v>
      </c>
      <c r="I1006" s="17" t="s">
        <v>223</v>
      </c>
      <c r="J1006" s="17" t="s">
        <v>223</v>
      </c>
      <c r="K1006" s="17" t="s">
        <v>223</v>
      </c>
      <c r="L1006" s="17" t="s">
        <v>223</v>
      </c>
      <c r="M1006" s="17" t="s">
        <v>223</v>
      </c>
      <c r="N1006" s="17" t="s">
        <v>223</v>
      </c>
      <c r="O1006" s="17" t="s">
        <v>223</v>
      </c>
      <c r="P1006" s="17" t="s">
        <v>223</v>
      </c>
      <c r="Q1006" s="17" t="s">
        <v>223</v>
      </c>
      <c r="R1006" s="148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7">
        <v>1</v>
      </c>
    </row>
    <row r="1007" spans="1:65">
      <c r="A1007" s="29"/>
      <c r="B1007" s="19" t="s">
        <v>224</v>
      </c>
      <c r="C1007" s="9" t="s">
        <v>224</v>
      </c>
      <c r="D1007" s="146" t="s">
        <v>226</v>
      </c>
      <c r="E1007" s="147" t="s">
        <v>227</v>
      </c>
      <c r="F1007" s="147" t="s">
        <v>228</v>
      </c>
      <c r="G1007" s="147" t="s">
        <v>229</v>
      </c>
      <c r="H1007" s="147" t="s">
        <v>230</v>
      </c>
      <c r="I1007" s="147" t="s">
        <v>231</v>
      </c>
      <c r="J1007" s="147" t="s">
        <v>232</v>
      </c>
      <c r="K1007" s="147" t="s">
        <v>234</v>
      </c>
      <c r="L1007" s="147" t="s">
        <v>236</v>
      </c>
      <c r="M1007" s="147" t="s">
        <v>238</v>
      </c>
      <c r="N1007" s="147" t="s">
        <v>239</v>
      </c>
      <c r="O1007" s="147" t="s">
        <v>243</v>
      </c>
      <c r="P1007" s="147" t="s">
        <v>244</v>
      </c>
      <c r="Q1007" s="147" t="s">
        <v>245</v>
      </c>
      <c r="R1007" s="148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7" t="s">
        <v>3</v>
      </c>
    </row>
    <row r="1008" spans="1:65">
      <c r="A1008" s="29"/>
      <c r="B1008" s="19"/>
      <c r="C1008" s="9"/>
      <c r="D1008" s="10" t="s">
        <v>269</v>
      </c>
      <c r="E1008" s="11" t="s">
        <v>102</v>
      </c>
      <c r="F1008" s="11" t="s">
        <v>103</v>
      </c>
      <c r="G1008" s="11" t="s">
        <v>103</v>
      </c>
      <c r="H1008" s="11" t="s">
        <v>269</v>
      </c>
      <c r="I1008" s="11" t="s">
        <v>103</v>
      </c>
      <c r="J1008" s="11" t="s">
        <v>103</v>
      </c>
      <c r="K1008" s="11" t="s">
        <v>99</v>
      </c>
      <c r="L1008" s="11" t="s">
        <v>102</v>
      </c>
      <c r="M1008" s="11" t="s">
        <v>103</v>
      </c>
      <c r="N1008" s="11" t="s">
        <v>103</v>
      </c>
      <c r="O1008" s="11" t="s">
        <v>103</v>
      </c>
      <c r="P1008" s="11" t="s">
        <v>102</v>
      </c>
      <c r="Q1008" s="11" t="s">
        <v>103</v>
      </c>
      <c r="R1008" s="148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7">
        <v>1</v>
      </c>
    </row>
    <row r="1009" spans="1:65">
      <c r="A1009" s="29"/>
      <c r="B1009" s="19"/>
      <c r="C1009" s="9"/>
      <c r="D1009" s="25"/>
      <c r="E1009" s="25"/>
      <c r="F1009" s="25"/>
      <c r="G1009" s="25"/>
      <c r="H1009" s="25"/>
      <c r="I1009" s="25"/>
      <c r="J1009" s="25"/>
      <c r="K1009" s="25"/>
      <c r="L1009" s="25"/>
      <c r="M1009" s="25"/>
      <c r="N1009" s="25"/>
      <c r="O1009" s="25"/>
      <c r="P1009" s="25"/>
      <c r="Q1009" s="25"/>
      <c r="R1009" s="148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7">
        <v>2</v>
      </c>
    </row>
    <row r="1010" spans="1:65">
      <c r="A1010" s="29"/>
      <c r="B1010" s="18">
        <v>1</v>
      </c>
      <c r="C1010" s="14">
        <v>1</v>
      </c>
      <c r="D1010" s="219">
        <v>50</v>
      </c>
      <c r="E1010" s="220">
        <v>40</v>
      </c>
      <c r="F1010" s="220">
        <v>40.020000000000003</v>
      </c>
      <c r="G1010" s="220">
        <v>45.359816991160002</v>
      </c>
      <c r="H1010" s="220">
        <v>45</v>
      </c>
      <c r="I1010" s="219" t="s">
        <v>104</v>
      </c>
      <c r="J1010" s="219">
        <v>80</v>
      </c>
      <c r="K1010" s="220">
        <v>48</v>
      </c>
      <c r="L1010" s="220">
        <v>44</v>
      </c>
      <c r="M1010" s="220">
        <v>45</v>
      </c>
      <c r="N1010" s="220">
        <v>43</v>
      </c>
      <c r="O1010" s="219">
        <v>36.26214240052272</v>
      </c>
      <c r="P1010" s="220">
        <v>41</v>
      </c>
      <c r="Q1010" s="220">
        <v>44</v>
      </c>
      <c r="R1010" s="221"/>
      <c r="S1010" s="222"/>
      <c r="T1010" s="222"/>
      <c r="U1010" s="222"/>
      <c r="V1010" s="222"/>
      <c r="W1010" s="222"/>
      <c r="X1010" s="222"/>
      <c r="Y1010" s="222"/>
      <c r="Z1010" s="222"/>
      <c r="AA1010" s="222"/>
      <c r="AB1010" s="222"/>
      <c r="AC1010" s="222"/>
      <c r="AD1010" s="222"/>
      <c r="AE1010" s="222"/>
      <c r="AF1010" s="222"/>
      <c r="AG1010" s="222"/>
      <c r="AH1010" s="222"/>
      <c r="AI1010" s="222"/>
      <c r="AJ1010" s="222"/>
      <c r="AK1010" s="222"/>
      <c r="AL1010" s="222"/>
      <c r="AM1010" s="222"/>
      <c r="AN1010" s="222"/>
      <c r="AO1010" s="222"/>
      <c r="AP1010" s="222"/>
      <c r="AQ1010" s="222"/>
      <c r="AR1010" s="222"/>
      <c r="AS1010" s="222"/>
      <c r="AT1010" s="222"/>
      <c r="AU1010" s="222"/>
      <c r="AV1010" s="222"/>
      <c r="AW1010" s="222"/>
      <c r="AX1010" s="222"/>
      <c r="AY1010" s="222"/>
      <c r="AZ1010" s="222"/>
      <c r="BA1010" s="222"/>
      <c r="BB1010" s="222"/>
      <c r="BC1010" s="222"/>
      <c r="BD1010" s="222"/>
      <c r="BE1010" s="222"/>
      <c r="BF1010" s="222"/>
      <c r="BG1010" s="222"/>
      <c r="BH1010" s="222"/>
      <c r="BI1010" s="222"/>
      <c r="BJ1010" s="222"/>
      <c r="BK1010" s="222"/>
      <c r="BL1010" s="222"/>
      <c r="BM1010" s="223">
        <v>1</v>
      </c>
    </row>
    <row r="1011" spans="1:65">
      <c r="A1011" s="29"/>
      <c r="B1011" s="19">
        <v>1</v>
      </c>
      <c r="C1011" s="9">
        <v>2</v>
      </c>
      <c r="D1011" s="224">
        <v>50</v>
      </c>
      <c r="E1011" s="225">
        <v>42</v>
      </c>
      <c r="F1011" s="225">
        <v>41.23</v>
      </c>
      <c r="G1011" s="225">
        <v>45.683589875640003</v>
      </c>
      <c r="H1011" s="225">
        <v>44</v>
      </c>
      <c r="I1011" s="224" t="s">
        <v>104</v>
      </c>
      <c r="J1011" s="224">
        <v>80</v>
      </c>
      <c r="K1011" s="225">
        <v>46</v>
      </c>
      <c r="L1011" s="225">
        <v>45</v>
      </c>
      <c r="M1011" s="225">
        <v>47</v>
      </c>
      <c r="N1011" s="225">
        <v>45</v>
      </c>
      <c r="O1011" s="224">
        <v>38.528381240924787</v>
      </c>
      <c r="P1011" s="225">
        <v>40</v>
      </c>
      <c r="Q1011" s="225">
        <v>46</v>
      </c>
      <c r="R1011" s="221"/>
      <c r="S1011" s="222"/>
      <c r="T1011" s="222"/>
      <c r="U1011" s="222"/>
      <c r="V1011" s="222"/>
      <c r="W1011" s="222"/>
      <c r="X1011" s="222"/>
      <c r="Y1011" s="222"/>
      <c r="Z1011" s="222"/>
      <c r="AA1011" s="222"/>
      <c r="AB1011" s="222"/>
      <c r="AC1011" s="222"/>
      <c r="AD1011" s="222"/>
      <c r="AE1011" s="222"/>
      <c r="AF1011" s="222"/>
      <c r="AG1011" s="222"/>
      <c r="AH1011" s="222"/>
      <c r="AI1011" s="222"/>
      <c r="AJ1011" s="222"/>
      <c r="AK1011" s="222"/>
      <c r="AL1011" s="222"/>
      <c r="AM1011" s="222"/>
      <c r="AN1011" s="222"/>
      <c r="AO1011" s="222"/>
      <c r="AP1011" s="222"/>
      <c r="AQ1011" s="222"/>
      <c r="AR1011" s="222"/>
      <c r="AS1011" s="222"/>
      <c r="AT1011" s="222"/>
      <c r="AU1011" s="222"/>
      <c r="AV1011" s="222"/>
      <c r="AW1011" s="222"/>
      <c r="AX1011" s="222"/>
      <c r="AY1011" s="222"/>
      <c r="AZ1011" s="222"/>
      <c r="BA1011" s="222"/>
      <c r="BB1011" s="222"/>
      <c r="BC1011" s="222"/>
      <c r="BD1011" s="222"/>
      <c r="BE1011" s="222"/>
      <c r="BF1011" s="222"/>
      <c r="BG1011" s="222"/>
      <c r="BH1011" s="222"/>
      <c r="BI1011" s="222"/>
      <c r="BJ1011" s="222"/>
      <c r="BK1011" s="222"/>
      <c r="BL1011" s="222"/>
      <c r="BM1011" s="223" t="e">
        <v>#N/A</v>
      </c>
    </row>
    <row r="1012" spans="1:65">
      <c r="A1012" s="29"/>
      <c r="B1012" s="19">
        <v>1</v>
      </c>
      <c r="C1012" s="9">
        <v>3</v>
      </c>
      <c r="D1012" s="224">
        <v>50</v>
      </c>
      <c r="E1012" s="225">
        <v>43</v>
      </c>
      <c r="F1012" s="225">
        <v>38.97</v>
      </c>
      <c r="G1012" s="225">
        <v>45.560308548439998</v>
      </c>
      <c r="H1012" s="225">
        <v>45</v>
      </c>
      <c r="I1012" s="224" t="s">
        <v>104</v>
      </c>
      <c r="J1012" s="224">
        <v>79</v>
      </c>
      <c r="K1012" s="225">
        <v>47</v>
      </c>
      <c r="L1012" s="225">
        <v>44</v>
      </c>
      <c r="M1012" s="225">
        <v>46</v>
      </c>
      <c r="N1012" s="225">
        <v>43</v>
      </c>
      <c r="O1012" s="224">
        <v>35.533017860188529</v>
      </c>
      <c r="P1012" s="225">
        <v>40</v>
      </c>
      <c r="Q1012" s="225">
        <v>44</v>
      </c>
      <c r="R1012" s="221"/>
      <c r="S1012" s="222"/>
      <c r="T1012" s="222"/>
      <c r="U1012" s="222"/>
      <c r="V1012" s="222"/>
      <c r="W1012" s="222"/>
      <c r="X1012" s="222"/>
      <c r="Y1012" s="222"/>
      <c r="Z1012" s="222"/>
      <c r="AA1012" s="222"/>
      <c r="AB1012" s="222"/>
      <c r="AC1012" s="222"/>
      <c r="AD1012" s="222"/>
      <c r="AE1012" s="222"/>
      <c r="AF1012" s="222"/>
      <c r="AG1012" s="222"/>
      <c r="AH1012" s="222"/>
      <c r="AI1012" s="222"/>
      <c r="AJ1012" s="222"/>
      <c r="AK1012" s="222"/>
      <c r="AL1012" s="222"/>
      <c r="AM1012" s="222"/>
      <c r="AN1012" s="222"/>
      <c r="AO1012" s="222"/>
      <c r="AP1012" s="222"/>
      <c r="AQ1012" s="222"/>
      <c r="AR1012" s="222"/>
      <c r="AS1012" s="222"/>
      <c r="AT1012" s="222"/>
      <c r="AU1012" s="222"/>
      <c r="AV1012" s="222"/>
      <c r="AW1012" s="222"/>
      <c r="AX1012" s="222"/>
      <c r="AY1012" s="222"/>
      <c r="AZ1012" s="222"/>
      <c r="BA1012" s="222"/>
      <c r="BB1012" s="222"/>
      <c r="BC1012" s="222"/>
      <c r="BD1012" s="222"/>
      <c r="BE1012" s="222"/>
      <c r="BF1012" s="222"/>
      <c r="BG1012" s="222"/>
      <c r="BH1012" s="222"/>
      <c r="BI1012" s="222"/>
      <c r="BJ1012" s="222"/>
      <c r="BK1012" s="222"/>
      <c r="BL1012" s="222"/>
      <c r="BM1012" s="223">
        <v>16</v>
      </c>
    </row>
    <row r="1013" spans="1:65">
      <c r="A1013" s="29"/>
      <c r="B1013" s="19">
        <v>1</v>
      </c>
      <c r="C1013" s="9">
        <v>4</v>
      </c>
      <c r="D1013" s="224">
        <v>50</v>
      </c>
      <c r="E1013" s="225">
        <v>42</v>
      </c>
      <c r="F1013" s="225">
        <v>40.54</v>
      </c>
      <c r="G1013" s="225">
        <v>45.556575557399995</v>
      </c>
      <c r="H1013" s="225">
        <v>45</v>
      </c>
      <c r="I1013" s="224" t="s">
        <v>104</v>
      </c>
      <c r="J1013" s="229">
        <v>74</v>
      </c>
      <c r="K1013" s="225">
        <v>46</v>
      </c>
      <c r="L1013" s="225">
        <v>44</v>
      </c>
      <c r="M1013" s="225">
        <v>46</v>
      </c>
      <c r="N1013" s="225">
        <v>44</v>
      </c>
      <c r="O1013" s="224">
        <v>35.757680327446401</v>
      </c>
      <c r="P1013" s="225">
        <v>38</v>
      </c>
      <c r="Q1013" s="225">
        <v>44</v>
      </c>
      <c r="R1013" s="221"/>
      <c r="S1013" s="222"/>
      <c r="T1013" s="222"/>
      <c r="U1013" s="222"/>
      <c r="V1013" s="222"/>
      <c r="W1013" s="222"/>
      <c r="X1013" s="222"/>
      <c r="Y1013" s="222"/>
      <c r="Z1013" s="222"/>
      <c r="AA1013" s="222"/>
      <c r="AB1013" s="222"/>
      <c r="AC1013" s="222"/>
      <c r="AD1013" s="222"/>
      <c r="AE1013" s="222"/>
      <c r="AF1013" s="222"/>
      <c r="AG1013" s="222"/>
      <c r="AH1013" s="222"/>
      <c r="AI1013" s="222"/>
      <c r="AJ1013" s="222"/>
      <c r="AK1013" s="222"/>
      <c r="AL1013" s="222"/>
      <c r="AM1013" s="222"/>
      <c r="AN1013" s="222"/>
      <c r="AO1013" s="222"/>
      <c r="AP1013" s="222"/>
      <c r="AQ1013" s="222"/>
      <c r="AR1013" s="222"/>
      <c r="AS1013" s="222"/>
      <c r="AT1013" s="222"/>
      <c r="AU1013" s="222"/>
      <c r="AV1013" s="222"/>
      <c r="AW1013" s="222"/>
      <c r="AX1013" s="222"/>
      <c r="AY1013" s="222"/>
      <c r="AZ1013" s="222"/>
      <c r="BA1013" s="222"/>
      <c r="BB1013" s="222"/>
      <c r="BC1013" s="222"/>
      <c r="BD1013" s="222"/>
      <c r="BE1013" s="222"/>
      <c r="BF1013" s="222"/>
      <c r="BG1013" s="222"/>
      <c r="BH1013" s="222"/>
      <c r="BI1013" s="222"/>
      <c r="BJ1013" s="222"/>
      <c r="BK1013" s="222"/>
      <c r="BL1013" s="222"/>
      <c r="BM1013" s="223">
        <v>43.830673442314662</v>
      </c>
    </row>
    <row r="1014" spans="1:65">
      <c r="A1014" s="29"/>
      <c r="B1014" s="19">
        <v>1</v>
      </c>
      <c r="C1014" s="9">
        <v>5</v>
      </c>
      <c r="D1014" s="224">
        <v>50</v>
      </c>
      <c r="E1014" s="225">
        <v>42</v>
      </c>
      <c r="F1014" s="225">
        <v>40.35</v>
      </c>
      <c r="G1014" s="225">
        <v>45.823078371640001</v>
      </c>
      <c r="H1014" s="225">
        <v>47</v>
      </c>
      <c r="I1014" s="224" t="s">
        <v>104</v>
      </c>
      <c r="J1014" s="224">
        <v>81</v>
      </c>
      <c r="K1014" s="225">
        <v>45</v>
      </c>
      <c r="L1014" s="225">
        <v>47</v>
      </c>
      <c r="M1014" s="225">
        <v>46</v>
      </c>
      <c r="N1014" s="225">
        <v>43</v>
      </c>
      <c r="O1014" s="224">
        <v>32.769701824567186</v>
      </c>
      <c r="P1014" s="225">
        <v>41</v>
      </c>
      <c r="Q1014" s="225">
        <v>44</v>
      </c>
      <c r="R1014" s="221"/>
      <c r="S1014" s="222"/>
      <c r="T1014" s="222"/>
      <c r="U1014" s="222"/>
      <c r="V1014" s="222"/>
      <c r="W1014" s="222"/>
      <c r="X1014" s="222"/>
      <c r="Y1014" s="222"/>
      <c r="Z1014" s="222"/>
      <c r="AA1014" s="222"/>
      <c r="AB1014" s="222"/>
      <c r="AC1014" s="222"/>
      <c r="AD1014" s="222"/>
      <c r="AE1014" s="222"/>
      <c r="AF1014" s="222"/>
      <c r="AG1014" s="222"/>
      <c r="AH1014" s="222"/>
      <c r="AI1014" s="222"/>
      <c r="AJ1014" s="222"/>
      <c r="AK1014" s="222"/>
      <c r="AL1014" s="222"/>
      <c r="AM1014" s="222"/>
      <c r="AN1014" s="222"/>
      <c r="AO1014" s="222"/>
      <c r="AP1014" s="222"/>
      <c r="AQ1014" s="222"/>
      <c r="AR1014" s="222"/>
      <c r="AS1014" s="222"/>
      <c r="AT1014" s="222"/>
      <c r="AU1014" s="222"/>
      <c r="AV1014" s="222"/>
      <c r="AW1014" s="222"/>
      <c r="AX1014" s="222"/>
      <c r="AY1014" s="222"/>
      <c r="AZ1014" s="222"/>
      <c r="BA1014" s="222"/>
      <c r="BB1014" s="222"/>
      <c r="BC1014" s="222"/>
      <c r="BD1014" s="222"/>
      <c r="BE1014" s="222"/>
      <c r="BF1014" s="222"/>
      <c r="BG1014" s="222"/>
      <c r="BH1014" s="222"/>
      <c r="BI1014" s="222"/>
      <c r="BJ1014" s="222"/>
      <c r="BK1014" s="222"/>
      <c r="BL1014" s="222"/>
      <c r="BM1014" s="223">
        <v>65</v>
      </c>
    </row>
    <row r="1015" spans="1:65">
      <c r="A1015" s="29"/>
      <c r="B1015" s="19">
        <v>1</v>
      </c>
      <c r="C1015" s="9">
        <v>6</v>
      </c>
      <c r="D1015" s="224">
        <v>50</v>
      </c>
      <c r="E1015" s="225">
        <v>45</v>
      </c>
      <c r="F1015" s="225">
        <v>39.479999999999997</v>
      </c>
      <c r="G1015" s="225">
        <v>45.267037194599993</v>
      </c>
      <c r="H1015" s="225">
        <v>44</v>
      </c>
      <c r="I1015" s="224" t="s">
        <v>104</v>
      </c>
      <c r="J1015" s="224" t="s">
        <v>104</v>
      </c>
      <c r="K1015" s="225">
        <v>46</v>
      </c>
      <c r="L1015" s="225">
        <v>46</v>
      </c>
      <c r="M1015" s="225">
        <v>45</v>
      </c>
      <c r="N1015" s="225">
        <v>45</v>
      </c>
      <c r="O1015" s="224">
        <v>31.984653998920553</v>
      </c>
      <c r="P1015" s="225">
        <v>41</v>
      </c>
      <c r="Q1015" s="225">
        <v>43</v>
      </c>
      <c r="R1015" s="221"/>
      <c r="S1015" s="222"/>
      <c r="T1015" s="222"/>
      <c r="U1015" s="222"/>
      <c r="V1015" s="222"/>
      <c r="W1015" s="222"/>
      <c r="X1015" s="222"/>
      <c r="Y1015" s="222"/>
      <c r="Z1015" s="222"/>
      <c r="AA1015" s="222"/>
      <c r="AB1015" s="222"/>
      <c r="AC1015" s="222"/>
      <c r="AD1015" s="222"/>
      <c r="AE1015" s="222"/>
      <c r="AF1015" s="222"/>
      <c r="AG1015" s="222"/>
      <c r="AH1015" s="222"/>
      <c r="AI1015" s="222"/>
      <c r="AJ1015" s="222"/>
      <c r="AK1015" s="222"/>
      <c r="AL1015" s="222"/>
      <c r="AM1015" s="222"/>
      <c r="AN1015" s="222"/>
      <c r="AO1015" s="222"/>
      <c r="AP1015" s="222"/>
      <c r="AQ1015" s="222"/>
      <c r="AR1015" s="222"/>
      <c r="AS1015" s="222"/>
      <c r="AT1015" s="222"/>
      <c r="AU1015" s="222"/>
      <c r="AV1015" s="222"/>
      <c r="AW1015" s="222"/>
      <c r="AX1015" s="222"/>
      <c r="AY1015" s="222"/>
      <c r="AZ1015" s="222"/>
      <c r="BA1015" s="222"/>
      <c r="BB1015" s="222"/>
      <c r="BC1015" s="222"/>
      <c r="BD1015" s="222"/>
      <c r="BE1015" s="222"/>
      <c r="BF1015" s="222"/>
      <c r="BG1015" s="222"/>
      <c r="BH1015" s="222"/>
      <c r="BI1015" s="222"/>
      <c r="BJ1015" s="222"/>
      <c r="BK1015" s="222"/>
      <c r="BL1015" s="222"/>
      <c r="BM1015" s="226"/>
    </row>
    <row r="1016" spans="1:65">
      <c r="A1016" s="29"/>
      <c r="B1016" s="20" t="s">
        <v>258</v>
      </c>
      <c r="C1016" s="12"/>
      <c r="D1016" s="227">
        <v>50</v>
      </c>
      <c r="E1016" s="227">
        <v>42.333333333333336</v>
      </c>
      <c r="F1016" s="227">
        <v>40.098333333333329</v>
      </c>
      <c r="G1016" s="227">
        <v>45.541734423146664</v>
      </c>
      <c r="H1016" s="227">
        <v>45</v>
      </c>
      <c r="I1016" s="227" t="s">
        <v>617</v>
      </c>
      <c r="J1016" s="227">
        <v>78.8</v>
      </c>
      <c r="K1016" s="227">
        <v>46.333333333333336</v>
      </c>
      <c r="L1016" s="227">
        <v>45</v>
      </c>
      <c r="M1016" s="227">
        <v>45.833333333333336</v>
      </c>
      <c r="N1016" s="227">
        <v>43.833333333333336</v>
      </c>
      <c r="O1016" s="227">
        <v>35.13926294209503</v>
      </c>
      <c r="P1016" s="227">
        <v>40.166666666666664</v>
      </c>
      <c r="Q1016" s="227">
        <v>44.166666666666664</v>
      </c>
      <c r="R1016" s="221"/>
      <c r="S1016" s="222"/>
      <c r="T1016" s="222"/>
      <c r="U1016" s="222"/>
      <c r="V1016" s="222"/>
      <c r="W1016" s="222"/>
      <c r="X1016" s="222"/>
      <c r="Y1016" s="222"/>
      <c r="Z1016" s="222"/>
      <c r="AA1016" s="222"/>
      <c r="AB1016" s="222"/>
      <c r="AC1016" s="222"/>
      <c r="AD1016" s="222"/>
      <c r="AE1016" s="222"/>
      <c r="AF1016" s="222"/>
      <c r="AG1016" s="222"/>
      <c r="AH1016" s="222"/>
      <c r="AI1016" s="222"/>
      <c r="AJ1016" s="222"/>
      <c r="AK1016" s="222"/>
      <c r="AL1016" s="222"/>
      <c r="AM1016" s="222"/>
      <c r="AN1016" s="222"/>
      <c r="AO1016" s="222"/>
      <c r="AP1016" s="222"/>
      <c r="AQ1016" s="222"/>
      <c r="AR1016" s="222"/>
      <c r="AS1016" s="222"/>
      <c r="AT1016" s="222"/>
      <c r="AU1016" s="222"/>
      <c r="AV1016" s="222"/>
      <c r="AW1016" s="222"/>
      <c r="AX1016" s="222"/>
      <c r="AY1016" s="222"/>
      <c r="AZ1016" s="222"/>
      <c r="BA1016" s="222"/>
      <c r="BB1016" s="222"/>
      <c r="BC1016" s="222"/>
      <c r="BD1016" s="222"/>
      <c r="BE1016" s="222"/>
      <c r="BF1016" s="222"/>
      <c r="BG1016" s="222"/>
      <c r="BH1016" s="222"/>
      <c r="BI1016" s="222"/>
      <c r="BJ1016" s="222"/>
      <c r="BK1016" s="222"/>
      <c r="BL1016" s="222"/>
      <c r="BM1016" s="226"/>
    </row>
    <row r="1017" spans="1:65">
      <c r="A1017" s="29"/>
      <c r="B1017" s="3" t="s">
        <v>259</v>
      </c>
      <c r="C1017" s="28"/>
      <c r="D1017" s="225">
        <v>50</v>
      </c>
      <c r="E1017" s="225">
        <v>42</v>
      </c>
      <c r="F1017" s="225">
        <v>40.185000000000002</v>
      </c>
      <c r="G1017" s="225">
        <v>45.55844205292</v>
      </c>
      <c r="H1017" s="225">
        <v>45</v>
      </c>
      <c r="I1017" s="225" t="s">
        <v>617</v>
      </c>
      <c r="J1017" s="225">
        <v>80</v>
      </c>
      <c r="K1017" s="225">
        <v>46</v>
      </c>
      <c r="L1017" s="225">
        <v>44.5</v>
      </c>
      <c r="M1017" s="225">
        <v>46</v>
      </c>
      <c r="N1017" s="225">
        <v>43.5</v>
      </c>
      <c r="O1017" s="225">
        <v>35.645349093817465</v>
      </c>
      <c r="P1017" s="225">
        <v>40.5</v>
      </c>
      <c r="Q1017" s="225">
        <v>44</v>
      </c>
      <c r="R1017" s="221"/>
      <c r="S1017" s="222"/>
      <c r="T1017" s="222"/>
      <c r="U1017" s="222"/>
      <c r="V1017" s="222"/>
      <c r="W1017" s="222"/>
      <c r="X1017" s="222"/>
      <c r="Y1017" s="222"/>
      <c r="Z1017" s="222"/>
      <c r="AA1017" s="222"/>
      <c r="AB1017" s="222"/>
      <c r="AC1017" s="222"/>
      <c r="AD1017" s="222"/>
      <c r="AE1017" s="222"/>
      <c r="AF1017" s="222"/>
      <c r="AG1017" s="222"/>
      <c r="AH1017" s="222"/>
      <c r="AI1017" s="222"/>
      <c r="AJ1017" s="222"/>
      <c r="AK1017" s="222"/>
      <c r="AL1017" s="222"/>
      <c r="AM1017" s="222"/>
      <c r="AN1017" s="222"/>
      <c r="AO1017" s="222"/>
      <c r="AP1017" s="222"/>
      <c r="AQ1017" s="222"/>
      <c r="AR1017" s="222"/>
      <c r="AS1017" s="222"/>
      <c r="AT1017" s="222"/>
      <c r="AU1017" s="222"/>
      <c r="AV1017" s="222"/>
      <c r="AW1017" s="222"/>
      <c r="AX1017" s="222"/>
      <c r="AY1017" s="222"/>
      <c r="AZ1017" s="222"/>
      <c r="BA1017" s="222"/>
      <c r="BB1017" s="222"/>
      <c r="BC1017" s="222"/>
      <c r="BD1017" s="222"/>
      <c r="BE1017" s="222"/>
      <c r="BF1017" s="222"/>
      <c r="BG1017" s="222"/>
      <c r="BH1017" s="222"/>
      <c r="BI1017" s="222"/>
      <c r="BJ1017" s="222"/>
      <c r="BK1017" s="222"/>
      <c r="BL1017" s="222"/>
      <c r="BM1017" s="226"/>
    </row>
    <row r="1018" spans="1:65">
      <c r="A1018" s="29"/>
      <c r="B1018" s="3" t="s">
        <v>260</v>
      </c>
      <c r="C1018" s="28"/>
      <c r="D1018" s="23">
        <v>0</v>
      </c>
      <c r="E1018" s="23">
        <v>1.6329931618554521</v>
      </c>
      <c r="F1018" s="23">
        <v>0.8000854121071489</v>
      </c>
      <c r="G1018" s="23">
        <v>0.20415443349782675</v>
      </c>
      <c r="H1018" s="23">
        <v>1.0954451150103321</v>
      </c>
      <c r="I1018" s="23" t="s">
        <v>617</v>
      </c>
      <c r="J1018" s="23">
        <v>2.7748873851023217</v>
      </c>
      <c r="K1018" s="23">
        <v>1.0327955589886444</v>
      </c>
      <c r="L1018" s="23">
        <v>1.2649110640673518</v>
      </c>
      <c r="M1018" s="23">
        <v>0.752772652709081</v>
      </c>
      <c r="N1018" s="23">
        <v>0.98319208025017502</v>
      </c>
      <c r="O1018" s="23">
        <v>2.4021174656417372</v>
      </c>
      <c r="P1018" s="23">
        <v>1.1690451944500122</v>
      </c>
      <c r="Q1018" s="23">
        <v>0.9831920802501749</v>
      </c>
      <c r="R1018" s="148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5"/>
    </row>
    <row r="1019" spans="1:65">
      <c r="A1019" s="29"/>
      <c r="B1019" s="3" t="s">
        <v>86</v>
      </c>
      <c r="C1019" s="28"/>
      <c r="D1019" s="13">
        <v>0</v>
      </c>
      <c r="E1019" s="13">
        <v>3.8574641618632721E-2</v>
      </c>
      <c r="F1019" s="13">
        <v>1.9953083971249404E-2</v>
      </c>
      <c r="G1019" s="13">
        <v>4.482798823622864E-3</v>
      </c>
      <c r="H1019" s="13">
        <v>2.4343224778007381E-2</v>
      </c>
      <c r="I1019" s="13" t="s">
        <v>617</v>
      </c>
      <c r="J1019" s="13">
        <v>3.5214306917542154E-2</v>
      </c>
      <c r="K1019" s="13">
        <v>2.2290551632848439E-2</v>
      </c>
      <c r="L1019" s="13">
        <v>2.8109134757052262E-2</v>
      </c>
      <c r="M1019" s="13">
        <v>1.6424130604561767E-2</v>
      </c>
      <c r="N1019" s="13">
        <v>2.2430237572247338E-2</v>
      </c>
      <c r="O1019" s="13">
        <v>6.8359927457787517E-2</v>
      </c>
      <c r="P1019" s="13">
        <v>2.9104859612863375E-2</v>
      </c>
      <c r="Q1019" s="13">
        <v>2.2260952760381321E-2</v>
      </c>
      <c r="R1019" s="148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5"/>
    </row>
    <row r="1020" spans="1:65">
      <c r="A1020" s="29"/>
      <c r="B1020" s="3" t="s">
        <v>261</v>
      </c>
      <c r="C1020" s="28"/>
      <c r="D1020" s="13">
        <v>0.14075363377212891</v>
      </c>
      <c r="E1020" s="13">
        <v>-3.4161923406264116E-2</v>
      </c>
      <c r="F1020" s="13">
        <v>-8.5153610835878357E-2</v>
      </c>
      <c r="G1020" s="13">
        <v>3.9037980629796243E-2</v>
      </c>
      <c r="H1020" s="13">
        <v>2.6678270394915993E-2</v>
      </c>
      <c r="I1020" s="13" t="s">
        <v>617</v>
      </c>
      <c r="J1020" s="13">
        <v>0.79782772682487524</v>
      </c>
      <c r="K1020" s="13">
        <v>5.7098367295506325E-2</v>
      </c>
      <c r="L1020" s="13">
        <v>2.6678270394915993E-2</v>
      </c>
      <c r="M1020" s="13">
        <v>4.5690830957785034E-2</v>
      </c>
      <c r="N1020" s="13">
        <v>6.0685606899868461E-5</v>
      </c>
      <c r="O1020" s="13">
        <v>-0.19829516221461563</v>
      </c>
      <c r="P1020" s="13">
        <v>-8.3594580869723156E-2</v>
      </c>
      <c r="Q1020" s="13">
        <v>7.6657098320471739E-3</v>
      </c>
      <c r="R1020" s="148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5"/>
    </row>
    <row r="1021" spans="1:65">
      <c r="A1021" s="29"/>
      <c r="B1021" s="45" t="s">
        <v>262</v>
      </c>
      <c r="C1021" s="46"/>
      <c r="D1021" s="44" t="s">
        <v>263</v>
      </c>
      <c r="E1021" s="44">
        <v>0.67</v>
      </c>
      <c r="F1021" s="44">
        <v>1.5</v>
      </c>
      <c r="G1021" s="44">
        <v>0.51</v>
      </c>
      <c r="H1021" s="44">
        <v>0.31</v>
      </c>
      <c r="I1021" s="44">
        <v>7.05</v>
      </c>
      <c r="J1021" s="44">
        <v>9.44</v>
      </c>
      <c r="K1021" s="44">
        <v>0.8</v>
      </c>
      <c r="L1021" s="44">
        <v>0.31</v>
      </c>
      <c r="M1021" s="44">
        <v>0.61</v>
      </c>
      <c r="N1021" s="44">
        <v>0.12</v>
      </c>
      <c r="O1021" s="44">
        <v>3.32</v>
      </c>
      <c r="P1021" s="44">
        <v>1.47</v>
      </c>
      <c r="Q1021" s="44">
        <v>0</v>
      </c>
      <c r="R1021" s="148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5"/>
    </row>
    <row r="1022" spans="1:65">
      <c r="B1022" s="30" t="s">
        <v>272</v>
      </c>
      <c r="C1022" s="20"/>
      <c r="D1022" s="20"/>
      <c r="E1022" s="20"/>
      <c r="F1022" s="20"/>
      <c r="G1022" s="20"/>
      <c r="H1022" s="20"/>
      <c r="I1022" s="20"/>
      <c r="J1022" s="20"/>
      <c r="K1022" s="20"/>
      <c r="L1022" s="20"/>
      <c r="M1022" s="20"/>
      <c r="N1022" s="20"/>
      <c r="O1022" s="20"/>
      <c r="P1022" s="20"/>
      <c r="Q1022" s="20"/>
      <c r="BM1022" s="55"/>
    </row>
    <row r="1023" spans="1:65">
      <c r="BM1023" s="55"/>
    </row>
    <row r="1024" spans="1:65" ht="15">
      <c r="B1024" s="8" t="s">
        <v>491</v>
      </c>
      <c r="BM1024" s="27" t="s">
        <v>66</v>
      </c>
    </row>
    <row r="1025" spans="1:65" ht="15">
      <c r="A1025" s="24" t="s">
        <v>35</v>
      </c>
      <c r="B1025" s="18" t="s">
        <v>111</v>
      </c>
      <c r="C1025" s="15" t="s">
        <v>112</v>
      </c>
      <c r="D1025" s="16" t="s">
        <v>223</v>
      </c>
      <c r="E1025" s="17" t="s">
        <v>223</v>
      </c>
      <c r="F1025" s="17" t="s">
        <v>223</v>
      </c>
      <c r="G1025" s="17" t="s">
        <v>223</v>
      </c>
      <c r="H1025" s="17" t="s">
        <v>223</v>
      </c>
      <c r="I1025" s="17" t="s">
        <v>223</v>
      </c>
      <c r="J1025" s="17" t="s">
        <v>223</v>
      </c>
      <c r="K1025" s="17" t="s">
        <v>223</v>
      </c>
      <c r="L1025" s="17" t="s">
        <v>223</v>
      </c>
      <c r="M1025" s="17" t="s">
        <v>223</v>
      </c>
      <c r="N1025" s="17" t="s">
        <v>223</v>
      </c>
      <c r="O1025" s="17" t="s">
        <v>223</v>
      </c>
      <c r="P1025" s="17" t="s">
        <v>223</v>
      </c>
      <c r="Q1025" s="148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7">
        <v>1</v>
      </c>
    </row>
    <row r="1026" spans="1:65">
      <c r="A1026" s="29"/>
      <c r="B1026" s="19" t="s">
        <v>224</v>
      </c>
      <c r="C1026" s="9" t="s">
        <v>224</v>
      </c>
      <c r="D1026" s="146" t="s">
        <v>226</v>
      </c>
      <c r="E1026" s="147" t="s">
        <v>227</v>
      </c>
      <c r="F1026" s="147" t="s">
        <v>230</v>
      </c>
      <c r="G1026" s="147" t="s">
        <v>231</v>
      </c>
      <c r="H1026" s="147" t="s">
        <v>232</v>
      </c>
      <c r="I1026" s="147" t="s">
        <v>234</v>
      </c>
      <c r="J1026" s="147" t="s">
        <v>236</v>
      </c>
      <c r="K1026" s="147" t="s">
        <v>238</v>
      </c>
      <c r="L1026" s="147" t="s">
        <v>239</v>
      </c>
      <c r="M1026" s="147" t="s">
        <v>241</v>
      </c>
      <c r="N1026" s="147" t="s">
        <v>243</v>
      </c>
      <c r="O1026" s="147" t="s">
        <v>244</v>
      </c>
      <c r="P1026" s="147" t="s">
        <v>245</v>
      </c>
      <c r="Q1026" s="148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7" t="s">
        <v>3</v>
      </c>
    </row>
    <row r="1027" spans="1:65">
      <c r="A1027" s="29"/>
      <c r="B1027" s="19"/>
      <c r="C1027" s="9"/>
      <c r="D1027" s="10" t="s">
        <v>269</v>
      </c>
      <c r="E1027" s="11" t="s">
        <v>102</v>
      </c>
      <c r="F1027" s="11" t="s">
        <v>269</v>
      </c>
      <c r="G1027" s="11" t="s">
        <v>103</v>
      </c>
      <c r="H1027" s="11" t="s">
        <v>102</v>
      </c>
      <c r="I1027" s="11" t="s">
        <v>99</v>
      </c>
      <c r="J1027" s="11" t="s">
        <v>102</v>
      </c>
      <c r="K1027" s="11" t="s">
        <v>102</v>
      </c>
      <c r="L1027" s="11" t="s">
        <v>103</v>
      </c>
      <c r="M1027" s="11" t="s">
        <v>100</v>
      </c>
      <c r="N1027" s="11" t="s">
        <v>102</v>
      </c>
      <c r="O1027" s="11" t="s">
        <v>102</v>
      </c>
      <c r="P1027" s="11" t="s">
        <v>102</v>
      </c>
      <c r="Q1027" s="148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7">
        <v>2</v>
      </c>
    </row>
    <row r="1028" spans="1:65">
      <c r="A1028" s="29"/>
      <c r="B1028" s="19"/>
      <c r="C1028" s="9"/>
      <c r="D1028" s="25"/>
      <c r="E1028" s="25"/>
      <c r="F1028" s="25"/>
      <c r="G1028" s="25"/>
      <c r="H1028" s="25"/>
      <c r="I1028" s="25"/>
      <c r="J1028" s="25"/>
      <c r="K1028" s="25"/>
      <c r="L1028" s="25"/>
      <c r="M1028" s="25"/>
      <c r="N1028" s="25"/>
      <c r="O1028" s="25"/>
      <c r="P1028" s="25"/>
      <c r="Q1028" s="148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7">
        <v>2</v>
      </c>
    </row>
    <row r="1029" spans="1:65">
      <c r="A1029" s="29"/>
      <c r="B1029" s="18">
        <v>1</v>
      </c>
      <c r="C1029" s="14">
        <v>1</v>
      </c>
      <c r="D1029" s="21">
        <v>4</v>
      </c>
      <c r="E1029" s="143">
        <v>14</v>
      </c>
      <c r="F1029" s="21">
        <v>2.8</v>
      </c>
      <c r="G1029" s="143" t="s">
        <v>95</v>
      </c>
      <c r="H1029" s="21">
        <v>4</v>
      </c>
      <c r="I1029" s="21">
        <v>3.9</v>
      </c>
      <c r="J1029" s="21">
        <v>3.4</v>
      </c>
      <c r="K1029" s="21">
        <v>2</v>
      </c>
      <c r="L1029" s="149">
        <v>456</v>
      </c>
      <c r="M1029" s="143" t="s">
        <v>107</v>
      </c>
      <c r="N1029" s="21">
        <v>2.9613408379197357</v>
      </c>
      <c r="O1029" s="21">
        <v>3.03</v>
      </c>
      <c r="P1029" s="21">
        <v>3</v>
      </c>
      <c r="Q1029" s="148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7">
        <v>1</v>
      </c>
    </row>
    <row r="1030" spans="1:65">
      <c r="A1030" s="29"/>
      <c r="B1030" s="19">
        <v>1</v>
      </c>
      <c r="C1030" s="9">
        <v>2</v>
      </c>
      <c r="D1030" s="11">
        <v>4</v>
      </c>
      <c r="E1030" s="144">
        <v>14</v>
      </c>
      <c r="F1030" s="150">
        <v>6</v>
      </c>
      <c r="G1030" s="144" t="s">
        <v>95</v>
      </c>
      <c r="H1030" s="11">
        <v>4</v>
      </c>
      <c r="I1030" s="11">
        <v>3.9</v>
      </c>
      <c r="J1030" s="11">
        <v>3.1</v>
      </c>
      <c r="K1030" s="11">
        <v>3</v>
      </c>
      <c r="L1030" s="144">
        <v>42</v>
      </c>
      <c r="M1030" s="144" t="s">
        <v>107</v>
      </c>
      <c r="N1030" s="11">
        <v>3.0509831776316756</v>
      </c>
      <c r="O1030" s="11">
        <v>3.01</v>
      </c>
      <c r="P1030" s="11">
        <v>3</v>
      </c>
      <c r="Q1030" s="148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7" t="e">
        <v>#N/A</v>
      </c>
    </row>
    <row r="1031" spans="1:65">
      <c r="A1031" s="29"/>
      <c r="B1031" s="19">
        <v>1</v>
      </c>
      <c r="C1031" s="9">
        <v>3</v>
      </c>
      <c r="D1031" s="11">
        <v>3</v>
      </c>
      <c r="E1031" s="144">
        <v>15</v>
      </c>
      <c r="F1031" s="11">
        <v>5.3</v>
      </c>
      <c r="G1031" s="144" t="s">
        <v>95</v>
      </c>
      <c r="H1031" s="11">
        <v>4</v>
      </c>
      <c r="I1031" s="11">
        <v>3.5</v>
      </c>
      <c r="J1031" s="11">
        <v>3.5</v>
      </c>
      <c r="K1031" s="11">
        <v>3</v>
      </c>
      <c r="L1031" s="144">
        <v>80</v>
      </c>
      <c r="M1031" s="144" t="s">
        <v>107</v>
      </c>
      <c r="N1031" s="11">
        <v>2.91231374744148</v>
      </c>
      <c r="O1031" s="11">
        <v>2.89</v>
      </c>
      <c r="P1031" s="11">
        <v>3</v>
      </c>
      <c r="Q1031" s="148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7">
        <v>16</v>
      </c>
    </row>
    <row r="1032" spans="1:65">
      <c r="A1032" s="29"/>
      <c r="B1032" s="19">
        <v>1</v>
      </c>
      <c r="C1032" s="9">
        <v>4</v>
      </c>
      <c r="D1032" s="11">
        <v>4</v>
      </c>
      <c r="E1032" s="144">
        <v>13</v>
      </c>
      <c r="F1032" s="11">
        <v>3.5</v>
      </c>
      <c r="G1032" s="144" t="s">
        <v>95</v>
      </c>
      <c r="H1032" s="11">
        <v>4</v>
      </c>
      <c r="I1032" s="11">
        <v>4.5</v>
      </c>
      <c r="J1032" s="11">
        <v>3.2</v>
      </c>
      <c r="K1032" s="11">
        <v>3</v>
      </c>
      <c r="L1032" s="144" t="s">
        <v>279</v>
      </c>
      <c r="M1032" s="144" t="s">
        <v>107</v>
      </c>
      <c r="N1032" s="11">
        <v>2.7919929791960101</v>
      </c>
      <c r="O1032" s="11">
        <v>2.71</v>
      </c>
      <c r="P1032" s="11">
        <v>3</v>
      </c>
      <c r="Q1032" s="148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7">
        <v>3.4210599063794316</v>
      </c>
    </row>
    <row r="1033" spans="1:65">
      <c r="A1033" s="29"/>
      <c r="B1033" s="19">
        <v>1</v>
      </c>
      <c r="C1033" s="9">
        <v>5</v>
      </c>
      <c r="D1033" s="11">
        <v>4</v>
      </c>
      <c r="E1033" s="144">
        <v>14</v>
      </c>
      <c r="F1033" s="150">
        <v>6.1</v>
      </c>
      <c r="G1033" s="144" t="s">
        <v>95</v>
      </c>
      <c r="H1033" s="11">
        <v>4</v>
      </c>
      <c r="I1033" s="11">
        <v>3.6</v>
      </c>
      <c r="J1033" s="11">
        <v>3.2</v>
      </c>
      <c r="K1033" s="11">
        <v>4</v>
      </c>
      <c r="L1033" s="144">
        <v>57</v>
      </c>
      <c r="M1033" s="144" t="s">
        <v>107</v>
      </c>
      <c r="N1033" s="11">
        <v>3.1305408114811084</v>
      </c>
      <c r="O1033" s="11">
        <v>2.97</v>
      </c>
      <c r="P1033" s="11">
        <v>5</v>
      </c>
      <c r="Q1033" s="148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7">
        <v>66</v>
      </c>
    </row>
    <row r="1034" spans="1:65">
      <c r="A1034" s="29"/>
      <c r="B1034" s="19">
        <v>1</v>
      </c>
      <c r="C1034" s="9">
        <v>6</v>
      </c>
      <c r="D1034" s="11">
        <v>4</v>
      </c>
      <c r="E1034" s="144">
        <v>14</v>
      </c>
      <c r="F1034" s="11">
        <v>3.5</v>
      </c>
      <c r="G1034" s="144" t="s">
        <v>95</v>
      </c>
      <c r="H1034" s="11">
        <v>3</v>
      </c>
      <c r="I1034" s="11">
        <v>3.3</v>
      </c>
      <c r="J1034" s="11">
        <v>3.3</v>
      </c>
      <c r="K1034" s="150">
        <v>6</v>
      </c>
      <c r="L1034" s="144">
        <v>37</v>
      </c>
      <c r="M1034" s="144" t="s">
        <v>107</v>
      </c>
      <c r="N1034" s="11">
        <v>3.2100633908192999</v>
      </c>
      <c r="O1034" s="11">
        <v>3.02</v>
      </c>
      <c r="P1034" s="11">
        <v>3</v>
      </c>
      <c r="Q1034" s="148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5"/>
    </row>
    <row r="1035" spans="1:65">
      <c r="A1035" s="29"/>
      <c r="B1035" s="20" t="s">
        <v>258</v>
      </c>
      <c r="C1035" s="12"/>
      <c r="D1035" s="22">
        <v>3.8333333333333335</v>
      </c>
      <c r="E1035" s="22">
        <v>14</v>
      </c>
      <c r="F1035" s="22">
        <v>4.5333333333333341</v>
      </c>
      <c r="G1035" s="22" t="s">
        <v>617</v>
      </c>
      <c r="H1035" s="22">
        <v>3.8333333333333335</v>
      </c>
      <c r="I1035" s="22">
        <v>3.7833333333333337</v>
      </c>
      <c r="J1035" s="22">
        <v>3.2833333333333332</v>
      </c>
      <c r="K1035" s="22">
        <v>3.5</v>
      </c>
      <c r="L1035" s="22">
        <v>134.4</v>
      </c>
      <c r="M1035" s="22" t="s">
        <v>617</v>
      </c>
      <c r="N1035" s="22">
        <v>3.0095391574148849</v>
      </c>
      <c r="O1035" s="22">
        <v>2.9383333333333339</v>
      </c>
      <c r="P1035" s="22">
        <v>3.3333333333333335</v>
      </c>
      <c r="Q1035" s="148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5"/>
    </row>
    <row r="1036" spans="1:65">
      <c r="A1036" s="29"/>
      <c r="B1036" s="3" t="s">
        <v>259</v>
      </c>
      <c r="C1036" s="28"/>
      <c r="D1036" s="11">
        <v>4</v>
      </c>
      <c r="E1036" s="11">
        <v>14</v>
      </c>
      <c r="F1036" s="11">
        <v>4.4000000000000004</v>
      </c>
      <c r="G1036" s="11" t="s">
        <v>617</v>
      </c>
      <c r="H1036" s="11">
        <v>4</v>
      </c>
      <c r="I1036" s="11">
        <v>3.75</v>
      </c>
      <c r="J1036" s="11">
        <v>3.25</v>
      </c>
      <c r="K1036" s="11">
        <v>3</v>
      </c>
      <c r="L1036" s="11">
        <v>57</v>
      </c>
      <c r="M1036" s="11" t="s">
        <v>617</v>
      </c>
      <c r="N1036" s="11">
        <v>3.0061620077757056</v>
      </c>
      <c r="O1036" s="11">
        <v>2.99</v>
      </c>
      <c r="P1036" s="11">
        <v>3</v>
      </c>
      <c r="Q1036" s="148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5"/>
    </row>
    <row r="1037" spans="1:65">
      <c r="A1037" s="29"/>
      <c r="B1037" s="3" t="s">
        <v>260</v>
      </c>
      <c r="C1037" s="28"/>
      <c r="D1037" s="23">
        <v>0.40824829046386296</v>
      </c>
      <c r="E1037" s="23">
        <v>0.63245553203367588</v>
      </c>
      <c r="F1037" s="23">
        <v>1.4375905768565194</v>
      </c>
      <c r="G1037" s="23" t="s">
        <v>617</v>
      </c>
      <c r="H1037" s="23">
        <v>0.40824829046386302</v>
      </c>
      <c r="I1037" s="23">
        <v>0.421505239192426</v>
      </c>
      <c r="J1037" s="23">
        <v>0.14719601443879737</v>
      </c>
      <c r="K1037" s="23">
        <v>1.3784048752090221</v>
      </c>
      <c r="L1037" s="23">
        <v>180.55553162393002</v>
      </c>
      <c r="M1037" s="23" t="s">
        <v>617</v>
      </c>
      <c r="N1037" s="23">
        <v>0.15209942359207787</v>
      </c>
      <c r="O1037" s="23">
        <v>0.12303116136437409</v>
      </c>
      <c r="P1037" s="23">
        <v>0.81649658092772548</v>
      </c>
      <c r="Q1037" s="148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5"/>
    </row>
    <row r="1038" spans="1:65">
      <c r="A1038" s="29"/>
      <c r="B1038" s="3" t="s">
        <v>86</v>
      </c>
      <c r="C1038" s="28"/>
      <c r="D1038" s="13">
        <v>0.1064995540340512</v>
      </c>
      <c r="E1038" s="13">
        <v>4.5175395145262566E-2</v>
      </c>
      <c r="F1038" s="13">
        <v>0.31711556842423216</v>
      </c>
      <c r="G1038" s="13" t="s">
        <v>617</v>
      </c>
      <c r="H1038" s="13">
        <v>0.10649955403405122</v>
      </c>
      <c r="I1038" s="13">
        <v>0.11141107643852668</v>
      </c>
      <c r="J1038" s="13">
        <v>4.4831273433136261E-2</v>
      </c>
      <c r="K1038" s="13">
        <v>0.39382996434543488</v>
      </c>
      <c r="L1038" s="13">
        <v>1.3434191341066222</v>
      </c>
      <c r="M1038" s="13" t="s">
        <v>617</v>
      </c>
      <c r="N1038" s="13">
        <v>5.0539107696052465E-2</v>
      </c>
      <c r="O1038" s="13">
        <v>4.1871070231777899E-2</v>
      </c>
      <c r="P1038" s="13">
        <v>0.24494897427831763</v>
      </c>
      <c r="Q1038" s="148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5"/>
    </row>
    <row r="1039" spans="1:65">
      <c r="A1039" s="29"/>
      <c r="B1039" s="3" t="s">
        <v>261</v>
      </c>
      <c r="C1039" s="28"/>
      <c r="D1039" s="13">
        <v>0.12051043776962622</v>
      </c>
      <c r="E1039" s="13">
        <v>3.0922989901151565</v>
      </c>
      <c r="F1039" s="13">
        <v>0.32512538727538431</v>
      </c>
      <c r="G1039" s="13" t="s">
        <v>617</v>
      </c>
      <c r="H1039" s="13">
        <v>0.12051043776962622</v>
      </c>
      <c r="I1039" s="13">
        <v>0.10589508423350069</v>
      </c>
      <c r="J1039" s="13">
        <v>-4.0258451127754946E-2</v>
      </c>
      <c r="K1039" s="13">
        <v>2.307474752878913E-2</v>
      </c>
      <c r="L1039" s="13">
        <v>38.286070305105504</v>
      </c>
      <c r="M1039" s="13" t="s">
        <v>617</v>
      </c>
      <c r="N1039" s="13">
        <v>-0.12029042467136053</v>
      </c>
      <c r="O1039" s="13">
        <v>-0.14110439052702117</v>
      </c>
      <c r="P1039" s="13">
        <v>-2.5643097591629305E-2</v>
      </c>
      <c r="Q1039" s="148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5"/>
    </row>
    <row r="1040" spans="1:65">
      <c r="A1040" s="29"/>
      <c r="B1040" s="45" t="s">
        <v>262</v>
      </c>
      <c r="C1040" s="46"/>
      <c r="D1040" s="44">
        <v>0.04</v>
      </c>
      <c r="E1040" s="44">
        <v>9.19</v>
      </c>
      <c r="F1040" s="44">
        <v>0.67</v>
      </c>
      <c r="G1040" s="44">
        <v>41.55</v>
      </c>
      <c r="H1040" s="44">
        <v>0.04</v>
      </c>
      <c r="I1040" s="44">
        <v>0</v>
      </c>
      <c r="J1040" s="44">
        <v>0.45</v>
      </c>
      <c r="K1040" s="44">
        <v>0.25</v>
      </c>
      <c r="L1040" s="44">
        <v>98.79</v>
      </c>
      <c r="M1040" s="44">
        <v>1.1499999999999999</v>
      </c>
      <c r="N1040" s="44">
        <v>0.7</v>
      </c>
      <c r="O1040" s="44">
        <v>0.76</v>
      </c>
      <c r="P1040" s="44">
        <v>0.4</v>
      </c>
      <c r="Q1040" s="148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5"/>
    </row>
    <row r="1041" spans="1:65">
      <c r="B1041" s="30"/>
      <c r="C1041" s="20"/>
      <c r="D1041" s="20"/>
      <c r="E1041" s="20"/>
      <c r="F1041" s="20"/>
      <c r="G1041" s="20"/>
      <c r="H1041" s="20"/>
      <c r="I1041" s="20"/>
      <c r="J1041" s="20"/>
      <c r="K1041" s="20"/>
      <c r="L1041" s="20"/>
      <c r="M1041" s="20"/>
      <c r="N1041" s="20"/>
      <c r="O1041" s="20"/>
      <c r="P1041" s="20"/>
      <c r="BM1041" s="55"/>
    </row>
    <row r="1042" spans="1:65" ht="15">
      <c r="B1042" s="8" t="s">
        <v>492</v>
      </c>
      <c r="BM1042" s="27" t="s">
        <v>66</v>
      </c>
    </row>
    <row r="1043" spans="1:65" ht="15">
      <c r="A1043" s="24" t="s">
        <v>38</v>
      </c>
      <c r="B1043" s="18" t="s">
        <v>111</v>
      </c>
      <c r="C1043" s="15" t="s">
        <v>112</v>
      </c>
      <c r="D1043" s="16" t="s">
        <v>223</v>
      </c>
      <c r="E1043" s="17" t="s">
        <v>223</v>
      </c>
      <c r="F1043" s="17" t="s">
        <v>223</v>
      </c>
      <c r="G1043" s="17" t="s">
        <v>223</v>
      </c>
      <c r="H1043" s="17" t="s">
        <v>223</v>
      </c>
      <c r="I1043" s="17" t="s">
        <v>223</v>
      </c>
      <c r="J1043" s="17" t="s">
        <v>223</v>
      </c>
      <c r="K1043" s="17" t="s">
        <v>223</v>
      </c>
      <c r="L1043" s="17" t="s">
        <v>223</v>
      </c>
      <c r="M1043" s="17" t="s">
        <v>223</v>
      </c>
      <c r="N1043" s="17" t="s">
        <v>223</v>
      </c>
      <c r="O1043" s="17" t="s">
        <v>223</v>
      </c>
      <c r="P1043" s="17" t="s">
        <v>223</v>
      </c>
      <c r="Q1043" s="17" t="s">
        <v>223</v>
      </c>
      <c r="R1043" s="148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7">
        <v>1</v>
      </c>
    </row>
    <row r="1044" spans="1:65">
      <c r="A1044" s="29"/>
      <c r="B1044" s="19" t="s">
        <v>224</v>
      </c>
      <c r="C1044" s="9" t="s">
        <v>224</v>
      </c>
      <c r="D1044" s="146" t="s">
        <v>226</v>
      </c>
      <c r="E1044" s="147" t="s">
        <v>227</v>
      </c>
      <c r="F1044" s="147" t="s">
        <v>228</v>
      </c>
      <c r="G1044" s="147" t="s">
        <v>229</v>
      </c>
      <c r="H1044" s="147" t="s">
        <v>230</v>
      </c>
      <c r="I1044" s="147" t="s">
        <v>232</v>
      </c>
      <c r="J1044" s="147" t="s">
        <v>234</v>
      </c>
      <c r="K1044" s="147" t="s">
        <v>236</v>
      </c>
      <c r="L1044" s="147" t="s">
        <v>238</v>
      </c>
      <c r="M1044" s="147" t="s">
        <v>239</v>
      </c>
      <c r="N1044" s="147" t="s">
        <v>241</v>
      </c>
      <c r="O1044" s="147" t="s">
        <v>243</v>
      </c>
      <c r="P1044" s="147" t="s">
        <v>244</v>
      </c>
      <c r="Q1044" s="147" t="s">
        <v>245</v>
      </c>
      <c r="R1044" s="148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7" t="s">
        <v>3</v>
      </c>
    </row>
    <row r="1045" spans="1:65">
      <c r="A1045" s="29"/>
      <c r="B1045" s="19"/>
      <c r="C1045" s="9"/>
      <c r="D1045" s="10" t="s">
        <v>269</v>
      </c>
      <c r="E1045" s="11" t="s">
        <v>102</v>
      </c>
      <c r="F1045" s="11" t="s">
        <v>102</v>
      </c>
      <c r="G1045" s="11" t="s">
        <v>102</v>
      </c>
      <c r="H1045" s="11" t="s">
        <v>269</v>
      </c>
      <c r="I1045" s="11" t="s">
        <v>102</v>
      </c>
      <c r="J1045" s="11" t="s">
        <v>99</v>
      </c>
      <c r="K1045" s="11" t="s">
        <v>102</v>
      </c>
      <c r="L1045" s="11" t="s">
        <v>102</v>
      </c>
      <c r="M1045" s="11" t="s">
        <v>103</v>
      </c>
      <c r="N1045" s="11" t="s">
        <v>100</v>
      </c>
      <c r="O1045" s="11" t="s">
        <v>102</v>
      </c>
      <c r="P1045" s="11" t="s">
        <v>102</v>
      </c>
      <c r="Q1045" s="11" t="s">
        <v>102</v>
      </c>
      <c r="R1045" s="148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7">
        <v>1</v>
      </c>
    </row>
    <row r="1046" spans="1:65">
      <c r="A1046" s="29"/>
      <c r="B1046" s="19"/>
      <c r="C1046" s="9"/>
      <c r="D1046" s="25"/>
      <c r="E1046" s="25"/>
      <c r="F1046" s="25"/>
      <c r="G1046" s="25"/>
      <c r="H1046" s="25"/>
      <c r="I1046" s="25"/>
      <c r="J1046" s="25"/>
      <c r="K1046" s="25"/>
      <c r="L1046" s="25"/>
      <c r="M1046" s="25"/>
      <c r="N1046" s="25"/>
      <c r="O1046" s="25"/>
      <c r="P1046" s="25"/>
      <c r="Q1046" s="25"/>
      <c r="R1046" s="148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7">
        <v>2</v>
      </c>
    </row>
    <row r="1047" spans="1:65">
      <c r="A1047" s="29"/>
      <c r="B1047" s="18">
        <v>1</v>
      </c>
      <c r="C1047" s="14">
        <v>1</v>
      </c>
      <c r="D1047" s="220">
        <v>11.2</v>
      </c>
      <c r="E1047" s="219">
        <v>14.1</v>
      </c>
      <c r="F1047" s="219">
        <v>9.3607604323623708</v>
      </c>
      <c r="G1047" s="220">
        <v>11.0567524238289</v>
      </c>
      <c r="H1047" s="220">
        <v>11.3</v>
      </c>
      <c r="I1047" s="220">
        <v>10.5</v>
      </c>
      <c r="J1047" s="220">
        <v>11.6</v>
      </c>
      <c r="K1047" s="220">
        <v>11.2</v>
      </c>
      <c r="L1047" s="220">
        <v>11.2</v>
      </c>
      <c r="M1047" s="219">
        <v>9</v>
      </c>
      <c r="N1047" s="219" t="s">
        <v>286</v>
      </c>
      <c r="O1047" s="220">
        <v>11.384319209017479</v>
      </c>
      <c r="P1047" s="219">
        <v>9.59</v>
      </c>
      <c r="Q1047" s="220">
        <v>11.5</v>
      </c>
      <c r="R1047" s="221"/>
      <c r="S1047" s="222"/>
      <c r="T1047" s="222"/>
      <c r="U1047" s="222"/>
      <c r="V1047" s="222"/>
      <c r="W1047" s="222"/>
      <c r="X1047" s="222"/>
      <c r="Y1047" s="222"/>
      <c r="Z1047" s="222"/>
      <c r="AA1047" s="222"/>
      <c r="AB1047" s="222"/>
      <c r="AC1047" s="222"/>
      <c r="AD1047" s="222"/>
      <c r="AE1047" s="222"/>
      <c r="AF1047" s="222"/>
      <c r="AG1047" s="222"/>
      <c r="AH1047" s="222"/>
      <c r="AI1047" s="222"/>
      <c r="AJ1047" s="222"/>
      <c r="AK1047" s="222"/>
      <c r="AL1047" s="222"/>
      <c r="AM1047" s="222"/>
      <c r="AN1047" s="222"/>
      <c r="AO1047" s="222"/>
      <c r="AP1047" s="222"/>
      <c r="AQ1047" s="222"/>
      <c r="AR1047" s="222"/>
      <c r="AS1047" s="222"/>
      <c r="AT1047" s="222"/>
      <c r="AU1047" s="222"/>
      <c r="AV1047" s="222"/>
      <c r="AW1047" s="222"/>
      <c r="AX1047" s="222"/>
      <c r="AY1047" s="222"/>
      <c r="AZ1047" s="222"/>
      <c r="BA1047" s="222"/>
      <c r="BB1047" s="222"/>
      <c r="BC1047" s="222"/>
      <c r="BD1047" s="222"/>
      <c r="BE1047" s="222"/>
      <c r="BF1047" s="222"/>
      <c r="BG1047" s="222"/>
      <c r="BH1047" s="222"/>
      <c r="BI1047" s="222"/>
      <c r="BJ1047" s="222"/>
      <c r="BK1047" s="222"/>
      <c r="BL1047" s="222"/>
      <c r="BM1047" s="223">
        <v>1</v>
      </c>
    </row>
    <row r="1048" spans="1:65">
      <c r="A1048" s="29"/>
      <c r="B1048" s="19">
        <v>1</v>
      </c>
      <c r="C1048" s="9">
        <v>2</v>
      </c>
      <c r="D1048" s="225">
        <v>11.3</v>
      </c>
      <c r="E1048" s="224">
        <v>14</v>
      </c>
      <c r="F1048" s="224">
        <v>9.0074016303906674</v>
      </c>
      <c r="G1048" s="225">
        <v>11.031451937481</v>
      </c>
      <c r="H1048" s="225">
        <v>11.5</v>
      </c>
      <c r="I1048" s="225">
        <v>11.1</v>
      </c>
      <c r="J1048" s="225">
        <v>12</v>
      </c>
      <c r="K1048" s="225">
        <v>10.7</v>
      </c>
      <c r="L1048" s="225">
        <v>11.3</v>
      </c>
      <c r="M1048" s="224">
        <v>9</v>
      </c>
      <c r="N1048" s="224" t="s">
        <v>286</v>
      </c>
      <c r="O1048" s="225">
        <v>11.771267915147847</v>
      </c>
      <c r="P1048" s="224">
        <v>9.99</v>
      </c>
      <c r="Q1048" s="225">
        <v>11.7</v>
      </c>
      <c r="R1048" s="221"/>
      <c r="S1048" s="222"/>
      <c r="T1048" s="222"/>
      <c r="U1048" s="222"/>
      <c r="V1048" s="222"/>
      <c r="W1048" s="222"/>
      <c r="X1048" s="222"/>
      <c r="Y1048" s="222"/>
      <c r="Z1048" s="222"/>
      <c r="AA1048" s="222"/>
      <c r="AB1048" s="222"/>
      <c r="AC1048" s="222"/>
      <c r="AD1048" s="222"/>
      <c r="AE1048" s="222"/>
      <c r="AF1048" s="222"/>
      <c r="AG1048" s="222"/>
      <c r="AH1048" s="222"/>
      <c r="AI1048" s="222"/>
      <c r="AJ1048" s="222"/>
      <c r="AK1048" s="222"/>
      <c r="AL1048" s="222"/>
      <c r="AM1048" s="222"/>
      <c r="AN1048" s="222"/>
      <c r="AO1048" s="222"/>
      <c r="AP1048" s="222"/>
      <c r="AQ1048" s="222"/>
      <c r="AR1048" s="222"/>
      <c r="AS1048" s="222"/>
      <c r="AT1048" s="222"/>
      <c r="AU1048" s="222"/>
      <c r="AV1048" s="222"/>
      <c r="AW1048" s="222"/>
      <c r="AX1048" s="222"/>
      <c r="AY1048" s="222"/>
      <c r="AZ1048" s="222"/>
      <c r="BA1048" s="222"/>
      <c r="BB1048" s="222"/>
      <c r="BC1048" s="222"/>
      <c r="BD1048" s="222"/>
      <c r="BE1048" s="222"/>
      <c r="BF1048" s="222"/>
      <c r="BG1048" s="222"/>
      <c r="BH1048" s="222"/>
      <c r="BI1048" s="222"/>
      <c r="BJ1048" s="222"/>
      <c r="BK1048" s="222"/>
      <c r="BL1048" s="222"/>
      <c r="BM1048" s="223" t="e">
        <v>#N/A</v>
      </c>
    </row>
    <row r="1049" spans="1:65">
      <c r="A1049" s="29"/>
      <c r="B1049" s="19">
        <v>1</v>
      </c>
      <c r="C1049" s="9">
        <v>3</v>
      </c>
      <c r="D1049" s="225">
        <v>11.5</v>
      </c>
      <c r="E1049" s="224">
        <v>14.8</v>
      </c>
      <c r="F1049" s="224">
        <v>9.199954595666167</v>
      </c>
      <c r="G1049" s="225">
        <v>11.01746130598</v>
      </c>
      <c r="H1049" s="225">
        <v>11.3</v>
      </c>
      <c r="I1049" s="225">
        <v>10.8</v>
      </c>
      <c r="J1049" s="225">
        <v>12</v>
      </c>
      <c r="K1049" s="225">
        <v>10.4</v>
      </c>
      <c r="L1049" s="225">
        <v>11.1</v>
      </c>
      <c r="M1049" s="224">
        <v>9</v>
      </c>
      <c r="N1049" s="224" t="s">
        <v>286</v>
      </c>
      <c r="O1049" s="225">
        <v>10.800778971330068</v>
      </c>
      <c r="P1049" s="224">
        <v>9.76</v>
      </c>
      <c r="Q1049" s="225">
        <v>11.8</v>
      </c>
      <c r="R1049" s="221"/>
      <c r="S1049" s="222"/>
      <c r="T1049" s="222"/>
      <c r="U1049" s="222"/>
      <c r="V1049" s="222"/>
      <c r="W1049" s="222"/>
      <c r="X1049" s="222"/>
      <c r="Y1049" s="222"/>
      <c r="Z1049" s="222"/>
      <c r="AA1049" s="222"/>
      <c r="AB1049" s="222"/>
      <c r="AC1049" s="222"/>
      <c r="AD1049" s="222"/>
      <c r="AE1049" s="222"/>
      <c r="AF1049" s="222"/>
      <c r="AG1049" s="222"/>
      <c r="AH1049" s="222"/>
      <c r="AI1049" s="222"/>
      <c r="AJ1049" s="222"/>
      <c r="AK1049" s="222"/>
      <c r="AL1049" s="222"/>
      <c r="AM1049" s="222"/>
      <c r="AN1049" s="222"/>
      <c r="AO1049" s="222"/>
      <c r="AP1049" s="222"/>
      <c r="AQ1049" s="222"/>
      <c r="AR1049" s="222"/>
      <c r="AS1049" s="222"/>
      <c r="AT1049" s="222"/>
      <c r="AU1049" s="222"/>
      <c r="AV1049" s="222"/>
      <c r="AW1049" s="222"/>
      <c r="AX1049" s="222"/>
      <c r="AY1049" s="222"/>
      <c r="AZ1049" s="222"/>
      <c r="BA1049" s="222"/>
      <c r="BB1049" s="222"/>
      <c r="BC1049" s="222"/>
      <c r="BD1049" s="222"/>
      <c r="BE1049" s="222"/>
      <c r="BF1049" s="222"/>
      <c r="BG1049" s="222"/>
      <c r="BH1049" s="222"/>
      <c r="BI1049" s="222"/>
      <c r="BJ1049" s="222"/>
      <c r="BK1049" s="222"/>
      <c r="BL1049" s="222"/>
      <c r="BM1049" s="223">
        <v>16</v>
      </c>
    </row>
    <row r="1050" spans="1:65">
      <c r="A1050" s="29"/>
      <c r="B1050" s="19">
        <v>1</v>
      </c>
      <c r="C1050" s="9">
        <v>4</v>
      </c>
      <c r="D1050" s="225">
        <v>11.3</v>
      </c>
      <c r="E1050" s="224">
        <v>13.5</v>
      </c>
      <c r="F1050" s="224">
        <v>9.0443825942632685</v>
      </c>
      <c r="G1050" s="225">
        <v>11.028430921185199</v>
      </c>
      <c r="H1050" s="225">
        <v>10.9</v>
      </c>
      <c r="I1050" s="225">
        <v>11.2</v>
      </c>
      <c r="J1050" s="225">
        <v>12.4</v>
      </c>
      <c r="K1050" s="225">
        <v>10.4</v>
      </c>
      <c r="L1050" s="225">
        <v>11.5</v>
      </c>
      <c r="M1050" s="224">
        <v>10</v>
      </c>
      <c r="N1050" s="224" t="s">
        <v>286</v>
      </c>
      <c r="O1050" s="225">
        <v>10.560765069209307</v>
      </c>
      <c r="P1050" s="224">
        <v>9.0399999999999991</v>
      </c>
      <c r="Q1050" s="225">
        <v>11.9</v>
      </c>
      <c r="R1050" s="221"/>
      <c r="S1050" s="222"/>
      <c r="T1050" s="222"/>
      <c r="U1050" s="222"/>
      <c r="V1050" s="222"/>
      <c r="W1050" s="222"/>
      <c r="X1050" s="222"/>
      <c r="Y1050" s="222"/>
      <c r="Z1050" s="222"/>
      <c r="AA1050" s="222"/>
      <c r="AB1050" s="222"/>
      <c r="AC1050" s="222"/>
      <c r="AD1050" s="222"/>
      <c r="AE1050" s="222"/>
      <c r="AF1050" s="222"/>
      <c r="AG1050" s="222"/>
      <c r="AH1050" s="222"/>
      <c r="AI1050" s="222"/>
      <c r="AJ1050" s="222"/>
      <c r="AK1050" s="222"/>
      <c r="AL1050" s="222"/>
      <c r="AM1050" s="222"/>
      <c r="AN1050" s="222"/>
      <c r="AO1050" s="222"/>
      <c r="AP1050" s="222"/>
      <c r="AQ1050" s="222"/>
      <c r="AR1050" s="222"/>
      <c r="AS1050" s="222"/>
      <c r="AT1050" s="222"/>
      <c r="AU1050" s="222"/>
      <c r="AV1050" s="222"/>
      <c r="AW1050" s="222"/>
      <c r="AX1050" s="222"/>
      <c r="AY1050" s="222"/>
      <c r="AZ1050" s="222"/>
      <c r="BA1050" s="222"/>
      <c r="BB1050" s="222"/>
      <c r="BC1050" s="222"/>
      <c r="BD1050" s="222"/>
      <c r="BE1050" s="222"/>
      <c r="BF1050" s="222"/>
      <c r="BG1050" s="222"/>
      <c r="BH1050" s="222"/>
      <c r="BI1050" s="222"/>
      <c r="BJ1050" s="222"/>
      <c r="BK1050" s="222"/>
      <c r="BL1050" s="222"/>
      <c r="BM1050" s="223">
        <v>11.256574763727544</v>
      </c>
    </row>
    <row r="1051" spans="1:65">
      <c r="A1051" s="29"/>
      <c r="B1051" s="19">
        <v>1</v>
      </c>
      <c r="C1051" s="9">
        <v>5</v>
      </c>
      <c r="D1051" s="225">
        <v>11.2</v>
      </c>
      <c r="E1051" s="224">
        <v>14.1</v>
      </c>
      <c r="F1051" s="224">
        <v>9.0408211211034644</v>
      </c>
      <c r="G1051" s="225">
        <v>11.0794830458488</v>
      </c>
      <c r="H1051" s="225">
        <v>11</v>
      </c>
      <c r="I1051" s="225">
        <v>11.4</v>
      </c>
      <c r="J1051" s="225">
        <v>11.8</v>
      </c>
      <c r="K1051" s="225">
        <v>10.6</v>
      </c>
      <c r="L1051" s="225">
        <v>11.5</v>
      </c>
      <c r="M1051" s="224">
        <v>11</v>
      </c>
      <c r="N1051" s="224" t="s">
        <v>286</v>
      </c>
      <c r="O1051" s="225">
        <v>11.791562269644194</v>
      </c>
      <c r="P1051" s="224">
        <v>10.039999999999999</v>
      </c>
      <c r="Q1051" s="225">
        <v>11.5</v>
      </c>
      <c r="R1051" s="221"/>
      <c r="S1051" s="222"/>
      <c r="T1051" s="222"/>
      <c r="U1051" s="222"/>
      <c r="V1051" s="222"/>
      <c r="W1051" s="222"/>
      <c r="X1051" s="222"/>
      <c r="Y1051" s="222"/>
      <c r="Z1051" s="222"/>
      <c r="AA1051" s="222"/>
      <c r="AB1051" s="222"/>
      <c r="AC1051" s="222"/>
      <c r="AD1051" s="222"/>
      <c r="AE1051" s="222"/>
      <c r="AF1051" s="222"/>
      <c r="AG1051" s="222"/>
      <c r="AH1051" s="222"/>
      <c r="AI1051" s="222"/>
      <c r="AJ1051" s="222"/>
      <c r="AK1051" s="222"/>
      <c r="AL1051" s="222"/>
      <c r="AM1051" s="222"/>
      <c r="AN1051" s="222"/>
      <c r="AO1051" s="222"/>
      <c r="AP1051" s="222"/>
      <c r="AQ1051" s="222"/>
      <c r="AR1051" s="222"/>
      <c r="AS1051" s="222"/>
      <c r="AT1051" s="222"/>
      <c r="AU1051" s="222"/>
      <c r="AV1051" s="222"/>
      <c r="AW1051" s="222"/>
      <c r="AX1051" s="222"/>
      <c r="AY1051" s="222"/>
      <c r="AZ1051" s="222"/>
      <c r="BA1051" s="222"/>
      <c r="BB1051" s="222"/>
      <c r="BC1051" s="222"/>
      <c r="BD1051" s="222"/>
      <c r="BE1051" s="222"/>
      <c r="BF1051" s="222"/>
      <c r="BG1051" s="222"/>
      <c r="BH1051" s="222"/>
      <c r="BI1051" s="222"/>
      <c r="BJ1051" s="222"/>
      <c r="BK1051" s="222"/>
      <c r="BL1051" s="222"/>
      <c r="BM1051" s="223">
        <v>67</v>
      </c>
    </row>
    <row r="1052" spans="1:65">
      <c r="A1052" s="29"/>
      <c r="B1052" s="19">
        <v>1</v>
      </c>
      <c r="C1052" s="9">
        <v>6</v>
      </c>
      <c r="D1052" s="225">
        <v>11.5</v>
      </c>
      <c r="E1052" s="224">
        <v>13.9</v>
      </c>
      <c r="F1052" s="224">
        <v>9.3096934821402701</v>
      </c>
      <c r="G1052" s="225">
        <v>11.046508222144499</v>
      </c>
      <c r="H1052" s="225">
        <v>10.5</v>
      </c>
      <c r="I1052" s="225">
        <v>11</v>
      </c>
      <c r="J1052" s="225">
        <v>12.3</v>
      </c>
      <c r="K1052" s="225">
        <v>10.4</v>
      </c>
      <c r="L1052" s="225">
        <v>11.1</v>
      </c>
      <c r="M1052" s="224">
        <v>10</v>
      </c>
      <c r="N1052" s="224" t="s">
        <v>286</v>
      </c>
      <c r="O1052" s="225">
        <v>11.386255950469995</v>
      </c>
      <c r="P1052" s="224">
        <v>9.67</v>
      </c>
      <c r="Q1052" s="225">
        <v>11.5</v>
      </c>
      <c r="R1052" s="221"/>
      <c r="S1052" s="222"/>
      <c r="T1052" s="222"/>
      <c r="U1052" s="222"/>
      <c r="V1052" s="222"/>
      <c r="W1052" s="222"/>
      <c r="X1052" s="222"/>
      <c r="Y1052" s="222"/>
      <c r="Z1052" s="222"/>
      <c r="AA1052" s="222"/>
      <c r="AB1052" s="222"/>
      <c r="AC1052" s="222"/>
      <c r="AD1052" s="222"/>
      <c r="AE1052" s="222"/>
      <c r="AF1052" s="222"/>
      <c r="AG1052" s="222"/>
      <c r="AH1052" s="222"/>
      <c r="AI1052" s="222"/>
      <c r="AJ1052" s="222"/>
      <c r="AK1052" s="222"/>
      <c r="AL1052" s="222"/>
      <c r="AM1052" s="222"/>
      <c r="AN1052" s="222"/>
      <c r="AO1052" s="222"/>
      <c r="AP1052" s="222"/>
      <c r="AQ1052" s="222"/>
      <c r="AR1052" s="222"/>
      <c r="AS1052" s="222"/>
      <c r="AT1052" s="222"/>
      <c r="AU1052" s="222"/>
      <c r="AV1052" s="222"/>
      <c r="AW1052" s="222"/>
      <c r="AX1052" s="222"/>
      <c r="AY1052" s="222"/>
      <c r="AZ1052" s="222"/>
      <c r="BA1052" s="222"/>
      <c r="BB1052" s="222"/>
      <c r="BC1052" s="222"/>
      <c r="BD1052" s="222"/>
      <c r="BE1052" s="222"/>
      <c r="BF1052" s="222"/>
      <c r="BG1052" s="222"/>
      <c r="BH1052" s="222"/>
      <c r="BI1052" s="222"/>
      <c r="BJ1052" s="222"/>
      <c r="BK1052" s="222"/>
      <c r="BL1052" s="222"/>
      <c r="BM1052" s="226"/>
    </row>
    <row r="1053" spans="1:65">
      <c r="A1053" s="29"/>
      <c r="B1053" s="20" t="s">
        <v>258</v>
      </c>
      <c r="C1053" s="12"/>
      <c r="D1053" s="227">
        <v>11.333333333333334</v>
      </c>
      <c r="E1053" s="227">
        <v>14.066666666666668</v>
      </c>
      <c r="F1053" s="227">
        <v>9.1605023093210338</v>
      </c>
      <c r="G1053" s="227">
        <v>11.043347976078065</v>
      </c>
      <c r="H1053" s="227">
        <v>11.083333333333334</v>
      </c>
      <c r="I1053" s="227">
        <v>11</v>
      </c>
      <c r="J1053" s="227">
        <v>12.016666666666666</v>
      </c>
      <c r="K1053" s="227">
        <v>10.616666666666665</v>
      </c>
      <c r="L1053" s="227">
        <v>11.283333333333333</v>
      </c>
      <c r="M1053" s="227">
        <v>9.6666666666666661</v>
      </c>
      <c r="N1053" s="227" t="s">
        <v>617</v>
      </c>
      <c r="O1053" s="227">
        <v>11.282491564136484</v>
      </c>
      <c r="P1053" s="227">
        <v>9.6816666666666666</v>
      </c>
      <c r="Q1053" s="227">
        <v>11.65</v>
      </c>
      <c r="R1053" s="221"/>
      <c r="S1053" s="222"/>
      <c r="T1053" s="222"/>
      <c r="U1053" s="222"/>
      <c r="V1053" s="222"/>
      <c r="W1053" s="222"/>
      <c r="X1053" s="222"/>
      <c r="Y1053" s="222"/>
      <c r="Z1053" s="222"/>
      <c r="AA1053" s="222"/>
      <c r="AB1053" s="222"/>
      <c r="AC1053" s="222"/>
      <c r="AD1053" s="222"/>
      <c r="AE1053" s="222"/>
      <c r="AF1053" s="222"/>
      <c r="AG1053" s="222"/>
      <c r="AH1053" s="222"/>
      <c r="AI1053" s="222"/>
      <c r="AJ1053" s="222"/>
      <c r="AK1053" s="222"/>
      <c r="AL1053" s="222"/>
      <c r="AM1053" s="222"/>
      <c r="AN1053" s="222"/>
      <c r="AO1053" s="222"/>
      <c r="AP1053" s="222"/>
      <c r="AQ1053" s="222"/>
      <c r="AR1053" s="222"/>
      <c r="AS1053" s="222"/>
      <c r="AT1053" s="222"/>
      <c r="AU1053" s="222"/>
      <c r="AV1053" s="222"/>
      <c r="AW1053" s="222"/>
      <c r="AX1053" s="222"/>
      <c r="AY1053" s="222"/>
      <c r="AZ1053" s="222"/>
      <c r="BA1053" s="222"/>
      <c r="BB1053" s="222"/>
      <c r="BC1053" s="222"/>
      <c r="BD1053" s="222"/>
      <c r="BE1053" s="222"/>
      <c r="BF1053" s="222"/>
      <c r="BG1053" s="222"/>
      <c r="BH1053" s="222"/>
      <c r="BI1053" s="222"/>
      <c r="BJ1053" s="222"/>
      <c r="BK1053" s="222"/>
      <c r="BL1053" s="222"/>
      <c r="BM1053" s="226"/>
    </row>
    <row r="1054" spans="1:65">
      <c r="A1054" s="29"/>
      <c r="B1054" s="3" t="s">
        <v>259</v>
      </c>
      <c r="C1054" s="28"/>
      <c r="D1054" s="225">
        <v>11.3</v>
      </c>
      <c r="E1054" s="225">
        <v>14.05</v>
      </c>
      <c r="F1054" s="225">
        <v>9.1221685949647178</v>
      </c>
      <c r="G1054" s="225">
        <v>11.038980079812749</v>
      </c>
      <c r="H1054" s="225">
        <v>11.15</v>
      </c>
      <c r="I1054" s="225">
        <v>11.05</v>
      </c>
      <c r="J1054" s="225">
        <v>12</v>
      </c>
      <c r="K1054" s="225">
        <v>10.5</v>
      </c>
      <c r="L1054" s="225">
        <v>11.25</v>
      </c>
      <c r="M1054" s="225">
        <v>9.5</v>
      </c>
      <c r="N1054" s="225" t="s">
        <v>617</v>
      </c>
      <c r="O1054" s="225">
        <v>11.385287579743736</v>
      </c>
      <c r="P1054" s="225">
        <v>9.7149999999999999</v>
      </c>
      <c r="Q1054" s="225">
        <v>11.6</v>
      </c>
      <c r="R1054" s="221"/>
      <c r="S1054" s="222"/>
      <c r="T1054" s="222"/>
      <c r="U1054" s="222"/>
      <c r="V1054" s="222"/>
      <c r="W1054" s="222"/>
      <c r="X1054" s="222"/>
      <c r="Y1054" s="222"/>
      <c r="Z1054" s="222"/>
      <c r="AA1054" s="222"/>
      <c r="AB1054" s="222"/>
      <c r="AC1054" s="222"/>
      <c r="AD1054" s="222"/>
      <c r="AE1054" s="222"/>
      <c r="AF1054" s="222"/>
      <c r="AG1054" s="222"/>
      <c r="AH1054" s="222"/>
      <c r="AI1054" s="222"/>
      <c r="AJ1054" s="222"/>
      <c r="AK1054" s="222"/>
      <c r="AL1054" s="222"/>
      <c r="AM1054" s="222"/>
      <c r="AN1054" s="222"/>
      <c r="AO1054" s="222"/>
      <c r="AP1054" s="222"/>
      <c r="AQ1054" s="222"/>
      <c r="AR1054" s="222"/>
      <c r="AS1054" s="222"/>
      <c r="AT1054" s="222"/>
      <c r="AU1054" s="222"/>
      <c r="AV1054" s="222"/>
      <c r="AW1054" s="222"/>
      <c r="AX1054" s="222"/>
      <c r="AY1054" s="222"/>
      <c r="AZ1054" s="222"/>
      <c r="BA1054" s="222"/>
      <c r="BB1054" s="222"/>
      <c r="BC1054" s="222"/>
      <c r="BD1054" s="222"/>
      <c r="BE1054" s="222"/>
      <c r="BF1054" s="222"/>
      <c r="BG1054" s="222"/>
      <c r="BH1054" s="222"/>
      <c r="BI1054" s="222"/>
      <c r="BJ1054" s="222"/>
      <c r="BK1054" s="222"/>
      <c r="BL1054" s="222"/>
      <c r="BM1054" s="226"/>
    </row>
    <row r="1055" spans="1:65">
      <c r="A1055" s="29"/>
      <c r="B1055" s="3" t="s">
        <v>260</v>
      </c>
      <c r="C1055" s="28"/>
      <c r="D1055" s="23">
        <v>0.13662601021279486</v>
      </c>
      <c r="E1055" s="23">
        <v>0.42268979957726305</v>
      </c>
      <c r="F1055" s="23">
        <v>0.15176626615706262</v>
      </c>
      <c r="G1055" s="23">
        <v>2.2492503603587049E-2</v>
      </c>
      <c r="H1055" s="23">
        <v>0.36009258068817074</v>
      </c>
      <c r="I1055" s="23">
        <v>0.31622776601683783</v>
      </c>
      <c r="J1055" s="23">
        <v>0.29944392908634299</v>
      </c>
      <c r="K1055" s="23">
        <v>0.3125166662222455</v>
      </c>
      <c r="L1055" s="23">
        <v>0.18348478592697201</v>
      </c>
      <c r="M1055" s="23">
        <v>0.81649658092772603</v>
      </c>
      <c r="N1055" s="23" t="s">
        <v>617</v>
      </c>
      <c r="O1055" s="23">
        <v>0.5044060620562425</v>
      </c>
      <c r="P1055" s="23">
        <v>0.36052276858288268</v>
      </c>
      <c r="Q1055" s="23">
        <v>0.17606816861659028</v>
      </c>
      <c r="R1055" s="148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5"/>
    </row>
    <row r="1056" spans="1:65">
      <c r="A1056" s="29"/>
      <c r="B1056" s="3" t="s">
        <v>86</v>
      </c>
      <c r="C1056" s="28"/>
      <c r="D1056" s="13">
        <v>1.2055236195246604E-2</v>
      </c>
      <c r="E1056" s="13">
        <v>3.004903788463955E-2</v>
      </c>
      <c r="F1056" s="13">
        <v>1.6567461153591628E-2</v>
      </c>
      <c r="G1056" s="13">
        <v>2.0367467956556268E-3</v>
      </c>
      <c r="H1056" s="13">
        <v>3.2489556152316156E-2</v>
      </c>
      <c r="I1056" s="13">
        <v>2.8747978728803438E-2</v>
      </c>
      <c r="J1056" s="13">
        <v>2.4919050964189431E-2</v>
      </c>
      <c r="K1056" s="13">
        <v>2.9436420680274304E-2</v>
      </c>
      <c r="L1056" s="13">
        <v>1.6261576300765614E-2</v>
      </c>
      <c r="M1056" s="13">
        <v>8.4465163544247532E-2</v>
      </c>
      <c r="N1056" s="13" t="s">
        <v>617</v>
      </c>
      <c r="O1056" s="13">
        <v>4.4706974446991107E-2</v>
      </c>
      <c r="P1056" s="13">
        <v>3.7237676217891133E-2</v>
      </c>
      <c r="Q1056" s="13">
        <v>1.5113147520737362E-2</v>
      </c>
      <c r="R1056" s="148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5"/>
    </row>
    <row r="1057" spans="1:65">
      <c r="A1057" s="29"/>
      <c r="B1057" s="3" t="s">
        <v>261</v>
      </c>
      <c r="C1057" s="28"/>
      <c r="D1057" s="13">
        <v>6.8189987822167009E-3</v>
      </c>
      <c r="E1057" s="13">
        <v>0.24964005142969259</v>
      </c>
      <c r="F1057" s="13">
        <v>-0.18620872675769529</v>
      </c>
      <c r="G1057" s="13">
        <v>-1.8942421840129064E-2</v>
      </c>
      <c r="H1057" s="13">
        <v>-1.5390243837979156E-2</v>
      </c>
      <c r="I1057" s="13">
        <v>-2.279332471137796E-2</v>
      </c>
      <c r="J1057" s="13">
        <v>6.7524261944085673E-2</v>
      </c>
      <c r="K1057" s="13">
        <v>-5.6847496729011793E-2</v>
      </c>
      <c r="L1057" s="13">
        <v>2.3771502581775295E-3</v>
      </c>
      <c r="M1057" s="13">
        <v>-0.14124261868575638</v>
      </c>
      <c r="N1057" s="13" t="s">
        <v>617</v>
      </c>
      <c r="O1057" s="13">
        <v>2.3023700328852481E-3</v>
      </c>
      <c r="P1057" s="13">
        <v>-0.13991006412854456</v>
      </c>
      <c r="Q1057" s="13">
        <v>3.4950706101131601E-2</v>
      </c>
      <c r="R1057" s="148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5"/>
    </row>
    <row r="1058" spans="1:65">
      <c r="A1058" s="29"/>
      <c r="B1058" s="45" t="s">
        <v>262</v>
      </c>
      <c r="C1058" s="46"/>
      <c r="D1058" s="44">
        <v>0.36</v>
      </c>
      <c r="E1058" s="44">
        <v>4.3099999999999996</v>
      </c>
      <c r="F1058" s="44">
        <v>2.78</v>
      </c>
      <c r="G1058" s="44">
        <v>0.06</v>
      </c>
      <c r="H1058" s="44">
        <v>0</v>
      </c>
      <c r="I1058" s="44">
        <v>0.12</v>
      </c>
      <c r="J1058" s="44">
        <v>1.35</v>
      </c>
      <c r="K1058" s="44">
        <v>0.67</v>
      </c>
      <c r="L1058" s="44">
        <v>0.28999999999999998</v>
      </c>
      <c r="M1058" s="44" t="s">
        <v>263</v>
      </c>
      <c r="N1058" s="44">
        <v>5.18</v>
      </c>
      <c r="O1058" s="44">
        <v>0.28999999999999998</v>
      </c>
      <c r="P1058" s="44">
        <v>2.0299999999999998</v>
      </c>
      <c r="Q1058" s="44">
        <v>0.82</v>
      </c>
      <c r="R1058" s="148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5"/>
    </row>
    <row r="1059" spans="1:65">
      <c r="B1059" s="30" t="s">
        <v>276</v>
      </c>
      <c r="C1059" s="20"/>
      <c r="D1059" s="20"/>
      <c r="E1059" s="20"/>
      <c r="F1059" s="20"/>
      <c r="G1059" s="20"/>
      <c r="H1059" s="20"/>
      <c r="I1059" s="20"/>
      <c r="J1059" s="20"/>
      <c r="K1059" s="20"/>
      <c r="L1059" s="20"/>
      <c r="M1059" s="20"/>
      <c r="N1059" s="20"/>
      <c r="O1059" s="20"/>
      <c r="P1059" s="20"/>
      <c r="Q1059" s="20"/>
      <c r="BM1059" s="55"/>
    </row>
    <row r="1060" spans="1:65">
      <c r="BM1060" s="55"/>
    </row>
    <row r="1061" spans="1:65" ht="15">
      <c r="B1061" s="8" t="s">
        <v>493</v>
      </c>
      <c r="BM1061" s="27" t="s">
        <v>66</v>
      </c>
    </row>
    <row r="1062" spans="1:65" ht="15">
      <c r="A1062" s="24" t="s">
        <v>41</v>
      </c>
      <c r="B1062" s="18" t="s">
        <v>111</v>
      </c>
      <c r="C1062" s="15" t="s">
        <v>112</v>
      </c>
      <c r="D1062" s="16" t="s">
        <v>223</v>
      </c>
      <c r="E1062" s="17" t="s">
        <v>223</v>
      </c>
      <c r="F1062" s="17" t="s">
        <v>223</v>
      </c>
      <c r="G1062" s="17" t="s">
        <v>223</v>
      </c>
      <c r="H1062" s="17" t="s">
        <v>223</v>
      </c>
      <c r="I1062" s="17" t="s">
        <v>223</v>
      </c>
      <c r="J1062" s="17" t="s">
        <v>223</v>
      </c>
      <c r="K1062" s="17" t="s">
        <v>223</v>
      </c>
      <c r="L1062" s="17" t="s">
        <v>223</v>
      </c>
      <c r="M1062" s="17" t="s">
        <v>223</v>
      </c>
      <c r="N1062" s="17" t="s">
        <v>223</v>
      </c>
      <c r="O1062" s="17" t="s">
        <v>223</v>
      </c>
      <c r="P1062" s="148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7">
        <v>1</v>
      </c>
    </row>
    <row r="1063" spans="1:65">
      <c r="A1063" s="29"/>
      <c r="B1063" s="19" t="s">
        <v>224</v>
      </c>
      <c r="C1063" s="9" t="s">
        <v>224</v>
      </c>
      <c r="D1063" s="146" t="s">
        <v>226</v>
      </c>
      <c r="E1063" s="147" t="s">
        <v>227</v>
      </c>
      <c r="F1063" s="147" t="s">
        <v>228</v>
      </c>
      <c r="G1063" s="147" t="s">
        <v>229</v>
      </c>
      <c r="H1063" s="147" t="s">
        <v>230</v>
      </c>
      <c r="I1063" s="147" t="s">
        <v>232</v>
      </c>
      <c r="J1063" s="147" t="s">
        <v>234</v>
      </c>
      <c r="K1063" s="147" t="s">
        <v>236</v>
      </c>
      <c r="L1063" s="147" t="s">
        <v>239</v>
      </c>
      <c r="M1063" s="147" t="s">
        <v>241</v>
      </c>
      <c r="N1063" s="147" t="s">
        <v>244</v>
      </c>
      <c r="O1063" s="147" t="s">
        <v>245</v>
      </c>
      <c r="P1063" s="148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7" t="s">
        <v>3</v>
      </c>
    </row>
    <row r="1064" spans="1:65">
      <c r="A1064" s="29"/>
      <c r="B1064" s="19"/>
      <c r="C1064" s="9"/>
      <c r="D1064" s="10" t="s">
        <v>269</v>
      </c>
      <c r="E1064" s="11" t="s">
        <v>102</v>
      </c>
      <c r="F1064" s="11" t="s">
        <v>102</v>
      </c>
      <c r="G1064" s="11" t="s">
        <v>102</v>
      </c>
      <c r="H1064" s="11" t="s">
        <v>269</v>
      </c>
      <c r="I1064" s="11" t="s">
        <v>102</v>
      </c>
      <c r="J1064" s="11" t="s">
        <v>99</v>
      </c>
      <c r="K1064" s="11" t="s">
        <v>102</v>
      </c>
      <c r="L1064" s="11" t="s">
        <v>103</v>
      </c>
      <c r="M1064" s="11" t="s">
        <v>100</v>
      </c>
      <c r="N1064" s="11" t="s">
        <v>102</v>
      </c>
      <c r="O1064" s="11" t="s">
        <v>102</v>
      </c>
      <c r="P1064" s="148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7">
        <v>2</v>
      </c>
    </row>
    <row r="1065" spans="1:65">
      <c r="A1065" s="29"/>
      <c r="B1065" s="19"/>
      <c r="C1065" s="9"/>
      <c r="D1065" s="25"/>
      <c r="E1065" s="25"/>
      <c r="F1065" s="25"/>
      <c r="G1065" s="25"/>
      <c r="H1065" s="25"/>
      <c r="I1065" s="25"/>
      <c r="J1065" s="25"/>
      <c r="K1065" s="25"/>
      <c r="L1065" s="25"/>
      <c r="M1065" s="25"/>
      <c r="N1065" s="25"/>
      <c r="O1065" s="25"/>
      <c r="P1065" s="148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7">
        <v>2</v>
      </c>
    </row>
    <row r="1066" spans="1:65">
      <c r="A1066" s="29"/>
      <c r="B1066" s="18">
        <v>1</v>
      </c>
      <c r="C1066" s="14">
        <v>1</v>
      </c>
      <c r="D1066" s="21">
        <v>0.6</v>
      </c>
      <c r="E1066" s="143">
        <v>11.7</v>
      </c>
      <c r="F1066" s="21">
        <v>0.64160581078943524</v>
      </c>
      <c r="G1066" s="21">
        <v>0.69230601833975502</v>
      </c>
      <c r="H1066" s="21">
        <v>0.4</v>
      </c>
      <c r="I1066" s="21">
        <v>0.7</v>
      </c>
      <c r="J1066" s="21">
        <v>0.57999999999999996</v>
      </c>
      <c r="K1066" s="21">
        <v>0.64</v>
      </c>
      <c r="L1066" s="143" t="s">
        <v>106</v>
      </c>
      <c r="M1066" s="143" t="s">
        <v>287</v>
      </c>
      <c r="N1066" s="21">
        <v>0.5</v>
      </c>
      <c r="O1066" s="21">
        <v>0.6</v>
      </c>
      <c r="P1066" s="148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7">
        <v>1</v>
      </c>
    </row>
    <row r="1067" spans="1:65">
      <c r="A1067" s="29"/>
      <c r="B1067" s="19">
        <v>1</v>
      </c>
      <c r="C1067" s="9">
        <v>2</v>
      </c>
      <c r="D1067" s="11">
        <v>0.6</v>
      </c>
      <c r="E1067" s="144">
        <v>12</v>
      </c>
      <c r="F1067" s="11">
        <v>0.62394330676496224</v>
      </c>
      <c r="G1067" s="11">
        <v>0.70812444511323003</v>
      </c>
      <c r="H1067" s="11">
        <v>0.7</v>
      </c>
      <c r="I1067" s="11">
        <v>0.7</v>
      </c>
      <c r="J1067" s="11">
        <v>0.63</v>
      </c>
      <c r="K1067" s="11">
        <v>0.54</v>
      </c>
      <c r="L1067" s="144" t="s">
        <v>106</v>
      </c>
      <c r="M1067" s="144" t="s">
        <v>287</v>
      </c>
      <c r="N1067" s="11">
        <v>0.5</v>
      </c>
      <c r="O1067" s="11">
        <v>0.7</v>
      </c>
      <c r="P1067" s="148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7" t="e">
        <v>#N/A</v>
      </c>
    </row>
    <row r="1068" spans="1:65">
      <c r="A1068" s="29"/>
      <c r="B1068" s="19">
        <v>1</v>
      </c>
      <c r="C1068" s="9">
        <v>3</v>
      </c>
      <c r="D1068" s="11">
        <v>0.6</v>
      </c>
      <c r="E1068" s="144">
        <v>12</v>
      </c>
      <c r="F1068" s="11">
        <v>0.6136980394696312</v>
      </c>
      <c r="G1068" s="11">
        <v>0.69374809396111603</v>
      </c>
      <c r="H1068" s="11">
        <v>0.7</v>
      </c>
      <c r="I1068" s="11">
        <v>0.5</v>
      </c>
      <c r="J1068" s="11">
        <v>0.6</v>
      </c>
      <c r="K1068" s="11">
        <v>0.55000000000000004</v>
      </c>
      <c r="L1068" s="144" t="s">
        <v>106</v>
      </c>
      <c r="M1068" s="144" t="s">
        <v>287</v>
      </c>
      <c r="N1068" s="11">
        <v>0.5</v>
      </c>
      <c r="O1068" s="11">
        <v>0.7</v>
      </c>
      <c r="P1068" s="148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7">
        <v>16</v>
      </c>
    </row>
    <row r="1069" spans="1:65">
      <c r="A1069" s="29"/>
      <c r="B1069" s="19">
        <v>1</v>
      </c>
      <c r="C1069" s="9">
        <v>4</v>
      </c>
      <c r="D1069" s="11">
        <v>0.6</v>
      </c>
      <c r="E1069" s="144">
        <v>11</v>
      </c>
      <c r="F1069" s="11">
        <v>0.62723006883354127</v>
      </c>
      <c r="G1069" s="11">
        <v>0.70685451271710997</v>
      </c>
      <c r="H1069" s="11">
        <v>0.5</v>
      </c>
      <c r="I1069" s="11">
        <v>0.6</v>
      </c>
      <c r="J1069" s="11">
        <v>0.56999999999999995</v>
      </c>
      <c r="K1069" s="11">
        <v>0.52</v>
      </c>
      <c r="L1069" s="144" t="s">
        <v>106</v>
      </c>
      <c r="M1069" s="144" t="s">
        <v>287</v>
      </c>
      <c r="N1069" s="11">
        <v>0.5</v>
      </c>
      <c r="O1069" s="11">
        <v>0.6</v>
      </c>
      <c r="P1069" s="148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7">
        <v>0.59852511463009861</v>
      </c>
    </row>
    <row r="1070" spans="1:65">
      <c r="A1070" s="29"/>
      <c r="B1070" s="19">
        <v>1</v>
      </c>
      <c r="C1070" s="9">
        <v>5</v>
      </c>
      <c r="D1070" s="11">
        <v>0.6</v>
      </c>
      <c r="E1070" s="144">
        <v>11.9</v>
      </c>
      <c r="F1070" s="11">
        <v>0.59866632929171903</v>
      </c>
      <c r="G1070" s="11">
        <v>0.72196409357549196</v>
      </c>
      <c r="H1070" s="11">
        <v>0.6</v>
      </c>
      <c r="I1070" s="11">
        <v>0.6</v>
      </c>
      <c r="J1070" s="11">
        <v>0.49</v>
      </c>
      <c r="K1070" s="150">
        <v>0.74</v>
      </c>
      <c r="L1070" s="144" t="s">
        <v>106</v>
      </c>
      <c r="M1070" s="144" t="s">
        <v>287</v>
      </c>
      <c r="N1070" s="11">
        <v>0.5</v>
      </c>
      <c r="O1070" s="11">
        <v>0.6</v>
      </c>
      <c r="P1070" s="148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7">
        <v>68</v>
      </c>
    </row>
    <row r="1071" spans="1:65">
      <c r="A1071" s="29"/>
      <c r="B1071" s="19">
        <v>1</v>
      </c>
      <c r="C1071" s="9">
        <v>6</v>
      </c>
      <c r="D1071" s="11">
        <v>0.6</v>
      </c>
      <c r="E1071" s="144">
        <v>12.8</v>
      </c>
      <c r="F1071" s="11">
        <v>0.65989070577646125</v>
      </c>
      <c r="G1071" s="11">
        <v>0.69832476539287702</v>
      </c>
      <c r="H1071" s="11">
        <v>0.5</v>
      </c>
      <c r="I1071" s="11">
        <v>0.7</v>
      </c>
      <c r="J1071" s="11">
        <v>0.54</v>
      </c>
      <c r="K1071" s="11">
        <v>0.52</v>
      </c>
      <c r="L1071" s="144" t="s">
        <v>106</v>
      </c>
      <c r="M1071" s="144" t="s">
        <v>287</v>
      </c>
      <c r="N1071" s="11">
        <v>0.5</v>
      </c>
      <c r="O1071" s="11">
        <v>0.6</v>
      </c>
      <c r="P1071" s="148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5"/>
    </row>
    <row r="1072" spans="1:65">
      <c r="A1072" s="29"/>
      <c r="B1072" s="20" t="s">
        <v>258</v>
      </c>
      <c r="C1072" s="12"/>
      <c r="D1072" s="22">
        <v>0.6</v>
      </c>
      <c r="E1072" s="22">
        <v>11.9</v>
      </c>
      <c r="F1072" s="22">
        <v>0.62750571015429168</v>
      </c>
      <c r="G1072" s="22">
        <v>0.70355365484993004</v>
      </c>
      <c r="H1072" s="22">
        <v>0.56666666666666665</v>
      </c>
      <c r="I1072" s="22">
        <v>0.6333333333333333</v>
      </c>
      <c r="J1072" s="22">
        <v>0.56833333333333336</v>
      </c>
      <c r="K1072" s="22">
        <v>0.58500000000000008</v>
      </c>
      <c r="L1072" s="22" t="s">
        <v>617</v>
      </c>
      <c r="M1072" s="22" t="s">
        <v>617</v>
      </c>
      <c r="N1072" s="22">
        <v>0.5</v>
      </c>
      <c r="O1072" s="22">
        <v>0.6333333333333333</v>
      </c>
      <c r="P1072" s="148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5"/>
    </row>
    <row r="1073" spans="1:65">
      <c r="A1073" s="29"/>
      <c r="B1073" s="3" t="s">
        <v>259</v>
      </c>
      <c r="C1073" s="28"/>
      <c r="D1073" s="11">
        <v>0.6</v>
      </c>
      <c r="E1073" s="11">
        <v>11.95</v>
      </c>
      <c r="F1073" s="11">
        <v>0.62558668779925175</v>
      </c>
      <c r="G1073" s="11">
        <v>0.7025896390549935</v>
      </c>
      <c r="H1073" s="11">
        <v>0.55000000000000004</v>
      </c>
      <c r="I1073" s="11">
        <v>0.64999999999999991</v>
      </c>
      <c r="J1073" s="11">
        <v>0.57499999999999996</v>
      </c>
      <c r="K1073" s="11">
        <v>0.54500000000000004</v>
      </c>
      <c r="L1073" s="11" t="s">
        <v>617</v>
      </c>
      <c r="M1073" s="11" t="s">
        <v>617</v>
      </c>
      <c r="N1073" s="11">
        <v>0.5</v>
      </c>
      <c r="O1073" s="11">
        <v>0.6</v>
      </c>
      <c r="P1073" s="148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5"/>
    </row>
    <row r="1074" spans="1:65">
      <c r="A1074" s="29"/>
      <c r="B1074" s="3" t="s">
        <v>260</v>
      </c>
      <c r="C1074" s="28"/>
      <c r="D1074" s="23">
        <v>0</v>
      </c>
      <c r="E1074" s="23">
        <v>0.57965506984757775</v>
      </c>
      <c r="F1074" s="23">
        <v>2.13669330213191E-2</v>
      </c>
      <c r="G1074" s="23">
        <v>1.1142097439184534E-2</v>
      </c>
      <c r="H1074" s="23">
        <v>0.12110601416389978</v>
      </c>
      <c r="I1074" s="23">
        <v>8.1649658092771915E-2</v>
      </c>
      <c r="J1074" s="23">
        <v>4.8751068364361688E-2</v>
      </c>
      <c r="K1074" s="23">
        <v>8.8034084308294361E-2</v>
      </c>
      <c r="L1074" s="23" t="s">
        <v>617</v>
      </c>
      <c r="M1074" s="23" t="s">
        <v>617</v>
      </c>
      <c r="N1074" s="23">
        <v>0</v>
      </c>
      <c r="O1074" s="23">
        <v>5.1639777949432218E-2</v>
      </c>
      <c r="P1074" s="148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5"/>
    </row>
    <row r="1075" spans="1:65">
      <c r="A1075" s="29"/>
      <c r="B1075" s="3" t="s">
        <v>86</v>
      </c>
      <c r="C1075" s="28"/>
      <c r="D1075" s="13">
        <v>0</v>
      </c>
      <c r="E1075" s="13">
        <v>4.8710510071225017E-2</v>
      </c>
      <c r="F1075" s="13">
        <v>3.4050579421923313E-2</v>
      </c>
      <c r="G1075" s="13">
        <v>1.5836883743516585E-2</v>
      </c>
      <c r="H1075" s="13">
        <v>0.21371649558335257</v>
      </c>
      <c r="I1075" s="13">
        <v>0.12892051277806094</v>
      </c>
      <c r="J1075" s="13">
        <v>8.5779005919697976E-2</v>
      </c>
      <c r="K1075" s="13">
        <v>0.15048561420221257</v>
      </c>
      <c r="L1075" s="13" t="s">
        <v>617</v>
      </c>
      <c r="M1075" s="13" t="s">
        <v>617</v>
      </c>
      <c r="N1075" s="13">
        <v>0</v>
      </c>
      <c r="O1075" s="13">
        <v>8.1536491499103511E-2</v>
      </c>
      <c r="P1075" s="148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5"/>
    </row>
    <row r="1076" spans="1:65">
      <c r="A1076" s="29"/>
      <c r="B1076" s="3" t="s">
        <v>261</v>
      </c>
      <c r="C1076" s="28"/>
      <c r="D1076" s="13">
        <v>2.4641996364895835E-3</v>
      </c>
      <c r="E1076" s="13">
        <v>18.882206626123711</v>
      </c>
      <c r="F1076" s="13">
        <v>4.8420015828581686E-2</v>
      </c>
      <c r="G1076" s="13">
        <v>0.17547891918410352</v>
      </c>
      <c r="H1076" s="13">
        <v>-5.3228255898870924E-2</v>
      </c>
      <c r="I1076" s="13">
        <v>5.8156655171850202E-2</v>
      </c>
      <c r="J1076" s="13">
        <v>-5.0443633122102871E-2</v>
      </c>
      <c r="K1076" s="13">
        <v>-2.2597405354422451E-2</v>
      </c>
      <c r="L1076" s="13" t="s">
        <v>617</v>
      </c>
      <c r="M1076" s="13" t="s">
        <v>617</v>
      </c>
      <c r="N1076" s="13">
        <v>-0.16461316696959194</v>
      </c>
      <c r="O1076" s="13">
        <v>5.8156655171850202E-2</v>
      </c>
      <c r="P1076" s="148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5"/>
    </row>
    <row r="1077" spans="1:65">
      <c r="A1077" s="29"/>
      <c r="B1077" s="45" t="s">
        <v>262</v>
      </c>
      <c r="C1077" s="46"/>
      <c r="D1077" s="44">
        <v>0.33</v>
      </c>
      <c r="E1077" s="44">
        <v>120.78</v>
      </c>
      <c r="F1077" s="44">
        <v>0.03</v>
      </c>
      <c r="G1077" s="44">
        <v>0.78</v>
      </c>
      <c r="H1077" s="44">
        <v>0.68</v>
      </c>
      <c r="I1077" s="44">
        <v>0.03</v>
      </c>
      <c r="J1077" s="44">
        <v>0.67</v>
      </c>
      <c r="K1077" s="44">
        <v>0.49</v>
      </c>
      <c r="L1077" s="44">
        <v>3.96</v>
      </c>
      <c r="M1077" s="44">
        <v>6.64</v>
      </c>
      <c r="N1077" s="44">
        <v>1.4</v>
      </c>
      <c r="O1077" s="44">
        <v>0.03</v>
      </c>
      <c r="P1077" s="148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5"/>
    </row>
    <row r="1078" spans="1:65">
      <c r="B1078" s="30"/>
      <c r="C1078" s="20"/>
      <c r="D1078" s="20"/>
      <c r="E1078" s="20"/>
      <c r="F1078" s="20"/>
      <c r="G1078" s="20"/>
      <c r="H1078" s="20"/>
      <c r="I1078" s="20"/>
      <c r="J1078" s="20"/>
      <c r="K1078" s="20"/>
      <c r="L1078" s="20"/>
      <c r="M1078" s="20"/>
      <c r="N1078" s="20"/>
      <c r="O1078" s="20"/>
      <c r="BM1078" s="55"/>
    </row>
    <row r="1079" spans="1:65" ht="15">
      <c r="B1079" s="8" t="s">
        <v>494</v>
      </c>
      <c r="BM1079" s="27" t="s">
        <v>66</v>
      </c>
    </row>
    <row r="1080" spans="1:65" ht="15">
      <c r="A1080" s="24" t="s">
        <v>44</v>
      </c>
      <c r="B1080" s="18" t="s">
        <v>111</v>
      </c>
      <c r="C1080" s="15" t="s">
        <v>112</v>
      </c>
      <c r="D1080" s="16" t="s">
        <v>223</v>
      </c>
      <c r="E1080" s="17" t="s">
        <v>223</v>
      </c>
      <c r="F1080" s="17" t="s">
        <v>223</v>
      </c>
      <c r="G1080" s="17" t="s">
        <v>223</v>
      </c>
      <c r="H1080" s="17" t="s">
        <v>223</v>
      </c>
      <c r="I1080" s="17" t="s">
        <v>223</v>
      </c>
      <c r="J1080" s="17" t="s">
        <v>223</v>
      </c>
      <c r="K1080" s="17" t="s">
        <v>223</v>
      </c>
      <c r="L1080" s="17" t="s">
        <v>223</v>
      </c>
      <c r="M1080" s="17" t="s">
        <v>223</v>
      </c>
      <c r="N1080" s="17" t="s">
        <v>223</v>
      </c>
      <c r="O1080" s="17" t="s">
        <v>223</v>
      </c>
      <c r="P1080" s="17" t="s">
        <v>223</v>
      </c>
      <c r="Q1080" s="17" t="s">
        <v>223</v>
      </c>
      <c r="R1080" s="17" t="s">
        <v>223</v>
      </c>
      <c r="S1080" s="17" t="s">
        <v>223</v>
      </c>
      <c r="T1080" s="17" t="s">
        <v>223</v>
      </c>
      <c r="U1080" s="148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7">
        <v>1</v>
      </c>
    </row>
    <row r="1081" spans="1:65">
      <c r="A1081" s="29"/>
      <c r="B1081" s="19" t="s">
        <v>224</v>
      </c>
      <c r="C1081" s="9" t="s">
        <v>224</v>
      </c>
      <c r="D1081" s="146" t="s">
        <v>226</v>
      </c>
      <c r="E1081" s="147" t="s">
        <v>227</v>
      </c>
      <c r="F1081" s="147" t="s">
        <v>228</v>
      </c>
      <c r="G1081" s="147" t="s">
        <v>229</v>
      </c>
      <c r="H1081" s="147" t="s">
        <v>230</v>
      </c>
      <c r="I1081" s="147" t="s">
        <v>231</v>
      </c>
      <c r="J1081" s="147" t="s">
        <v>232</v>
      </c>
      <c r="K1081" s="147" t="s">
        <v>235</v>
      </c>
      <c r="L1081" s="147" t="s">
        <v>236</v>
      </c>
      <c r="M1081" s="147" t="s">
        <v>237</v>
      </c>
      <c r="N1081" s="147" t="s">
        <v>264</v>
      </c>
      <c r="O1081" s="147" t="s">
        <v>238</v>
      </c>
      <c r="P1081" s="147" t="s">
        <v>239</v>
      </c>
      <c r="Q1081" s="147" t="s">
        <v>241</v>
      </c>
      <c r="R1081" s="147" t="s">
        <v>243</v>
      </c>
      <c r="S1081" s="147" t="s">
        <v>244</v>
      </c>
      <c r="T1081" s="147" t="s">
        <v>245</v>
      </c>
      <c r="U1081" s="148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7" t="s">
        <v>1</v>
      </c>
    </row>
    <row r="1082" spans="1:65">
      <c r="A1082" s="29"/>
      <c r="B1082" s="19"/>
      <c r="C1082" s="9"/>
      <c r="D1082" s="10" t="s">
        <v>269</v>
      </c>
      <c r="E1082" s="11" t="s">
        <v>102</v>
      </c>
      <c r="F1082" s="11" t="s">
        <v>103</v>
      </c>
      <c r="G1082" s="11" t="s">
        <v>103</v>
      </c>
      <c r="H1082" s="11" t="s">
        <v>269</v>
      </c>
      <c r="I1082" s="11" t="s">
        <v>103</v>
      </c>
      <c r="J1082" s="11" t="s">
        <v>103</v>
      </c>
      <c r="K1082" s="11" t="s">
        <v>103</v>
      </c>
      <c r="L1082" s="11" t="s">
        <v>102</v>
      </c>
      <c r="M1082" s="11" t="s">
        <v>103</v>
      </c>
      <c r="N1082" s="11" t="s">
        <v>103</v>
      </c>
      <c r="O1082" s="11" t="s">
        <v>103</v>
      </c>
      <c r="P1082" s="11" t="s">
        <v>103</v>
      </c>
      <c r="Q1082" s="11" t="s">
        <v>100</v>
      </c>
      <c r="R1082" s="11" t="s">
        <v>103</v>
      </c>
      <c r="S1082" s="11" t="s">
        <v>102</v>
      </c>
      <c r="T1082" s="11" t="s">
        <v>103</v>
      </c>
      <c r="U1082" s="148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7">
        <v>3</v>
      </c>
    </row>
    <row r="1083" spans="1:65">
      <c r="A1083" s="29"/>
      <c r="B1083" s="19"/>
      <c r="C1083" s="9"/>
      <c r="D1083" s="25"/>
      <c r="E1083" s="25"/>
      <c r="F1083" s="25"/>
      <c r="G1083" s="25"/>
      <c r="H1083" s="25"/>
      <c r="I1083" s="25"/>
      <c r="J1083" s="25"/>
      <c r="K1083" s="25"/>
      <c r="L1083" s="25"/>
      <c r="M1083" s="25"/>
      <c r="N1083" s="25"/>
      <c r="O1083" s="25"/>
      <c r="P1083" s="25"/>
      <c r="Q1083" s="25"/>
      <c r="R1083" s="25"/>
      <c r="S1083" s="25"/>
      <c r="T1083" s="25"/>
      <c r="U1083" s="148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7">
        <v>3</v>
      </c>
    </row>
    <row r="1084" spans="1:65">
      <c r="A1084" s="29"/>
      <c r="B1084" s="18">
        <v>1</v>
      </c>
      <c r="C1084" s="14">
        <v>1</v>
      </c>
      <c r="D1084" s="199">
        <v>0.49500000000000005</v>
      </c>
      <c r="E1084" s="199">
        <v>0.51190000000000002</v>
      </c>
      <c r="F1084" s="200">
        <v>0.42817426666666669</v>
      </c>
      <c r="G1084" s="199">
        <v>0.52726700000000004</v>
      </c>
      <c r="H1084" s="199">
        <v>0.45199999999999996</v>
      </c>
      <c r="I1084" s="199">
        <v>0.49300000000000005</v>
      </c>
      <c r="J1084" s="199">
        <v>0.50270000000000004</v>
      </c>
      <c r="K1084" s="199">
        <v>0.498</v>
      </c>
      <c r="L1084" s="199">
        <v>0.48599999999999999</v>
      </c>
      <c r="M1084" s="199">
        <v>0.50800000000000001</v>
      </c>
      <c r="N1084" s="199">
        <v>0.5</v>
      </c>
      <c r="O1084" s="199">
        <v>0.50629999999999997</v>
      </c>
      <c r="P1084" s="199">
        <v>0.4592</v>
      </c>
      <c r="Q1084" s="199">
        <v>0.51674140454294737</v>
      </c>
      <c r="R1084" s="199">
        <v>0.52098594970844403</v>
      </c>
      <c r="S1084" s="199">
        <v>0.4471</v>
      </c>
      <c r="T1084" s="199">
        <v>0.47710000000000002</v>
      </c>
      <c r="U1084" s="201"/>
      <c r="V1084" s="202"/>
      <c r="W1084" s="202"/>
      <c r="X1084" s="202"/>
      <c r="Y1084" s="202"/>
      <c r="Z1084" s="202"/>
      <c r="AA1084" s="202"/>
      <c r="AB1084" s="202"/>
      <c r="AC1084" s="202"/>
      <c r="AD1084" s="202"/>
      <c r="AE1084" s="202"/>
      <c r="AF1084" s="202"/>
      <c r="AG1084" s="202"/>
      <c r="AH1084" s="202"/>
      <c r="AI1084" s="202"/>
      <c r="AJ1084" s="202"/>
      <c r="AK1084" s="202"/>
      <c r="AL1084" s="202"/>
      <c r="AM1084" s="202"/>
      <c r="AN1084" s="202"/>
      <c r="AO1084" s="202"/>
      <c r="AP1084" s="202"/>
      <c r="AQ1084" s="202"/>
      <c r="AR1084" s="202"/>
      <c r="AS1084" s="202"/>
      <c r="AT1084" s="202"/>
      <c r="AU1084" s="202"/>
      <c r="AV1084" s="202"/>
      <c r="AW1084" s="202"/>
      <c r="AX1084" s="202"/>
      <c r="AY1084" s="202"/>
      <c r="AZ1084" s="202"/>
      <c r="BA1084" s="202"/>
      <c r="BB1084" s="202"/>
      <c r="BC1084" s="202"/>
      <c r="BD1084" s="202"/>
      <c r="BE1084" s="202"/>
      <c r="BF1084" s="202"/>
      <c r="BG1084" s="202"/>
      <c r="BH1084" s="202"/>
      <c r="BI1084" s="202"/>
      <c r="BJ1084" s="202"/>
      <c r="BK1084" s="202"/>
      <c r="BL1084" s="202"/>
      <c r="BM1084" s="203">
        <v>1</v>
      </c>
    </row>
    <row r="1085" spans="1:65">
      <c r="A1085" s="29"/>
      <c r="B1085" s="19">
        <v>1</v>
      </c>
      <c r="C1085" s="9">
        <v>2</v>
      </c>
      <c r="D1085" s="23">
        <v>0.50600000000000001</v>
      </c>
      <c r="E1085" s="23">
        <v>0.50140000000000007</v>
      </c>
      <c r="F1085" s="205">
        <v>0.44996416666666667</v>
      </c>
      <c r="G1085" s="23">
        <v>0.526949</v>
      </c>
      <c r="H1085" s="23">
        <v>0.45100000000000001</v>
      </c>
      <c r="I1085" s="23">
        <v>0.51700000000000002</v>
      </c>
      <c r="J1085" s="23">
        <v>0.51139999999999997</v>
      </c>
      <c r="K1085" s="23">
        <v>0.49699999999999994</v>
      </c>
      <c r="L1085" s="23">
        <v>0.48099999999999998</v>
      </c>
      <c r="M1085" s="23">
        <v>0.505</v>
      </c>
      <c r="N1085" s="23">
        <v>0.50600000000000001</v>
      </c>
      <c r="O1085" s="23">
        <v>0.51490000000000002</v>
      </c>
      <c r="P1085" s="23">
        <v>0.46239999999999998</v>
      </c>
      <c r="Q1085" s="23">
        <v>0.51822719792069416</v>
      </c>
      <c r="R1085" s="23">
        <v>0.52077491959398503</v>
      </c>
      <c r="S1085" s="23">
        <v>0.45389999999999997</v>
      </c>
      <c r="T1085" s="23">
        <v>0.48989999999999995</v>
      </c>
      <c r="U1085" s="201"/>
      <c r="V1085" s="202"/>
      <c r="W1085" s="202"/>
      <c r="X1085" s="202"/>
      <c r="Y1085" s="202"/>
      <c r="Z1085" s="202"/>
      <c r="AA1085" s="202"/>
      <c r="AB1085" s="202"/>
      <c r="AC1085" s="202"/>
      <c r="AD1085" s="202"/>
      <c r="AE1085" s="202"/>
      <c r="AF1085" s="202"/>
      <c r="AG1085" s="202"/>
      <c r="AH1085" s="202"/>
      <c r="AI1085" s="202"/>
      <c r="AJ1085" s="202"/>
      <c r="AK1085" s="202"/>
      <c r="AL1085" s="202"/>
      <c r="AM1085" s="202"/>
      <c r="AN1085" s="202"/>
      <c r="AO1085" s="202"/>
      <c r="AP1085" s="202"/>
      <c r="AQ1085" s="202"/>
      <c r="AR1085" s="202"/>
      <c r="AS1085" s="202"/>
      <c r="AT1085" s="202"/>
      <c r="AU1085" s="202"/>
      <c r="AV1085" s="202"/>
      <c r="AW1085" s="202"/>
      <c r="AX1085" s="202"/>
      <c r="AY1085" s="202"/>
      <c r="AZ1085" s="202"/>
      <c r="BA1085" s="202"/>
      <c r="BB1085" s="202"/>
      <c r="BC1085" s="202"/>
      <c r="BD1085" s="202"/>
      <c r="BE1085" s="202"/>
      <c r="BF1085" s="202"/>
      <c r="BG1085" s="202"/>
      <c r="BH1085" s="202"/>
      <c r="BI1085" s="202"/>
      <c r="BJ1085" s="202"/>
      <c r="BK1085" s="202"/>
      <c r="BL1085" s="202"/>
      <c r="BM1085" s="203" t="e">
        <v>#N/A</v>
      </c>
    </row>
    <row r="1086" spans="1:65">
      <c r="A1086" s="29"/>
      <c r="B1086" s="19">
        <v>1</v>
      </c>
      <c r="C1086" s="9">
        <v>3</v>
      </c>
      <c r="D1086" s="23">
        <v>0.496</v>
      </c>
      <c r="E1086" s="23">
        <v>0.52710000000000001</v>
      </c>
      <c r="F1086" s="205">
        <v>0.43468736666666663</v>
      </c>
      <c r="G1086" s="23">
        <v>0.52386099999999991</v>
      </c>
      <c r="H1086" s="23">
        <v>0.45799999999999996</v>
      </c>
      <c r="I1086" s="23">
        <v>0.52</v>
      </c>
      <c r="J1086" s="23">
        <v>0.51279999999999992</v>
      </c>
      <c r="K1086" s="23">
        <v>0.505</v>
      </c>
      <c r="L1086" s="23">
        <v>0.47600000000000003</v>
      </c>
      <c r="M1086" s="23">
        <v>0.51500000000000001</v>
      </c>
      <c r="N1086" s="23">
        <v>0.50900000000000001</v>
      </c>
      <c r="O1086" s="23">
        <v>0.50749999999999995</v>
      </c>
      <c r="P1086" s="23">
        <v>0.46060000000000001</v>
      </c>
      <c r="Q1086" s="23">
        <v>0.52095170201071139</v>
      </c>
      <c r="R1086" s="23">
        <v>0.51563974891865405</v>
      </c>
      <c r="S1086" s="23">
        <v>0.45840000000000003</v>
      </c>
      <c r="T1086" s="23">
        <v>0.48180000000000001</v>
      </c>
      <c r="U1086" s="201"/>
      <c r="V1086" s="202"/>
      <c r="W1086" s="202"/>
      <c r="X1086" s="202"/>
      <c r="Y1086" s="202"/>
      <c r="Z1086" s="202"/>
      <c r="AA1086" s="202"/>
      <c r="AB1086" s="202"/>
      <c r="AC1086" s="202"/>
      <c r="AD1086" s="202"/>
      <c r="AE1086" s="202"/>
      <c r="AF1086" s="202"/>
      <c r="AG1086" s="202"/>
      <c r="AH1086" s="202"/>
      <c r="AI1086" s="202"/>
      <c r="AJ1086" s="202"/>
      <c r="AK1086" s="202"/>
      <c r="AL1086" s="202"/>
      <c r="AM1086" s="202"/>
      <c r="AN1086" s="202"/>
      <c r="AO1086" s="202"/>
      <c r="AP1086" s="202"/>
      <c r="AQ1086" s="202"/>
      <c r="AR1086" s="202"/>
      <c r="AS1086" s="202"/>
      <c r="AT1086" s="202"/>
      <c r="AU1086" s="202"/>
      <c r="AV1086" s="202"/>
      <c r="AW1086" s="202"/>
      <c r="AX1086" s="202"/>
      <c r="AY1086" s="202"/>
      <c r="AZ1086" s="202"/>
      <c r="BA1086" s="202"/>
      <c r="BB1086" s="202"/>
      <c r="BC1086" s="202"/>
      <c r="BD1086" s="202"/>
      <c r="BE1086" s="202"/>
      <c r="BF1086" s="202"/>
      <c r="BG1086" s="202"/>
      <c r="BH1086" s="202"/>
      <c r="BI1086" s="202"/>
      <c r="BJ1086" s="202"/>
      <c r="BK1086" s="202"/>
      <c r="BL1086" s="202"/>
      <c r="BM1086" s="203">
        <v>16</v>
      </c>
    </row>
    <row r="1087" spans="1:65">
      <c r="A1087" s="29"/>
      <c r="B1087" s="19">
        <v>1</v>
      </c>
      <c r="C1087" s="9">
        <v>4</v>
      </c>
      <c r="D1087" s="23">
        <v>0.498</v>
      </c>
      <c r="E1087" s="23">
        <v>0.52710000000000001</v>
      </c>
      <c r="F1087" s="205">
        <v>0.42606776666666663</v>
      </c>
      <c r="G1087" s="23">
        <v>0.52569700000000008</v>
      </c>
      <c r="H1087" s="23">
        <v>0.45300000000000001</v>
      </c>
      <c r="I1087" s="23">
        <v>0.55900000000000005</v>
      </c>
      <c r="J1087" s="23">
        <v>0.50559999999999994</v>
      </c>
      <c r="K1087" s="23">
        <v>0.49399999999999999</v>
      </c>
      <c r="L1087" s="23">
        <v>0.48299999999999998</v>
      </c>
      <c r="M1087" s="23">
        <v>0.51400000000000001</v>
      </c>
      <c r="N1087" s="23">
        <v>0.5</v>
      </c>
      <c r="O1087" s="23">
        <v>0.50409999999999999</v>
      </c>
      <c r="P1087" s="23">
        <v>0.46560000000000001</v>
      </c>
      <c r="Q1087" s="23">
        <v>0.53465090805421067</v>
      </c>
      <c r="R1087" s="23">
        <v>0.49940550990983118</v>
      </c>
      <c r="S1087" s="208">
        <v>0.40529999999999999</v>
      </c>
      <c r="T1087" s="23">
        <v>0.48260000000000003</v>
      </c>
      <c r="U1087" s="201"/>
      <c r="V1087" s="202"/>
      <c r="W1087" s="202"/>
      <c r="X1087" s="202"/>
      <c r="Y1087" s="202"/>
      <c r="Z1087" s="202"/>
      <c r="AA1087" s="202"/>
      <c r="AB1087" s="202"/>
      <c r="AC1087" s="202"/>
      <c r="AD1087" s="202"/>
      <c r="AE1087" s="202"/>
      <c r="AF1087" s="202"/>
      <c r="AG1087" s="202"/>
      <c r="AH1087" s="202"/>
      <c r="AI1087" s="202"/>
      <c r="AJ1087" s="202"/>
      <c r="AK1087" s="202"/>
      <c r="AL1087" s="202"/>
      <c r="AM1087" s="202"/>
      <c r="AN1087" s="202"/>
      <c r="AO1087" s="202"/>
      <c r="AP1087" s="202"/>
      <c r="AQ1087" s="202"/>
      <c r="AR1087" s="202"/>
      <c r="AS1087" s="202"/>
      <c r="AT1087" s="202"/>
      <c r="AU1087" s="202"/>
      <c r="AV1087" s="202"/>
      <c r="AW1087" s="202"/>
      <c r="AX1087" s="202"/>
      <c r="AY1087" s="202"/>
      <c r="AZ1087" s="202"/>
      <c r="BA1087" s="202"/>
      <c r="BB1087" s="202"/>
      <c r="BC1087" s="202"/>
      <c r="BD1087" s="202"/>
      <c r="BE1087" s="202"/>
      <c r="BF1087" s="202"/>
      <c r="BG1087" s="202"/>
      <c r="BH1087" s="202"/>
      <c r="BI1087" s="202"/>
      <c r="BJ1087" s="202"/>
      <c r="BK1087" s="202"/>
      <c r="BL1087" s="202"/>
      <c r="BM1087" s="203">
        <v>0.49736562318371069</v>
      </c>
    </row>
    <row r="1088" spans="1:65">
      <c r="A1088" s="29"/>
      <c r="B1088" s="19">
        <v>1</v>
      </c>
      <c r="C1088" s="9">
        <v>5</v>
      </c>
      <c r="D1088" s="23">
        <v>0.49500000000000005</v>
      </c>
      <c r="E1088" s="23">
        <v>0.52080000000000004</v>
      </c>
      <c r="F1088" s="205">
        <v>0.41644936666666665</v>
      </c>
      <c r="G1088" s="23">
        <v>0.52514099999999997</v>
      </c>
      <c r="H1088" s="23">
        <v>0.45599999999999996</v>
      </c>
      <c r="I1088" s="23">
        <v>0.52400000000000002</v>
      </c>
      <c r="J1088" s="23">
        <v>0.50390000000000001</v>
      </c>
      <c r="K1088" s="23">
        <v>0.5</v>
      </c>
      <c r="L1088" s="23">
        <v>0.49</v>
      </c>
      <c r="M1088" s="23">
        <v>0.51100000000000001</v>
      </c>
      <c r="N1088" s="23">
        <v>0.49699999999999994</v>
      </c>
      <c r="O1088" s="23">
        <v>0.50140000000000007</v>
      </c>
      <c r="P1088" s="23">
        <v>0.46360000000000001</v>
      </c>
      <c r="Q1088" s="23">
        <v>0.52457271684961393</v>
      </c>
      <c r="R1088" s="23">
        <v>0.531825634261063</v>
      </c>
      <c r="S1088" s="23">
        <v>0.46189999999999998</v>
      </c>
      <c r="T1088" s="23">
        <v>0.4834</v>
      </c>
      <c r="U1088" s="201"/>
      <c r="V1088" s="202"/>
      <c r="W1088" s="202"/>
      <c r="X1088" s="202"/>
      <c r="Y1088" s="202"/>
      <c r="Z1088" s="202"/>
      <c r="AA1088" s="202"/>
      <c r="AB1088" s="202"/>
      <c r="AC1088" s="202"/>
      <c r="AD1088" s="202"/>
      <c r="AE1088" s="202"/>
      <c r="AF1088" s="202"/>
      <c r="AG1088" s="202"/>
      <c r="AH1088" s="202"/>
      <c r="AI1088" s="202"/>
      <c r="AJ1088" s="202"/>
      <c r="AK1088" s="202"/>
      <c r="AL1088" s="202"/>
      <c r="AM1088" s="202"/>
      <c r="AN1088" s="202"/>
      <c r="AO1088" s="202"/>
      <c r="AP1088" s="202"/>
      <c r="AQ1088" s="202"/>
      <c r="AR1088" s="202"/>
      <c r="AS1088" s="202"/>
      <c r="AT1088" s="202"/>
      <c r="AU1088" s="202"/>
      <c r="AV1088" s="202"/>
      <c r="AW1088" s="202"/>
      <c r="AX1088" s="202"/>
      <c r="AY1088" s="202"/>
      <c r="AZ1088" s="202"/>
      <c r="BA1088" s="202"/>
      <c r="BB1088" s="202"/>
      <c r="BC1088" s="202"/>
      <c r="BD1088" s="202"/>
      <c r="BE1088" s="202"/>
      <c r="BF1088" s="202"/>
      <c r="BG1088" s="202"/>
      <c r="BH1088" s="202"/>
      <c r="BI1088" s="202"/>
      <c r="BJ1088" s="202"/>
      <c r="BK1088" s="202"/>
      <c r="BL1088" s="202"/>
      <c r="BM1088" s="203">
        <v>69</v>
      </c>
    </row>
    <row r="1089" spans="1:65">
      <c r="A1089" s="29"/>
      <c r="B1089" s="19">
        <v>1</v>
      </c>
      <c r="C1089" s="9">
        <v>6</v>
      </c>
      <c r="D1089" s="23">
        <v>0.504</v>
      </c>
      <c r="E1089" s="23">
        <v>0.50600000000000001</v>
      </c>
      <c r="F1089" s="205">
        <v>0.43512076666666671</v>
      </c>
      <c r="G1089" s="23">
        <v>0.523841</v>
      </c>
      <c r="H1089" s="23">
        <v>0.44500000000000001</v>
      </c>
      <c r="I1089" s="23">
        <v>0.52300000000000002</v>
      </c>
      <c r="J1089" s="23">
        <v>0.50380000000000003</v>
      </c>
      <c r="K1089" s="23">
        <v>0.498</v>
      </c>
      <c r="L1089" s="23">
        <v>0.48599999999999999</v>
      </c>
      <c r="M1089" s="23">
        <v>0.50700000000000001</v>
      </c>
      <c r="N1089" s="23">
        <v>0.498</v>
      </c>
      <c r="O1089" s="23">
        <v>0.51090000000000002</v>
      </c>
      <c r="P1089" s="23">
        <v>0.44769999999999999</v>
      </c>
      <c r="Q1089" s="23">
        <v>0.51465550501125812</v>
      </c>
      <c r="R1089" s="23">
        <v>0.50497262885481442</v>
      </c>
      <c r="S1089" s="23">
        <v>0.44689999999999996</v>
      </c>
      <c r="T1089" s="23">
        <v>0.48659999999999998</v>
      </c>
      <c r="U1089" s="201"/>
      <c r="V1089" s="202"/>
      <c r="W1089" s="202"/>
      <c r="X1089" s="202"/>
      <c r="Y1089" s="202"/>
      <c r="Z1089" s="202"/>
      <c r="AA1089" s="202"/>
      <c r="AB1089" s="202"/>
      <c r="AC1089" s="202"/>
      <c r="AD1089" s="202"/>
      <c r="AE1089" s="202"/>
      <c r="AF1089" s="202"/>
      <c r="AG1089" s="202"/>
      <c r="AH1089" s="202"/>
      <c r="AI1089" s="202"/>
      <c r="AJ1089" s="202"/>
      <c r="AK1089" s="202"/>
      <c r="AL1089" s="202"/>
      <c r="AM1089" s="202"/>
      <c r="AN1089" s="202"/>
      <c r="AO1089" s="202"/>
      <c r="AP1089" s="202"/>
      <c r="AQ1089" s="202"/>
      <c r="AR1089" s="202"/>
      <c r="AS1089" s="202"/>
      <c r="AT1089" s="202"/>
      <c r="AU1089" s="202"/>
      <c r="AV1089" s="202"/>
      <c r="AW1089" s="202"/>
      <c r="AX1089" s="202"/>
      <c r="AY1089" s="202"/>
      <c r="AZ1089" s="202"/>
      <c r="BA1089" s="202"/>
      <c r="BB1089" s="202"/>
      <c r="BC1089" s="202"/>
      <c r="BD1089" s="202"/>
      <c r="BE1089" s="202"/>
      <c r="BF1089" s="202"/>
      <c r="BG1089" s="202"/>
      <c r="BH1089" s="202"/>
      <c r="BI1089" s="202"/>
      <c r="BJ1089" s="202"/>
      <c r="BK1089" s="202"/>
      <c r="BL1089" s="202"/>
      <c r="BM1089" s="56"/>
    </row>
    <row r="1090" spans="1:65">
      <c r="A1090" s="29"/>
      <c r="B1090" s="20" t="s">
        <v>258</v>
      </c>
      <c r="C1090" s="12"/>
      <c r="D1090" s="206">
        <v>0.49900000000000005</v>
      </c>
      <c r="E1090" s="206">
        <v>0.5157166666666666</v>
      </c>
      <c r="F1090" s="206">
        <v>0.43174394999999999</v>
      </c>
      <c r="G1090" s="206">
        <v>0.52545933333333339</v>
      </c>
      <c r="H1090" s="206">
        <v>0.45249999999999996</v>
      </c>
      <c r="I1090" s="206">
        <v>0.52266666666666672</v>
      </c>
      <c r="J1090" s="206">
        <v>0.50669999999999993</v>
      </c>
      <c r="K1090" s="206">
        <v>0.49866666666666665</v>
      </c>
      <c r="L1090" s="206">
        <v>0.48366666666666669</v>
      </c>
      <c r="M1090" s="206">
        <v>0.51</v>
      </c>
      <c r="N1090" s="206">
        <v>0.50166666666666659</v>
      </c>
      <c r="O1090" s="206">
        <v>0.50751666666666673</v>
      </c>
      <c r="P1090" s="206">
        <v>0.45985000000000004</v>
      </c>
      <c r="Q1090" s="206">
        <v>0.52163323906490588</v>
      </c>
      <c r="R1090" s="206">
        <v>0.51560073187446531</v>
      </c>
      <c r="S1090" s="206">
        <v>0.44558333333333328</v>
      </c>
      <c r="T1090" s="206">
        <v>0.4835666666666667</v>
      </c>
      <c r="U1090" s="201"/>
      <c r="V1090" s="202"/>
      <c r="W1090" s="202"/>
      <c r="X1090" s="202"/>
      <c r="Y1090" s="202"/>
      <c r="Z1090" s="202"/>
      <c r="AA1090" s="202"/>
      <c r="AB1090" s="202"/>
      <c r="AC1090" s="202"/>
      <c r="AD1090" s="202"/>
      <c r="AE1090" s="202"/>
      <c r="AF1090" s="202"/>
      <c r="AG1090" s="202"/>
      <c r="AH1090" s="202"/>
      <c r="AI1090" s="202"/>
      <c r="AJ1090" s="202"/>
      <c r="AK1090" s="202"/>
      <c r="AL1090" s="202"/>
      <c r="AM1090" s="202"/>
      <c r="AN1090" s="202"/>
      <c r="AO1090" s="202"/>
      <c r="AP1090" s="202"/>
      <c r="AQ1090" s="202"/>
      <c r="AR1090" s="202"/>
      <c r="AS1090" s="202"/>
      <c r="AT1090" s="202"/>
      <c r="AU1090" s="202"/>
      <c r="AV1090" s="202"/>
      <c r="AW1090" s="202"/>
      <c r="AX1090" s="202"/>
      <c r="AY1090" s="202"/>
      <c r="AZ1090" s="202"/>
      <c r="BA1090" s="202"/>
      <c r="BB1090" s="202"/>
      <c r="BC1090" s="202"/>
      <c r="BD1090" s="202"/>
      <c r="BE1090" s="202"/>
      <c r="BF1090" s="202"/>
      <c r="BG1090" s="202"/>
      <c r="BH1090" s="202"/>
      <c r="BI1090" s="202"/>
      <c r="BJ1090" s="202"/>
      <c r="BK1090" s="202"/>
      <c r="BL1090" s="202"/>
      <c r="BM1090" s="56"/>
    </row>
    <row r="1091" spans="1:65">
      <c r="A1091" s="29"/>
      <c r="B1091" s="3" t="s">
        <v>259</v>
      </c>
      <c r="C1091" s="28"/>
      <c r="D1091" s="23">
        <v>0.497</v>
      </c>
      <c r="E1091" s="23">
        <v>0.51635000000000009</v>
      </c>
      <c r="F1091" s="23">
        <v>0.43143081666666666</v>
      </c>
      <c r="G1091" s="23">
        <v>0.52541900000000008</v>
      </c>
      <c r="H1091" s="23">
        <v>0.45250000000000001</v>
      </c>
      <c r="I1091" s="23">
        <v>0.52150000000000007</v>
      </c>
      <c r="J1091" s="23">
        <v>0.50475000000000003</v>
      </c>
      <c r="K1091" s="23">
        <v>0.498</v>
      </c>
      <c r="L1091" s="23">
        <v>0.48449999999999999</v>
      </c>
      <c r="M1091" s="23">
        <v>0.50950000000000006</v>
      </c>
      <c r="N1091" s="23">
        <v>0.5</v>
      </c>
      <c r="O1091" s="23">
        <v>0.50689999999999991</v>
      </c>
      <c r="P1091" s="23">
        <v>0.46150000000000002</v>
      </c>
      <c r="Q1091" s="23">
        <v>0.51958944996570278</v>
      </c>
      <c r="R1091" s="23">
        <v>0.5182073342563196</v>
      </c>
      <c r="S1091" s="23">
        <v>0.45050000000000001</v>
      </c>
      <c r="T1091" s="23">
        <v>0.48299999999999998</v>
      </c>
      <c r="U1091" s="201"/>
      <c r="V1091" s="202"/>
      <c r="W1091" s="202"/>
      <c r="X1091" s="202"/>
      <c r="Y1091" s="202"/>
      <c r="Z1091" s="202"/>
      <c r="AA1091" s="202"/>
      <c r="AB1091" s="202"/>
      <c r="AC1091" s="202"/>
      <c r="AD1091" s="202"/>
      <c r="AE1091" s="202"/>
      <c r="AF1091" s="202"/>
      <c r="AG1091" s="202"/>
      <c r="AH1091" s="202"/>
      <c r="AI1091" s="202"/>
      <c r="AJ1091" s="202"/>
      <c r="AK1091" s="202"/>
      <c r="AL1091" s="202"/>
      <c r="AM1091" s="202"/>
      <c r="AN1091" s="202"/>
      <c r="AO1091" s="202"/>
      <c r="AP1091" s="202"/>
      <c r="AQ1091" s="202"/>
      <c r="AR1091" s="202"/>
      <c r="AS1091" s="202"/>
      <c r="AT1091" s="202"/>
      <c r="AU1091" s="202"/>
      <c r="AV1091" s="202"/>
      <c r="AW1091" s="202"/>
      <c r="AX1091" s="202"/>
      <c r="AY1091" s="202"/>
      <c r="AZ1091" s="202"/>
      <c r="BA1091" s="202"/>
      <c r="BB1091" s="202"/>
      <c r="BC1091" s="202"/>
      <c r="BD1091" s="202"/>
      <c r="BE1091" s="202"/>
      <c r="BF1091" s="202"/>
      <c r="BG1091" s="202"/>
      <c r="BH1091" s="202"/>
      <c r="BI1091" s="202"/>
      <c r="BJ1091" s="202"/>
      <c r="BK1091" s="202"/>
      <c r="BL1091" s="202"/>
      <c r="BM1091" s="56"/>
    </row>
    <row r="1092" spans="1:65">
      <c r="A1092" s="29"/>
      <c r="B1092" s="3" t="s">
        <v>260</v>
      </c>
      <c r="C1092" s="28"/>
      <c r="D1092" s="23">
        <v>4.8166378315169043E-3</v>
      </c>
      <c r="E1092" s="23">
        <v>1.0944846580316529E-2</v>
      </c>
      <c r="F1092" s="23">
        <v>1.1233244086445679E-2</v>
      </c>
      <c r="G1092" s="23">
        <v>1.4709357112623125E-3</v>
      </c>
      <c r="H1092" s="23">
        <v>4.5055521304275077E-3</v>
      </c>
      <c r="I1092" s="23">
        <v>2.1172308959267212E-2</v>
      </c>
      <c r="J1092" s="23">
        <v>4.3072032689437439E-3</v>
      </c>
      <c r="K1092" s="23">
        <v>3.6696957185394443E-3</v>
      </c>
      <c r="L1092" s="23">
        <v>4.8442405665559728E-3</v>
      </c>
      <c r="M1092" s="23">
        <v>4.0000000000000036E-3</v>
      </c>
      <c r="N1092" s="23">
        <v>4.7609522856952484E-3</v>
      </c>
      <c r="O1092" s="23">
        <v>4.8275942939176881E-3</v>
      </c>
      <c r="P1092" s="23">
        <v>6.3597955941995573E-3</v>
      </c>
      <c r="Q1092" s="23">
        <v>7.249616018905604E-3</v>
      </c>
      <c r="R1092" s="23">
        <v>1.1783578045234578E-2</v>
      </c>
      <c r="S1092" s="23">
        <v>2.0622552380019952E-2</v>
      </c>
      <c r="T1092" s="23">
        <v>4.3637904013215881E-3</v>
      </c>
      <c r="U1092" s="201"/>
      <c r="V1092" s="202"/>
      <c r="W1092" s="202"/>
      <c r="X1092" s="202"/>
      <c r="Y1092" s="202"/>
      <c r="Z1092" s="202"/>
      <c r="AA1092" s="202"/>
      <c r="AB1092" s="202"/>
      <c r="AC1092" s="202"/>
      <c r="AD1092" s="202"/>
      <c r="AE1092" s="202"/>
      <c r="AF1092" s="202"/>
      <c r="AG1092" s="202"/>
      <c r="AH1092" s="202"/>
      <c r="AI1092" s="202"/>
      <c r="AJ1092" s="202"/>
      <c r="AK1092" s="202"/>
      <c r="AL1092" s="202"/>
      <c r="AM1092" s="202"/>
      <c r="AN1092" s="202"/>
      <c r="AO1092" s="202"/>
      <c r="AP1092" s="202"/>
      <c r="AQ1092" s="202"/>
      <c r="AR1092" s="202"/>
      <c r="AS1092" s="202"/>
      <c r="AT1092" s="202"/>
      <c r="AU1092" s="202"/>
      <c r="AV1092" s="202"/>
      <c r="AW1092" s="202"/>
      <c r="AX1092" s="202"/>
      <c r="AY1092" s="202"/>
      <c r="AZ1092" s="202"/>
      <c r="BA1092" s="202"/>
      <c r="BB1092" s="202"/>
      <c r="BC1092" s="202"/>
      <c r="BD1092" s="202"/>
      <c r="BE1092" s="202"/>
      <c r="BF1092" s="202"/>
      <c r="BG1092" s="202"/>
      <c r="BH1092" s="202"/>
      <c r="BI1092" s="202"/>
      <c r="BJ1092" s="202"/>
      <c r="BK1092" s="202"/>
      <c r="BL1092" s="202"/>
      <c r="BM1092" s="56"/>
    </row>
    <row r="1093" spans="1:65">
      <c r="A1093" s="29"/>
      <c r="B1093" s="3" t="s">
        <v>86</v>
      </c>
      <c r="C1093" s="28"/>
      <c r="D1093" s="13">
        <v>9.6525808246831733E-3</v>
      </c>
      <c r="E1093" s="13">
        <v>2.1222596219467788E-2</v>
      </c>
      <c r="F1093" s="13">
        <v>2.6018301093612729E-2</v>
      </c>
      <c r="G1093" s="13">
        <v>2.7993331128618498E-3</v>
      </c>
      <c r="H1093" s="13">
        <v>9.9570212827127247E-3</v>
      </c>
      <c r="I1093" s="13">
        <v>4.0508244182271447E-2</v>
      </c>
      <c r="J1093" s="13">
        <v>8.5004998400310724E-3</v>
      </c>
      <c r="K1093" s="13">
        <v>7.359015478354501E-3</v>
      </c>
      <c r="L1093" s="13">
        <v>1.0015659338158454E-2</v>
      </c>
      <c r="M1093" s="13">
        <v>7.8431372549019676E-3</v>
      </c>
      <c r="N1093" s="13">
        <v>9.4902703369340521E-3</v>
      </c>
      <c r="O1093" s="13">
        <v>9.5121886846100696E-3</v>
      </c>
      <c r="P1093" s="13">
        <v>1.3830152428399602E-2</v>
      </c>
      <c r="Q1093" s="13">
        <v>1.3897918069602822E-2</v>
      </c>
      <c r="R1093" s="13">
        <v>2.2854075482777934E-2</v>
      </c>
      <c r="S1093" s="13">
        <v>4.6282144858844111E-2</v>
      </c>
      <c r="T1093" s="13">
        <v>9.0241753663505651E-3</v>
      </c>
      <c r="U1093" s="148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5"/>
    </row>
    <row r="1094" spans="1:65">
      <c r="A1094" s="29"/>
      <c r="B1094" s="3" t="s">
        <v>261</v>
      </c>
      <c r="C1094" s="28"/>
      <c r="D1094" s="13">
        <v>3.2860671106045292E-3</v>
      </c>
      <c r="E1094" s="13">
        <v>3.6896485457696526E-2</v>
      </c>
      <c r="F1094" s="13">
        <v>-0.13193849780701916</v>
      </c>
      <c r="G1094" s="13">
        <v>5.6485025985090642E-2</v>
      </c>
      <c r="H1094" s="13">
        <v>-9.0206522309522086E-2</v>
      </c>
      <c r="I1094" s="13">
        <v>5.0870109037694178E-2</v>
      </c>
      <c r="J1094" s="13">
        <v>1.8767635681248951E-2</v>
      </c>
      <c r="K1094" s="13">
        <v>2.6158693369835451E-3</v>
      </c>
      <c r="L1094" s="13">
        <v>-2.7543030475960406E-2</v>
      </c>
      <c r="M1094" s="13">
        <v>2.5402593640096782E-2</v>
      </c>
      <c r="N1094" s="13">
        <v>8.6476492995721799E-3</v>
      </c>
      <c r="O1094" s="13">
        <v>2.0409620226620628E-2</v>
      </c>
      <c r="P1094" s="13">
        <v>-7.542866140117932E-2</v>
      </c>
      <c r="Q1094" s="13">
        <v>4.8792306403998342E-2</v>
      </c>
      <c r="R1094" s="13">
        <v>3.6663387738840925E-2</v>
      </c>
      <c r="S1094" s="13">
        <v>-0.10411312611215739</v>
      </c>
      <c r="T1094" s="13">
        <v>-2.7744089808046768E-2</v>
      </c>
      <c r="U1094" s="148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5"/>
    </row>
    <row r="1095" spans="1:65">
      <c r="A1095" s="29"/>
      <c r="B1095" s="45" t="s">
        <v>262</v>
      </c>
      <c r="C1095" s="46"/>
      <c r="D1095" s="44">
        <v>0.1</v>
      </c>
      <c r="E1095" s="44">
        <v>0.53</v>
      </c>
      <c r="F1095" s="44">
        <v>2.62</v>
      </c>
      <c r="G1095" s="44">
        <v>0.89</v>
      </c>
      <c r="H1095" s="44">
        <v>1.84</v>
      </c>
      <c r="I1095" s="44">
        <v>0.79</v>
      </c>
      <c r="J1095" s="44">
        <v>0.19</v>
      </c>
      <c r="K1095" s="44">
        <v>0.11</v>
      </c>
      <c r="L1095" s="44">
        <v>0.67</v>
      </c>
      <c r="M1095" s="44">
        <v>0.31</v>
      </c>
      <c r="N1095" s="44">
        <v>0</v>
      </c>
      <c r="O1095" s="44">
        <v>0.22</v>
      </c>
      <c r="P1095" s="44">
        <v>1.57</v>
      </c>
      <c r="Q1095" s="44">
        <v>0.75</v>
      </c>
      <c r="R1095" s="44">
        <v>0.52</v>
      </c>
      <c r="S1095" s="44">
        <v>2.1</v>
      </c>
      <c r="T1095" s="44">
        <v>0.68</v>
      </c>
      <c r="U1095" s="148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5"/>
    </row>
    <row r="1096" spans="1:65">
      <c r="B1096" s="30"/>
      <c r="C1096" s="20"/>
      <c r="D1096" s="20"/>
      <c r="E1096" s="20"/>
      <c r="F1096" s="20"/>
      <c r="G1096" s="20"/>
      <c r="H1096" s="20"/>
      <c r="I1096" s="20"/>
      <c r="J1096" s="20"/>
      <c r="K1096" s="20"/>
      <c r="L1096" s="20"/>
      <c r="M1096" s="20"/>
      <c r="N1096" s="20"/>
      <c r="O1096" s="20"/>
      <c r="P1096" s="20"/>
      <c r="Q1096" s="20"/>
      <c r="R1096" s="20"/>
      <c r="S1096" s="20"/>
      <c r="T1096" s="20"/>
      <c r="BM1096" s="55"/>
    </row>
    <row r="1097" spans="1:65" ht="15">
      <c r="B1097" s="8" t="s">
        <v>495</v>
      </c>
      <c r="BM1097" s="27" t="s">
        <v>66</v>
      </c>
    </row>
    <row r="1098" spans="1:65" ht="15">
      <c r="A1098" s="24" t="s">
        <v>45</v>
      </c>
      <c r="B1098" s="18" t="s">
        <v>111</v>
      </c>
      <c r="C1098" s="15" t="s">
        <v>112</v>
      </c>
      <c r="D1098" s="16" t="s">
        <v>223</v>
      </c>
      <c r="E1098" s="17" t="s">
        <v>223</v>
      </c>
      <c r="F1098" s="17" t="s">
        <v>223</v>
      </c>
      <c r="G1098" s="17" t="s">
        <v>223</v>
      </c>
      <c r="H1098" s="17" t="s">
        <v>223</v>
      </c>
      <c r="I1098" s="17" t="s">
        <v>223</v>
      </c>
      <c r="J1098" s="148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7">
        <v>1</v>
      </c>
    </row>
    <row r="1099" spans="1:65">
      <c r="A1099" s="29"/>
      <c r="B1099" s="19" t="s">
        <v>224</v>
      </c>
      <c r="C1099" s="9" t="s">
        <v>224</v>
      </c>
      <c r="D1099" s="146" t="s">
        <v>232</v>
      </c>
      <c r="E1099" s="147" t="s">
        <v>234</v>
      </c>
      <c r="F1099" s="147" t="s">
        <v>239</v>
      </c>
      <c r="G1099" s="147" t="s">
        <v>241</v>
      </c>
      <c r="H1099" s="147" t="s">
        <v>244</v>
      </c>
      <c r="I1099" s="147" t="s">
        <v>245</v>
      </c>
      <c r="J1099" s="148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7" t="s">
        <v>3</v>
      </c>
    </row>
    <row r="1100" spans="1:65">
      <c r="A1100" s="29"/>
      <c r="B1100" s="19"/>
      <c r="C1100" s="9"/>
      <c r="D1100" s="10" t="s">
        <v>102</v>
      </c>
      <c r="E1100" s="11" t="s">
        <v>99</v>
      </c>
      <c r="F1100" s="11" t="s">
        <v>103</v>
      </c>
      <c r="G1100" s="11" t="s">
        <v>100</v>
      </c>
      <c r="H1100" s="11" t="s">
        <v>102</v>
      </c>
      <c r="I1100" s="11" t="s">
        <v>102</v>
      </c>
      <c r="J1100" s="148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7">
        <v>0</v>
      </c>
    </row>
    <row r="1101" spans="1:65">
      <c r="A1101" s="29"/>
      <c r="B1101" s="19"/>
      <c r="C1101" s="9"/>
      <c r="D1101" s="25"/>
      <c r="E1101" s="25"/>
      <c r="F1101" s="25"/>
      <c r="G1101" s="25"/>
      <c r="H1101" s="25"/>
      <c r="I1101" s="25"/>
      <c r="J1101" s="148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7">
        <v>0</v>
      </c>
    </row>
    <row r="1102" spans="1:65">
      <c r="A1102" s="29"/>
      <c r="B1102" s="18">
        <v>1</v>
      </c>
      <c r="C1102" s="14">
        <v>1</v>
      </c>
      <c r="D1102" s="209">
        <v>183</v>
      </c>
      <c r="E1102" s="209">
        <v>205</v>
      </c>
      <c r="F1102" s="209">
        <v>167</v>
      </c>
      <c r="G1102" s="209">
        <v>164.22973367508604</v>
      </c>
      <c r="H1102" s="209">
        <v>158.80000000000001</v>
      </c>
      <c r="I1102" s="209">
        <v>172</v>
      </c>
      <c r="J1102" s="211"/>
      <c r="K1102" s="212"/>
      <c r="L1102" s="212"/>
      <c r="M1102" s="212"/>
      <c r="N1102" s="212"/>
      <c r="O1102" s="212"/>
      <c r="P1102" s="212"/>
      <c r="Q1102" s="212"/>
      <c r="R1102" s="212"/>
      <c r="S1102" s="212"/>
      <c r="T1102" s="212"/>
      <c r="U1102" s="212"/>
      <c r="V1102" s="212"/>
      <c r="W1102" s="212"/>
      <c r="X1102" s="212"/>
      <c r="Y1102" s="212"/>
      <c r="Z1102" s="212"/>
      <c r="AA1102" s="212"/>
      <c r="AB1102" s="212"/>
      <c r="AC1102" s="212"/>
      <c r="AD1102" s="212"/>
      <c r="AE1102" s="212"/>
      <c r="AF1102" s="212"/>
      <c r="AG1102" s="212"/>
      <c r="AH1102" s="212"/>
      <c r="AI1102" s="212"/>
      <c r="AJ1102" s="212"/>
      <c r="AK1102" s="212"/>
      <c r="AL1102" s="212"/>
      <c r="AM1102" s="212"/>
      <c r="AN1102" s="212"/>
      <c r="AO1102" s="212"/>
      <c r="AP1102" s="212"/>
      <c r="AQ1102" s="212"/>
      <c r="AR1102" s="212"/>
      <c r="AS1102" s="212"/>
      <c r="AT1102" s="212"/>
      <c r="AU1102" s="212"/>
      <c r="AV1102" s="212"/>
      <c r="AW1102" s="212"/>
      <c r="AX1102" s="212"/>
      <c r="AY1102" s="212"/>
      <c r="AZ1102" s="212"/>
      <c r="BA1102" s="212"/>
      <c r="BB1102" s="212"/>
      <c r="BC1102" s="212"/>
      <c r="BD1102" s="212"/>
      <c r="BE1102" s="212"/>
      <c r="BF1102" s="212"/>
      <c r="BG1102" s="212"/>
      <c r="BH1102" s="212"/>
      <c r="BI1102" s="212"/>
      <c r="BJ1102" s="212"/>
      <c r="BK1102" s="212"/>
      <c r="BL1102" s="212"/>
      <c r="BM1102" s="213">
        <v>1</v>
      </c>
    </row>
    <row r="1103" spans="1:65">
      <c r="A1103" s="29"/>
      <c r="B1103" s="19">
        <v>1</v>
      </c>
      <c r="C1103" s="9">
        <v>2</v>
      </c>
      <c r="D1103" s="214">
        <v>192</v>
      </c>
      <c r="E1103" s="214">
        <v>206</v>
      </c>
      <c r="F1103" s="214">
        <v>184</v>
      </c>
      <c r="G1103" s="214">
        <v>170.00300638467365</v>
      </c>
      <c r="H1103" s="214">
        <v>163.4</v>
      </c>
      <c r="I1103" s="214">
        <v>177</v>
      </c>
      <c r="J1103" s="211"/>
      <c r="K1103" s="212"/>
      <c r="L1103" s="212"/>
      <c r="M1103" s="212"/>
      <c r="N1103" s="212"/>
      <c r="O1103" s="212"/>
      <c r="P1103" s="212"/>
      <c r="Q1103" s="212"/>
      <c r="R1103" s="212"/>
      <c r="S1103" s="212"/>
      <c r="T1103" s="212"/>
      <c r="U1103" s="212"/>
      <c r="V1103" s="212"/>
      <c r="W1103" s="212"/>
      <c r="X1103" s="212"/>
      <c r="Y1103" s="212"/>
      <c r="Z1103" s="212"/>
      <c r="AA1103" s="212"/>
      <c r="AB1103" s="212"/>
      <c r="AC1103" s="212"/>
      <c r="AD1103" s="212"/>
      <c r="AE1103" s="212"/>
      <c r="AF1103" s="212"/>
      <c r="AG1103" s="212"/>
      <c r="AH1103" s="212"/>
      <c r="AI1103" s="212"/>
      <c r="AJ1103" s="212"/>
      <c r="AK1103" s="212"/>
      <c r="AL1103" s="212"/>
      <c r="AM1103" s="212"/>
      <c r="AN1103" s="212"/>
      <c r="AO1103" s="212"/>
      <c r="AP1103" s="212"/>
      <c r="AQ1103" s="212"/>
      <c r="AR1103" s="212"/>
      <c r="AS1103" s="212"/>
      <c r="AT1103" s="212"/>
      <c r="AU1103" s="212"/>
      <c r="AV1103" s="212"/>
      <c r="AW1103" s="212"/>
      <c r="AX1103" s="212"/>
      <c r="AY1103" s="212"/>
      <c r="AZ1103" s="212"/>
      <c r="BA1103" s="212"/>
      <c r="BB1103" s="212"/>
      <c r="BC1103" s="212"/>
      <c r="BD1103" s="212"/>
      <c r="BE1103" s="212"/>
      <c r="BF1103" s="212"/>
      <c r="BG1103" s="212"/>
      <c r="BH1103" s="212"/>
      <c r="BI1103" s="212"/>
      <c r="BJ1103" s="212"/>
      <c r="BK1103" s="212"/>
      <c r="BL1103" s="212"/>
      <c r="BM1103" s="213" t="e">
        <v>#N/A</v>
      </c>
    </row>
    <row r="1104" spans="1:65">
      <c r="A1104" s="29"/>
      <c r="B1104" s="19">
        <v>1</v>
      </c>
      <c r="C1104" s="9">
        <v>3</v>
      </c>
      <c r="D1104" s="214">
        <v>178</v>
      </c>
      <c r="E1104" s="214">
        <v>207</v>
      </c>
      <c r="F1104" s="214">
        <v>179</v>
      </c>
      <c r="G1104" s="214">
        <v>169.24006944712713</v>
      </c>
      <c r="H1104" s="214">
        <v>162.80000000000001</v>
      </c>
      <c r="I1104" s="214">
        <v>173</v>
      </c>
      <c r="J1104" s="211"/>
      <c r="K1104" s="212"/>
      <c r="L1104" s="212"/>
      <c r="M1104" s="212"/>
      <c r="N1104" s="212"/>
      <c r="O1104" s="212"/>
      <c r="P1104" s="212"/>
      <c r="Q1104" s="212"/>
      <c r="R1104" s="212"/>
      <c r="S1104" s="212"/>
      <c r="T1104" s="212"/>
      <c r="U1104" s="212"/>
      <c r="V1104" s="212"/>
      <c r="W1104" s="212"/>
      <c r="X1104" s="212"/>
      <c r="Y1104" s="212"/>
      <c r="Z1104" s="212"/>
      <c r="AA1104" s="212"/>
      <c r="AB1104" s="212"/>
      <c r="AC1104" s="212"/>
      <c r="AD1104" s="212"/>
      <c r="AE1104" s="212"/>
      <c r="AF1104" s="212"/>
      <c r="AG1104" s="212"/>
      <c r="AH1104" s="212"/>
      <c r="AI1104" s="212"/>
      <c r="AJ1104" s="212"/>
      <c r="AK1104" s="212"/>
      <c r="AL1104" s="212"/>
      <c r="AM1104" s="212"/>
      <c r="AN1104" s="212"/>
      <c r="AO1104" s="212"/>
      <c r="AP1104" s="212"/>
      <c r="AQ1104" s="212"/>
      <c r="AR1104" s="212"/>
      <c r="AS1104" s="212"/>
      <c r="AT1104" s="212"/>
      <c r="AU1104" s="212"/>
      <c r="AV1104" s="212"/>
      <c r="AW1104" s="212"/>
      <c r="AX1104" s="212"/>
      <c r="AY1104" s="212"/>
      <c r="AZ1104" s="212"/>
      <c r="BA1104" s="212"/>
      <c r="BB1104" s="212"/>
      <c r="BC1104" s="212"/>
      <c r="BD1104" s="212"/>
      <c r="BE1104" s="212"/>
      <c r="BF1104" s="212"/>
      <c r="BG1104" s="212"/>
      <c r="BH1104" s="212"/>
      <c r="BI1104" s="212"/>
      <c r="BJ1104" s="212"/>
      <c r="BK1104" s="212"/>
      <c r="BL1104" s="212"/>
      <c r="BM1104" s="213">
        <v>16</v>
      </c>
    </row>
    <row r="1105" spans="1:65">
      <c r="A1105" s="29"/>
      <c r="B1105" s="19">
        <v>1</v>
      </c>
      <c r="C1105" s="9">
        <v>4</v>
      </c>
      <c r="D1105" s="214">
        <v>185</v>
      </c>
      <c r="E1105" s="214">
        <v>206</v>
      </c>
      <c r="F1105" s="214">
        <v>191</v>
      </c>
      <c r="G1105" s="214">
        <v>169.14722123424912</v>
      </c>
      <c r="H1105" s="214">
        <v>154.4</v>
      </c>
      <c r="I1105" s="214">
        <v>174</v>
      </c>
      <c r="J1105" s="211"/>
      <c r="K1105" s="212"/>
      <c r="L1105" s="212"/>
      <c r="M1105" s="212"/>
      <c r="N1105" s="212"/>
      <c r="O1105" s="212"/>
      <c r="P1105" s="212"/>
      <c r="Q1105" s="212"/>
      <c r="R1105" s="212"/>
      <c r="S1105" s="212"/>
      <c r="T1105" s="212"/>
      <c r="U1105" s="212"/>
      <c r="V1105" s="212"/>
      <c r="W1105" s="212"/>
      <c r="X1105" s="212"/>
      <c r="Y1105" s="212"/>
      <c r="Z1105" s="212"/>
      <c r="AA1105" s="212"/>
      <c r="AB1105" s="212"/>
      <c r="AC1105" s="212"/>
      <c r="AD1105" s="212"/>
      <c r="AE1105" s="212"/>
      <c r="AF1105" s="212"/>
      <c r="AG1105" s="212"/>
      <c r="AH1105" s="212"/>
      <c r="AI1105" s="212"/>
      <c r="AJ1105" s="212"/>
      <c r="AK1105" s="212"/>
      <c r="AL1105" s="212"/>
      <c r="AM1105" s="212"/>
      <c r="AN1105" s="212"/>
      <c r="AO1105" s="212"/>
      <c r="AP1105" s="212"/>
      <c r="AQ1105" s="212"/>
      <c r="AR1105" s="212"/>
      <c r="AS1105" s="212"/>
      <c r="AT1105" s="212"/>
      <c r="AU1105" s="212"/>
      <c r="AV1105" s="212"/>
      <c r="AW1105" s="212"/>
      <c r="AX1105" s="212"/>
      <c r="AY1105" s="212"/>
      <c r="AZ1105" s="212"/>
      <c r="BA1105" s="212"/>
      <c r="BB1105" s="212"/>
      <c r="BC1105" s="212"/>
      <c r="BD1105" s="212"/>
      <c r="BE1105" s="212"/>
      <c r="BF1105" s="212"/>
      <c r="BG1105" s="212"/>
      <c r="BH1105" s="212"/>
      <c r="BI1105" s="212"/>
      <c r="BJ1105" s="212"/>
      <c r="BK1105" s="212"/>
      <c r="BL1105" s="212"/>
      <c r="BM1105" s="213">
        <v>179.39595917475285</v>
      </c>
    </row>
    <row r="1106" spans="1:65">
      <c r="A1106" s="29"/>
      <c r="B1106" s="19">
        <v>1</v>
      </c>
      <c r="C1106" s="9">
        <v>5</v>
      </c>
      <c r="D1106" s="214">
        <v>183</v>
      </c>
      <c r="E1106" s="214">
        <v>211</v>
      </c>
      <c r="F1106" s="214">
        <v>201</v>
      </c>
      <c r="G1106" s="214">
        <v>166.84786632771943</v>
      </c>
      <c r="H1106" s="214">
        <v>156.6</v>
      </c>
      <c r="I1106" s="214">
        <v>178</v>
      </c>
      <c r="J1106" s="211"/>
      <c r="K1106" s="212"/>
      <c r="L1106" s="212"/>
      <c r="M1106" s="212"/>
      <c r="N1106" s="212"/>
      <c r="O1106" s="212"/>
      <c r="P1106" s="212"/>
      <c r="Q1106" s="212"/>
      <c r="R1106" s="212"/>
      <c r="S1106" s="212"/>
      <c r="T1106" s="212"/>
      <c r="U1106" s="212"/>
      <c r="V1106" s="212"/>
      <c r="W1106" s="212"/>
      <c r="X1106" s="212"/>
      <c r="Y1106" s="212"/>
      <c r="Z1106" s="212"/>
      <c r="AA1106" s="212"/>
      <c r="AB1106" s="212"/>
      <c r="AC1106" s="212"/>
      <c r="AD1106" s="212"/>
      <c r="AE1106" s="212"/>
      <c r="AF1106" s="212"/>
      <c r="AG1106" s="212"/>
      <c r="AH1106" s="212"/>
      <c r="AI1106" s="212"/>
      <c r="AJ1106" s="212"/>
      <c r="AK1106" s="212"/>
      <c r="AL1106" s="212"/>
      <c r="AM1106" s="212"/>
      <c r="AN1106" s="212"/>
      <c r="AO1106" s="212"/>
      <c r="AP1106" s="212"/>
      <c r="AQ1106" s="212"/>
      <c r="AR1106" s="212"/>
      <c r="AS1106" s="212"/>
      <c r="AT1106" s="212"/>
      <c r="AU1106" s="212"/>
      <c r="AV1106" s="212"/>
      <c r="AW1106" s="212"/>
      <c r="AX1106" s="212"/>
      <c r="AY1106" s="212"/>
      <c r="AZ1106" s="212"/>
      <c r="BA1106" s="212"/>
      <c r="BB1106" s="212"/>
      <c r="BC1106" s="212"/>
      <c r="BD1106" s="212"/>
      <c r="BE1106" s="212"/>
      <c r="BF1106" s="212"/>
      <c r="BG1106" s="212"/>
      <c r="BH1106" s="212"/>
      <c r="BI1106" s="212"/>
      <c r="BJ1106" s="212"/>
      <c r="BK1106" s="212"/>
      <c r="BL1106" s="212"/>
      <c r="BM1106" s="213">
        <v>70</v>
      </c>
    </row>
    <row r="1107" spans="1:65">
      <c r="A1107" s="29"/>
      <c r="B1107" s="19">
        <v>1</v>
      </c>
      <c r="C1107" s="9">
        <v>6</v>
      </c>
      <c r="D1107" s="214">
        <v>182</v>
      </c>
      <c r="E1107" s="214">
        <v>207</v>
      </c>
      <c r="F1107" s="214">
        <v>178</v>
      </c>
      <c r="G1107" s="214">
        <v>166.98663322224576</v>
      </c>
      <c r="H1107" s="214">
        <v>160.80000000000001</v>
      </c>
      <c r="I1107" s="214">
        <v>176</v>
      </c>
      <c r="J1107" s="211"/>
      <c r="K1107" s="212"/>
      <c r="L1107" s="212"/>
      <c r="M1107" s="212"/>
      <c r="N1107" s="212"/>
      <c r="O1107" s="212"/>
      <c r="P1107" s="212"/>
      <c r="Q1107" s="212"/>
      <c r="R1107" s="212"/>
      <c r="S1107" s="212"/>
      <c r="T1107" s="212"/>
      <c r="U1107" s="212"/>
      <c r="V1107" s="212"/>
      <c r="W1107" s="212"/>
      <c r="X1107" s="212"/>
      <c r="Y1107" s="212"/>
      <c r="Z1107" s="212"/>
      <c r="AA1107" s="212"/>
      <c r="AB1107" s="212"/>
      <c r="AC1107" s="212"/>
      <c r="AD1107" s="212"/>
      <c r="AE1107" s="212"/>
      <c r="AF1107" s="212"/>
      <c r="AG1107" s="212"/>
      <c r="AH1107" s="212"/>
      <c r="AI1107" s="212"/>
      <c r="AJ1107" s="212"/>
      <c r="AK1107" s="212"/>
      <c r="AL1107" s="212"/>
      <c r="AM1107" s="212"/>
      <c r="AN1107" s="212"/>
      <c r="AO1107" s="212"/>
      <c r="AP1107" s="212"/>
      <c r="AQ1107" s="212"/>
      <c r="AR1107" s="212"/>
      <c r="AS1107" s="212"/>
      <c r="AT1107" s="212"/>
      <c r="AU1107" s="212"/>
      <c r="AV1107" s="212"/>
      <c r="AW1107" s="212"/>
      <c r="AX1107" s="212"/>
      <c r="AY1107" s="212"/>
      <c r="AZ1107" s="212"/>
      <c r="BA1107" s="212"/>
      <c r="BB1107" s="212"/>
      <c r="BC1107" s="212"/>
      <c r="BD1107" s="212"/>
      <c r="BE1107" s="212"/>
      <c r="BF1107" s="212"/>
      <c r="BG1107" s="212"/>
      <c r="BH1107" s="212"/>
      <c r="BI1107" s="212"/>
      <c r="BJ1107" s="212"/>
      <c r="BK1107" s="212"/>
      <c r="BL1107" s="212"/>
      <c r="BM1107" s="217"/>
    </row>
    <row r="1108" spans="1:65">
      <c r="A1108" s="29"/>
      <c r="B1108" s="20" t="s">
        <v>258</v>
      </c>
      <c r="C1108" s="12"/>
      <c r="D1108" s="218">
        <v>183.83333333333334</v>
      </c>
      <c r="E1108" s="218">
        <v>207</v>
      </c>
      <c r="F1108" s="218">
        <v>183.33333333333334</v>
      </c>
      <c r="G1108" s="218">
        <v>167.7424217151835</v>
      </c>
      <c r="H1108" s="218">
        <v>159.4666666666667</v>
      </c>
      <c r="I1108" s="218">
        <v>175</v>
      </c>
      <c r="J1108" s="211"/>
      <c r="K1108" s="212"/>
      <c r="L1108" s="212"/>
      <c r="M1108" s="212"/>
      <c r="N1108" s="212"/>
      <c r="O1108" s="212"/>
      <c r="P1108" s="212"/>
      <c r="Q1108" s="212"/>
      <c r="R1108" s="212"/>
      <c r="S1108" s="212"/>
      <c r="T1108" s="212"/>
      <c r="U1108" s="212"/>
      <c r="V1108" s="212"/>
      <c r="W1108" s="212"/>
      <c r="X1108" s="212"/>
      <c r="Y1108" s="212"/>
      <c r="Z1108" s="212"/>
      <c r="AA1108" s="212"/>
      <c r="AB1108" s="212"/>
      <c r="AC1108" s="212"/>
      <c r="AD1108" s="212"/>
      <c r="AE1108" s="212"/>
      <c r="AF1108" s="212"/>
      <c r="AG1108" s="212"/>
      <c r="AH1108" s="212"/>
      <c r="AI1108" s="212"/>
      <c r="AJ1108" s="212"/>
      <c r="AK1108" s="212"/>
      <c r="AL1108" s="212"/>
      <c r="AM1108" s="212"/>
      <c r="AN1108" s="212"/>
      <c r="AO1108" s="212"/>
      <c r="AP1108" s="212"/>
      <c r="AQ1108" s="212"/>
      <c r="AR1108" s="212"/>
      <c r="AS1108" s="212"/>
      <c r="AT1108" s="212"/>
      <c r="AU1108" s="212"/>
      <c r="AV1108" s="212"/>
      <c r="AW1108" s="212"/>
      <c r="AX1108" s="212"/>
      <c r="AY1108" s="212"/>
      <c r="AZ1108" s="212"/>
      <c r="BA1108" s="212"/>
      <c r="BB1108" s="212"/>
      <c r="BC1108" s="212"/>
      <c r="BD1108" s="212"/>
      <c r="BE1108" s="212"/>
      <c r="BF1108" s="212"/>
      <c r="BG1108" s="212"/>
      <c r="BH1108" s="212"/>
      <c r="BI1108" s="212"/>
      <c r="BJ1108" s="212"/>
      <c r="BK1108" s="212"/>
      <c r="BL1108" s="212"/>
      <c r="BM1108" s="217"/>
    </row>
    <row r="1109" spans="1:65">
      <c r="A1109" s="29"/>
      <c r="B1109" s="3" t="s">
        <v>259</v>
      </c>
      <c r="C1109" s="28"/>
      <c r="D1109" s="214">
        <v>183</v>
      </c>
      <c r="E1109" s="214">
        <v>206.5</v>
      </c>
      <c r="F1109" s="214">
        <v>181.5</v>
      </c>
      <c r="G1109" s="214">
        <v>168.06692722824744</v>
      </c>
      <c r="H1109" s="214">
        <v>159.80000000000001</v>
      </c>
      <c r="I1109" s="214">
        <v>175</v>
      </c>
      <c r="J1109" s="211"/>
      <c r="K1109" s="212"/>
      <c r="L1109" s="212"/>
      <c r="M1109" s="212"/>
      <c r="N1109" s="212"/>
      <c r="O1109" s="212"/>
      <c r="P1109" s="212"/>
      <c r="Q1109" s="212"/>
      <c r="R1109" s="212"/>
      <c r="S1109" s="212"/>
      <c r="T1109" s="212"/>
      <c r="U1109" s="212"/>
      <c r="V1109" s="212"/>
      <c r="W1109" s="212"/>
      <c r="X1109" s="212"/>
      <c r="Y1109" s="212"/>
      <c r="Z1109" s="212"/>
      <c r="AA1109" s="212"/>
      <c r="AB1109" s="212"/>
      <c r="AC1109" s="212"/>
      <c r="AD1109" s="212"/>
      <c r="AE1109" s="212"/>
      <c r="AF1109" s="212"/>
      <c r="AG1109" s="212"/>
      <c r="AH1109" s="212"/>
      <c r="AI1109" s="212"/>
      <c r="AJ1109" s="212"/>
      <c r="AK1109" s="212"/>
      <c r="AL1109" s="212"/>
      <c r="AM1109" s="212"/>
      <c r="AN1109" s="212"/>
      <c r="AO1109" s="212"/>
      <c r="AP1109" s="212"/>
      <c r="AQ1109" s="212"/>
      <c r="AR1109" s="212"/>
      <c r="AS1109" s="212"/>
      <c r="AT1109" s="212"/>
      <c r="AU1109" s="212"/>
      <c r="AV1109" s="212"/>
      <c r="AW1109" s="212"/>
      <c r="AX1109" s="212"/>
      <c r="AY1109" s="212"/>
      <c r="AZ1109" s="212"/>
      <c r="BA1109" s="212"/>
      <c r="BB1109" s="212"/>
      <c r="BC1109" s="212"/>
      <c r="BD1109" s="212"/>
      <c r="BE1109" s="212"/>
      <c r="BF1109" s="212"/>
      <c r="BG1109" s="212"/>
      <c r="BH1109" s="212"/>
      <c r="BI1109" s="212"/>
      <c r="BJ1109" s="212"/>
      <c r="BK1109" s="212"/>
      <c r="BL1109" s="212"/>
      <c r="BM1109" s="217"/>
    </row>
    <row r="1110" spans="1:65">
      <c r="A1110" s="29"/>
      <c r="B1110" s="3" t="s">
        <v>260</v>
      </c>
      <c r="C1110" s="28"/>
      <c r="D1110" s="214">
        <v>4.6224091842530193</v>
      </c>
      <c r="E1110" s="214">
        <v>2.0976176963403033</v>
      </c>
      <c r="F1110" s="214">
        <v>11.707547423208103</v>
      </c>
      <c r="G1110" s="214">
        <v>2.1464890551800457</v>
      </c>
      <c r="H1110" s="214">
        <v>3.5409979760890415</v>
      </c>
      <c r="I1110" s="214">
        <v>2.3664319132398464</v>
      </c>
      <c r="J1110" s="211"/>
      <c r="K1110" s="212"/>
      <c r="L1110" s="212"/>
      <c r="M1110" s="212"/>
      <c r="N1110" s="212"/>
      <c r="O1110" s="212"/>
      <c r="P1110" s="212"/>
      <c r="Q1110" s="212"/>
      <c r="R1110" s="212"/>
      <c r="S1110" s="212"/>
      <c r="T1110" s="212"/>
      <c r="U1110" s="212"/>
      <c r="V1110" s="212"/>
      <c r="W1110" s="212"/>
      <c r="X1110" s="212"/>
      <c r="Y1110" s="212"/>
      <c r="Z1110" s="212"/>
      <c r="AA1110" s="212"/>
      <c r="AB1110" s="212"/>
      <c r="AC1110" s="212"/>
      <c r="AD1110" s="212"/>
      <c r="AE1110" s="212"/>
      <c r="AF1110" s="212"/>
      <c r="AG1110" s="212"/>
      <c r="AH1110" s="212"/>
      <c r="AI1110" s="212"/>
      <c r="AJ1110" s="212"/>
      <c r="AK1110" s="212"/>
      <c r="AL1110" s="212"/>
      <c r="AM1110" s="212"/>
      <c r="AN1110" s="212"/>
      <c r="AO1110" s="212"/>
      <c r="AP1110" s="212"/>
      <c r="AQ1110" s="212"/>
      <c r="AR1110" s="212"/>
      <c r="AS1110" s="212"/>
      <c r="AT1110" s="212"/>
      <c r="AU1110" s="212"/>
      <c r="AV1110" s="212"/>
      <c r="AW1110" s="212"/>
      <c r="AX1110" s="212"/>
      <c r="AY1110" s="212"/>
      <c r="AZ1110" s="212"/>
      <c r="BA1110" s="212"/>
      <c r="BB1110" s="212"/>
      <c r="BC1110" s="212"/>
      <c r="BD1110" s="212"/>
      <c r="BE1110" s="212"/>
      <c r="BF1110" s="212"/>
      <c r="BG1110" s="212"/>
      <c r="BH1110" s="212"/>
      <c r="BI1110" s="212"/>
      <c r="BJ1110" s="212"/>
      <c r="BK1110" s="212"/>
      <c r="BL1110" s="212"/>
      <c r="BM1110" s="217"/>
    </row>
    <row r="1111" spans="1:65">
      <c r="A1111" s="29"/>
      <c r="B1111" s="3" t="s">
        <v>86</v>
      </c>
      <c r="C1111" s="28"/>
      <c r="D1111" s="13">
        <v>2.5144564918874082E-2</v>
      </c>
      <c r="E1111" s="13">
        <v>1.0133418822900015E-2</v>
      </c>
      <c r="F1111" s="13">
        <v>6.3859349581135108E-2</v>
      </c>
      <c r="G1111" s="13">
        <v>1.2796339967147097E-2</v>
      </c>
      <c r="H1111" s="13">
        <v>2.2205254866779104E-2</v>
      </c>
      <c r="I1111" s="13">
        <v>1.3522468075656265E-2</v>
      </c>
      <c r="J1111" s="148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5"/>
    </row>
    <row r="1112" spans="1:65">
      <c r="A1112" s="29"/>
      <c r="B1112" s="3" t="s">
        <v>261</v>
      </c>
      <c r="C1112" s="28"/>
      <c r="D1112" s="13">
        <v>2.4735084218134418E-2</v>
      </c>
      <c r="E1112" s="13">
        <v>0.15387214378868785</v>
      </c>
      <c r="F1112" s="13">
        <v>2.1947953436036061E-2</v>
      </c>
      <c r="G1112" s="13">
        <v>-6.4959865947802231E-2</v>
      </c>
      <c r="H1112" s="13">
        <v>-0.1110910892294551</v>
      </c>
      <c r="I1112" s="13">
        <v>-2.4504226265602003E-2</v>
      </c>
      <c r="J1112" s="148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55"/>
    </row>
    <row r="1113" spans="1:65">
      <c r="A1113" s="29"/>
      <c r="B1113" s="45" t="s">
        <v>262</v>
      </c>
      <c r="C1113" s="46"/>
      <c r="D1113" s="44">
        <v>0.39</v>
      </c>
      <c r="E1113" s="44">
        <v>2.33</v>
      </c>
      <c r="F1113" s="44">
        <v>0.35</v>
      </c>
      <c r="G1113" s="44">
        <v>0.96</v>
      </c>
      <c r="H1113" s="44">
        <v>1.65</v>
      </c>
      <c r="I1113" s="44">
        <v>0.35</v>
      </c>
      <c r="J1113" s="148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55"/>
    </row>
    <row r="1114" spans="1:65">
      <c r="B1114" s="30"/>
      <c r="C1114" s="20"/>
      <c r="D1114" s="20"/>
      <c r="E1114" s="20"/>
      <c r="F1114" s="20"/>
      <c r="G1114" s="20"/>
      <c r="H1114" s="20"/>
      <c r="I1114" s="20"/>
      <c r="BM1114" s="55"/>
    </row>
    <row r="1115" spans="1:65">
      <c r="BM1115" s="55"/>
    </row>
    <row r="1116" spans="1:65">
      <c r="BM1116" s="55"/>
    </row>
    <row r="1117" spans="1:65">
      <c r="BM1117" s="55"/>
    </row>
    <row r="1118" spans="1:65">
      <c r="BM1118" s="55"/>
    </row>
    <row r="1119" spans="1:65">
      <c r="BM1119" s="55"/>
    </row>
    <row r="1120" spans="1:65">
      <c r="BM1120" s="55"/>
    </row>
    <row r="1121" spans="65:65">
      <c r="BM1121" s="55"/>
    </row>
    <row r="1122" spans="65:65">
      <c r="BM1122" s="55"/>
    </row>
    <row r="1123" spans="65:65">
      <c r="BM1123" s="55"/>
    </row>
    <row r="1124" spans="65:65">
      <c r="BM1124" s="55"/>
    </row>
    <row r="1125" spans="65:65">
      <c r="BM1125" s="55"/>
    </row>
    <row r="1126" spans="65:65">
      <c r="BM1126" s="55"/>
    </row>
    <row r="1127" spans="65:65">
      <c r="BM1127" s="55"/>
    </row>
    <row r="1128" spans="65:65">
      <c r="BM1128" s="55"/>
    </row>
    <row r="1129" spans="65:65">
      <c r="BM1129" s="55"/>
    </row>
    <row r="1130" spans="65:65">
      <c r="BM1130" s="55"/>
    </row>
    <row r="1131" spans="65:65">
      <c r="BM1131" s="55"/>
    </row>
    <row r="1132" spans="65:65">
      <c r="BM1132" s="55"/>
    </row>
    <row r="1133" spans="65:65">
      <c r="BM1133" s="55"/>
    </row>
    <row r="1134" spans="65:65">
      <c r="BM1134" s="55"/>
    </row>
    <row r="1135" spans="65:65">
      <c r="BM1135" s="55"/>
    </row>
    <row r="1136" spans="65:65">
      <c r="BM1136" s="55"/>
    </row>
    <row r="1137" spans="65:65">
      <c r="BM1137" s="55"/>
    </row>
    <row r="1138" spans="65:65">
      <c r="BM1138" s="55"/>
    </row>
    <row r="1139" spans="65:65">
      <c r="BM1139" s="55"/>
    </row>
    <row r="1140" spans="65:65">
      <c r="BM1140" s="55"/>
    </row>
    <row r="1141" spans="65:65">
      <c r="BM1141" s="55"/>
    </row>
    <row r="1142" spans="65:65">
      <c r="BM1142" s="55"/>
    </row>
    <row r="1143" spans="65:65">
      <c r="BM1143" s="55"/>
    </row>
    <row r="1144" spans="65:65">
      <c r="BM1144" s="55"/>
    </row>
    <row r="1145" spans="65:65">
      <c r="BM1145" s="55"/>
    </row>
    <row r="1146" spans="65:65">
      <c r="BM1146" s="55"/>
    </row>
    <row r="1147" spans="65:65">
      <c r="BM1147" s="55"/>
    </row>
    <row r="1148" spans="65:65">
      <c r="BM1148" s="55"/>
    </row>
    <row r="1149" spans="65:65">
      <c r="BM1149" s="55"/>
    </row>
    <row r="1150" spans="65:65">
      <c r="BM1150" s="55"/>
    </row>
    <row r="1151" spans="65:65">
      <c r="BM1151" s="55"/>
    </row>
    <row r="1152" spans="65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5"/>
    </row>
    <row r="1158" spans="65:65">
      <c r="BM1158" s="55"/>
    </row>
    <row r="1159" spans="65:65">
      <c r="BM1159" s="55"/>
    </row>
    <row r="1160" spans="65:65">
      <c r="BM1160" s="55"/>
    </row>
    <row r="1161" spans="65:65">
      <c r="BM1161" s="55"/>
    </row>
    <row r="1162" spans="65:65">
      <c r="BM1162" s="55"/>
    </row>
    <row r="1163" spans="65:65">
      <c r="BM1163" s="56"/>
    </row>
    <row r="1164" spans="65:65">
      <c r="BM1164" s="57"/>
    </row>
    <row r="1165" spans="65:65">
      <c r="BM1165" s="57"/>
    </row>
    <row r="1166" spans="65:65">
      <c r="BM1166" s="57"/>
    </row>
    <row r="1167" spans="65:65">
      <c r="BM1167" s="57"/>
    </row>
    <row r="1168" spans="65:65">
      <c r="BM1168" s="57"/>
    </row>
    <row r="1169" spans="65:65">
      <c r="BM1169" s="57"/>
    </row>
    <row r="1170" spans="65:65">
      <c r="BM1170" s="57"/>
    </row>
    <row r="1171" spans="65:65">
      <c r="BM1171" s="57"/>
    </row>
    <row r="1172" spans="65:65">
      <c r="BM1172" s="57"/>
    </row>
    <row r="1173" spans="65:65">
      <c r="BM1173" s="57"/>
    </row>
    <row r="1174" spans="65:65">
      <c r="BM1174" s="57"/>
    </row>
    <row r="1175" spans="65:65">
      <c r="BM1175" s="57"/>
    </row>
    <row r="1176" spans="65:65">
      <c r="BM1176" s="57"/>
    </row>
    <row r="1177" spans="65:65">
      <c r="BM1177" s="57"/>
    </row>
    <row r="1178" spans="65:65">
      <c r="BM1178" s="57"/>
    </row>
    <row r="1179" spans="65:65">
      <c r="BM1179" s="57"/>
    </row>
    <row r="1180" spans="65:65">
      <c r="BM1180" s="57"/>
    </row>
    <row r="1181" spans="65:65">
      <c r="BM1181" s="57"/>
    </row>
    <row r="1182" spans="65:65">
      <c r="BM1182" s="57"/>
    </row>
    <row r="1183" spans="65:65">
      <c r="BM1183" s="57"/>
    </row>
    <row r="1184" spans="65:65">
      <c r="BM1184" s="57"/>
    </row>
    <row r="1185" spans="65:65">
      <c r="BM1185" s="57"/>
    </row>
    <row r="1186" spans="65:65">
      <c r="BM1186" s="57"/>
    </row>
    <row r="1187" spans="65:65">
      <c r="BM1187" s="57"/>
    </row>
    <row r="1188" spans="65:65">
      <c r="BM1188" s="57"/>
    </row>
    <row r="1189" spans="65:65">
      <c r="BM1189" s="57"/>
    </row>
    <row r="1190" spans="65:65">
      <c r="BM1190" s="57"/>
    </row>
    <row r="1191" spans="65:65">
      <c r="BM1191" s="57"/>
    </row>
    <row r="1192" spans="65:65">
      <c r="BM1192" s="57"/>
    </row>
    <row r="1193" spans="65:65">
      <c r="BM1193" s="57"/>
    </row>
    <row r="1194" spans="65:65">
      <c r="BM1194" s="57"/>
    </row>
    <row r="1195" spans="65:65">
      <c r="BM1195" s="57"/>
    </row>
    <row r="1196" spans="65:65">
      <c r="BM1196" s="57"/>
    </row>
    <row r="1197" spans="65:65">
      <c r="BM1197" s="57"/>
    </row>
  </sheetData>
  <dataConsolidate/>
  <conditionalFormatting sqref="B6:G11 B24:S29 B42:Q47 B61:J66 B79:Q84 B97:N102 B115:N120 B133:S138 B151:N156 B170:O175 B188:P193 B207:S212 B225:O230 B243:S248 B261:O266 B280:N285 B299:O304 B318:S323 B336:O341 B354:O359 B372:K377 B390:J395 B408:N413 B427:M432 B445:S450 B463:O468 B481:N486 B499:M504 B518:S523 B536:T541 B554:N559 B572:M577 B590:N595 B608:Q613 B627:L632 B645:Q650 B664:O669 B682:O687 B700:I705 B718:P723 B736:L741 B754:L759 B772:J777 B790:P795 B808:N813 B827:O832 B845:Q850 B864:O869 B882:N887 B901:K906 B919:Q924 B937:U942 B955:M960 B973:N978 B992:P997 B1010:Q1015 B1029:P1034 B1047:Q1052 B1066:O1071 B1084:T1089 B1102:I1107">
    <cfRule type="expression" dxfId="8" priority="183">
      <formula>AND($B6&lt;&gt;$B5,NOT(ISBLANK(INDIRECT(Anlyt_LabRefThisCol))))</formula>
    </cfRule>
  </conditionalFormatting>
  <conditionalFormatting sqref="C2:G17 C20:S35 C38:Q53 C57:J72 C75:Q90 C93:N108 C111:N126 C129:S144 C147:N162 C166:O181 C184:P199 C203:S218 C221:O236 C239:S254 C257:O272 C276:N291 C295:O310 C314:S329 C332:O347 C350:O365 C368:K383 C386:J401 C404:N419 C423:M438 C441:S456 C459:O474 C477:N492 C495:M510 C514:S529 C532:T547 C550:N565 C568:M583 C586:N601 C604:Q619 C623:L638 C641:Q656 C660:O675 C678:O693 C696:I711 C714:P729 C732:L747 C750:L765 C768:J783 C786:P801 C804:N819 C823:O838 C841:Q856 C860:O875 C878:N893 C897:K912 C915:Q930 C933:U948 C951:M966 C969:N984 C988:P1003 C1006:Q1021 C1025:P1040 C1043:Q1058 C1062:O1077 C1080:T1095 C1098:I1113">
    <cfRule type="expression" dxfId="7" priority="181" stopIfTrue="1">
      <formula>AND(ISBLANK(INDIRECT(Anlyt_LabRefLastCol)),ISBLANK(INDIRECT(Anlyt_LabRefThisCol)))</formula>
    </cfRule>
    <cfRule type="expression" dxfId="6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D9F22-8513-4EDF-AEDE-AD28D91AD4A9}">
  <sheetPr codeName="Sheet15"/>
  <dimension ref="A1:BN1202"/>
  <sheetViews>
    <sheetView zoomScale="91" zoomScaleNormal="9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5" width="11.28515625" style="2" bestFit="1" customWidth="1"/>
    <col min="2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496</v>
      </c>
      <c r="BM1" s="27" t="s">
        <v>66</v>
      </c>
    </row>
    <row r="2" spans="1:66" ht="15">
      <c r="A2" s="24" t="s">
        <v>4</v>
      </c>
      <c r="B2" s="18" t="s">
        <v>111</v>
      </c>
      <c r="C2" s="15" t="s">
        <v>112</v>
      </c>
      <c r="D2" s="16" t="s">
        <v>223</v>
      </c>
      <c r="E2" s="17" t="s">
        <v>223</v>
      </c>
      <c r="F2" s="17" t="s">
        <v>223</v>
      </c>
      <c r="G2" s="17" t="s">
        <v>223</v>
      </c>
      <c r="H2" s="17" t="s">
        <v>223</v>
      </c>
      <c r="I2" s="17" t="s">
        <v>223</v>
      </c>
      <c r="J2" s="17" t="s">
        <v>223</v>
      </c>
      <c r="K2" s="17" t="s">
        <v>223</v>
      </c>
      <c r="L2" s="17" t="s">
        <v>223</v>
      </c>
      <c r="M2" s="17" t="s">
        <v>223</v>
      </c>
      <c r="N2" s="17" t="s">
        <v>223</v>
      </c>
      <c r="O2" s="17" t="s">
        <v>223</v>
      </c>
      <c r="P2" s="17" t="s">
        <v>223</v>
      </c>
      <c r="Q2" s="17" t="s">
        <v>223</v>
      </c>
      <c r="R2" s="17" t="s">
        <v>223</v>
      </c>
      <c r="S2" s="17" t="s">
        <v>223</v>
      </c>
      <c r="T2" s="17" t="s">
        <v>223</v>
      </c>
      <c r="U2" s="17" t="s">
        <v>223</v>
      </c>
      <c r="V2" s="17" t="s">
        <v>223</v>
      </c>
      <c r="W2" s="17" t="s">
        <v>223</v>
      </c>
      <c r="X2" s="17" t="s">
        <v>223</v>
      </c>
      <c r="Y2" s="17" t="s">
        <v>223</v>
      </c>
      <c r="Z2" s="148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224</v>
      </c>
      <c r="C3" s="9" t="s">
        <v>224</v>
      </c>
      <c r="D3" s="146" t="s">
        <v>226</v>
      </c>
      <c r="E3" s="147" t="s">
        <v>227</v>
      </c>
      <c r="F3" s="147" t="s">
        <v>228</v>
      </c>
      <c r="G3" s="147" t="s">
        <v>229</v>
      </c>
      <c r="H3" s="147" t="s">
        <v>230</v>
      </c>
      <c r="I3" s="147" t="s">
        <v>231</v>
      </c>
      <c r="J3" s="147" t="s">
        <v>232</v>
      </c>
      <c r="K3" s="147" t="s">
        <v>234</v>
      </c>
      <c r="L3" s="147" t="s">
        <v>235</v>
      </c>
      <c r="M3" s="147" t="s">
        <v>236</v>
      </c>
      <c r="N3" s="147" t="s">
        <v>237</v>
      </c>
      <c r="O3" s="147" t="s">
        <v>264</v>
      </c>
      <c r="P3" s="147" t="s">
        <v>238</v>
      </c>
      <c r="Q3" s="147" t="s">
        <v>239</v>
      </c>
      <c r="R3" s="147" t="s">
        <v>240</v>
      </c>
      <c r="S3" s="147" t="s">
        <v>241</v>
      </c>
      <c r="T3" s="147" t="s">
        <v>242</v>
      </c>
      <c r="U3" s="147" t="s">
        <v>243</v>
      </c>
      <c r="V3" s="147" t="s">
        <v>244</v>
      </c>
      <c r="W3" s="147" t="s">
        <v>245</v>
      </c>
      <c r="X3" s="147" t="s">
        <v>246</v>
      </c>
      <c r="Y3" s="147" t="s">
        <v>248</v>
      </c>
      <c r="Z3" s="148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289</v>
      </c>
      <c r="E4" s="11" t="s">
        <v>289</v>
      </c>
      <c r="F4" s="11" t="s">
        <v>289</v>
      </c>
      <c r="G4" s="11" t="s">
        <v>114</v>
      </c>
      <c r="H4" s="11" t="s">
        <v>290</v>
      </c>
      <c r="I4" s="11" t="s">
        <v>289</v>
      </c>
      <c r="J4" s="11" t="s">
        <v>114</v>
      </c>
      <c r="K4" s="11" t="s">
        <v>290</v>
      </c>
      <c r="L4" s="11" t="s">
        <v>290</v>
      </c>
      <c r="M4" s="11" t="s">
        <v>290</v>
      </c>
      <c r="N4" s="11" t="s">
        <v>290</v>
      </c>
      <c r="O4" s="11" t="s">
        <v>290</v>
      </c>
      <c r="P4" s="11" t="s">
        <v>289</v>
      </c>
      <c r="Q4" s="11" t="s">
        <v>290</v>
      </c>
      <c r="R4" s="11" t="s">
        <v>289</v>
      </c>
      <c r="S4" s="11" t="s">
        <v>289</v>
      </c>
      <c r="T4" s="11" t="s">
        <v>289</v>
      </c>
      <c r="U4" s="11" t="s">
        <v>114</v>
      </c>
      <c r="V4" s="11" t="s">
        <v>290</v>
      </c>
      <c r="W4" s="11" t="s">
        <v>289</v>
      </c>
      <c r="X4" s="11" t="s">
        <v>290</v>
      </c>
      <c r="Y4" s="11" t="s">
        <v>289</v>
      </c>
      <c r="Z4" s="148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148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1">
        <v>4.8</v>
      </c>
      <c r="E6" s="21">
        <v>4.8899999999999997</v>
      </c>
      <c r="F6" s="21">
        <v>4.2387664351326242</v>
      </c>
      <c r="G6" s="143">
        <v>5.4390000000000001</v>
      </c>
      <c r="H6" s="21">
        <v>5</v>
      </c>
      <c r="I6" s="21">
        <v>4.625</v>
      </c>
      <c r="J6" s="21">
        <v>5.0999999999999996</v>
      </c>
      <c r="K6" s="21">
        <v>4.37</v>
      </c>
      <c r="L6" s="21">
        <v>4.6100000000000003</v>
      </c>
      <c r="M6" s="21">
        <v>4.28</v>
      </c>
      <c r="N6" s="21">
        <v>4.6900000000000004</v>
      </c>
      <c r="O6" s="21">
        <v>4.62</v>
      </c>
      <c r="P6" s="21">
        <v>5.0999999999999996</v>
      </c>
      <c r="Q6" s="21">
        <v>4.57</v>
      </c>
      <c r="R6" s="21">
        <v>4.5999999999999996</v>
      </c>
      <c r="S6" s="21">
        <v>4.8141280260645232</v>
      </c>
      <c r="T6" s="21">
        <v>4.6677557752894199</v>
      </c>
      <c r="U6" s="21">
        <v>4.7605618016439184</v>
      </c>
      <c r="V6" s="21">
        <v>4.74</v>
      </c>
      <c r="W6" s="21">
        <v>4.8</v>
      </c>
      <c r="X6" s="21">
        <v>4.5</v>
      </c>
      <c r="Y6" s="21">
        <v>4.55</v>
      </c>
      <c r="Z6" s="148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4.5999999999999996</v>
      </c>
      <c r="E7" s="11">
        <v>4.78</v>
      </c>
      <c r="F7" s="11">
        <v>4.5411950953472617</v>
      </c>
      <c r="G7" s="144">
        <v>5.4125400000000008</v>
      </c>
      <c r="H7" s="11">
        <v>4.9000000000000004</v>
      </c>
      <c r="I7" s="11">
        <v>4.7489999999999997</v>
      </c>
      <c r="J7" s="11">
        <v>5.0999999999999996</v>
      </c>
      <c r="K7" s="11">
        <v>4.57</v>
      </c>
      <c r="L7" s="11">
        <v>4.82</v>
      </c>
      <c r="M7" s="11">
        <v>4.4800000000000004</v>
      </c>
      <c r="N7" s="11">
        <v>4.72</v>
      </c>
      <c r="O7" s="11">
        <v>4.57</v>
      </c>
      <c r="P7" s="11">
        <v>5</v>
      </c>
      <c r="Q7" s="11">
        <v>4.6100000000000003</v>
      </c>
      <c r="R7" s="11">
        <v>4.7</v>
      </c>
      <c r="S7" s="11">
        <v>4.7892112356232781</v>
      </c>
      <c r="T7" s="11">
        <v>4.4197021211205199</v>
      </c>
      <c r="U7" s="11">
        <v>4.9088939975473362</v>
      </c>
      <c r="V7" s="11">
        <v>4.91</v>
      </c>
      <c r="W7" s="11">
        <v>4.88</v>
      </c>
      <c r="X7" s="11">
        <v>4.5</v>
      </c>
      <c r="Y7" s="11">
        <v>4.67</v>
      </c>
      <c r="Z7" s="148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3</v>
      </c>
    </row>
    <row r="8" spans="1:66">
      <c r="A8" s="29"/>
      <c r="B8" s="19">
        <v>1</v>
      </c>
      <c r="C8" s="9">
        <v>3</v>
      </c>
      <c r="D8" s="11">
        <v>4.5</v>
      </c>
      <c r="E8" s="11">
        <v>4.8499999999999996</v>
      </c>
      <c r="F8" s="11">
        <v>4.2272483165127523</v>
      </c>
      <c r="G8" s="144">
        <v>5.3880400000000002</v>
      </c>
      <c r="H8" s="11">
        <v>4.8</v>
      </c>
      <c r="I8" s="11">
        <v>4.851</v>
      </c>
      <c r="J8" s="11">
        <v>5.2</v>
      </c>
      <c r="K8" s="11">
        <v>4.63</v>
      </c>
      <c r="L8" s="11">
        <v>4.7300000000000004</v>
      </c>
      <c r="M8" s="11">
        <v>4.4400000000000004</v>
      </c>
      <c r="N8" s="11">
        <v>4.79</v>
      </c>
      <c r="O8" s="11">
        <v>4.5199999999999996</v>
      </c>
      <c r="P8" s="11">
        <v>5.2</v>
      </c>
      <c r="Q8" s="11">
        <v>4.62</v>
      </c>
      <c r="R8" s="11">
        <v>4.5999999999999996</v>
      </c>
      <c r="S8" s="11">
        <v>4.6218700012297189</v>
      </c>
      <c r="T8" s="11">
        <v>4.4868725834327003</v>
      </c>
      <c r="U8" s="11">
        <v>4.9752561358679479</v>
      </c>
      <c r="V8" s="11">
        <v>4.95</v>
      </c>
      <c r="W8" s="11">
        <v>4.9000000000000004</v>
      </c>
      <c r="X8" s="11">
        <v>4.4000000000000004</v>
      </c>
      <c r="Y8" s="11">
        <v>4.6500000000000004</v>
      </c>
      <c r="Z8" s="148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19">
        <v>1</v>
      </c>
      <c r="C9" s="9">
        <v>4</v>
      </c>
      <c r="D9" s="11">
        <v>4.5999999999999996</v>
      </c>
      <c r="E9" s="11">
        <v>4.83</v>
      </c>
      <c r="F9" s="11">
        <v>4.2312515032804612</v>
      </c>
      <c r="G9" s="144">
        <v>5.3802000000000012</v>
      </c>
      <c r="H9" s="11">
        <v>4.9000000000000004</v>
      </c>
      <c r="I9" s="11">
        <v>4.6399999999999997</v>
      </c>
      <c r="J9" s="11">
        <v>5</v>
      </c>
      <c r="K9" s="11">
        <v>4.66</v>
      </c>
      <c r="L9" s="11">
        <v>4.8499999999999996</v>
      </c>
      <c r="M9" s="11">
        <v>4.51</v>
      </c>
      <c r="N9" s="11">
        <v>4.83</v>
      </c>
      <c r="O9" s="11">
        <v>4.49</v>
      </c>
      <c r="P9" s="11">
        <v>4.9000000000000004</v>
      </c>
      <c r="Q9" s="11">
        <v>4.46</v>
      </c>
      <c r="R9" s="11">
        <v>4.5999999999999996</v>
      </c>
      <c r="S9" s="11">
        <v>4.7173803216713646</v>
      </c>
      <c r="T9" s="11">
        <v>4.5880334693811298</v>
      </c>
      <c r="U9" s="11">
        <v>4.6903287407434897</v>
      </c>
      <c r="V9" s="11">
        <v>4.67</v>
      </c>
      <c r="W9" s="11">
        <v>4.8499999999999996</v>
      </c>
      <c r="X9" s="11">
        <v>4.5</v>
      </c>
      <c r="Y9" s="11">
        <v>4.5999999999999996</v>
      </c>
      <c r="Z9" s="148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4.6977821222308664</v>
      </c>
      <c r="BN9" s="27"/>
    </row>
    <row r="10" spans="1:66">
      <c r="A10" s="29"/>
      <c r="B10" s="19">
        <v>1</v>
      </c>
      <c r="C10" s="9">
        <v>5</v>
      </c>
      <c r="D10" s="11">
        <v>4.5999999999999996</v>
      </c>
      <c r="E10" s="11">
        <v>4.8099999999999996</v>
      </c>
      <c r="F10" s="11">
        <v>4.3198829534221348</v>
      </c>
      <c r="G10" s="144">
        <v>5.5997200000000005</v>
      </c>
      <c r="H10" s="11">
        <v>4.8</v>
      </c>
      <c r="I10" s="11">
        <v>4.5999999999999996</v>
      </c>
      <c r="J10" s="11">
        <v>5.3</v>
      </c>
      <c r="K10" s="11">
        <v>4.5599999999999996</v>
      </c>
      <c r="L10" s="11">
        <v>4.78</v>
      </c>
      <c r="M10" s="11">
        <v>4.4000000000000004</v>
      </c>
      <c r="N10" s="11">
        <v>4.74</v>
      </c>
      <c r="O10" s="11">
        <v>4.72</v>
      </c>
      <c r="P10" s="11">
        <v>4.8</v>
      </c>
      <c r="Q10" s="11">
        <v>4.53</v>
      </c>
      <c r="R10" s="11">
        <v>4.7</v>
      </c>
      <c r="S10" s="11">
        <v>4.6901693454008058</v>
      </c>
      <c r="T10" s="11">
        <v>4.1784504203308348</v>
      </c>
      <c r="U10" s="11">
        <v>4.8461938489217111</v>
      </c>
      <c r="V10" s="11">
        <v>4.87</v>
      </c>
      <c r="W10" s="11">
        <v>4.72</v>
      </c>
      <c r="X10" s="11">
        <v>4.5</v>
      </c>
      <c r="Y10" s="11">
        <v>4.66</v>
      </c>
      <c r="Z10" s="148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72</v>
      </c>
    </row>
    <row r="11" spans="1:66">
      <c r="A11" s="29"/>
      <c r="B11" s="19">
        <v>1</v>
      </c>
      <c r="C11" s="9">
        <v>6</v>
      </c>
      <c r="D11" s="11">
        <v>4.7</v>
      </c>
      <c r="E11" s="11">
        <v>4.8099999999999996</v>
      </c>
      <c r="F11" s="11">
        <v>4.3441883273734856</v>
      </c>
      <c r="G11" s="144">
        <v>5.5320999999999998</v>
      </c>
      <c r="H11" s="11">
        <v>4.8</v>
      </c>
      <c r="I11" s="11">
        <v>4.7549999999999999</v>
      </c>
      <c r="J11" s="11">
        <v>5.2</v>
      </c>
      <c r="K11" s="11">
        <v>4.6900000000000004</v>
      </c>
      <c r="L11" s="11">
        <v>4.7699999999999996</v>
      </c>
      <c r="M11" s="11">
        <v>4.3899999999999997</v>
      </c>
      <c r="N11" s="11">
        <v>4.76</v>
      </c>
      <c r="O11" s="11">
        <v>4.59</v>
      </c>
      <c r="P11" s="11">
        <v>4.9000000000000004</v>
      </c>
      <c r="Q11" s="11">
        <v>4.6100000000000003</v>
      </c>
      <c r="R11" s="11">
        <v>4.8</v>
      </c>
      <c r="S11" s="11">
        <v>4.7023737946942354</v>
      </c>
      <c r="T11" s="11">
        <v>4.2499711226902104</v>
      </c>
      <c r="U11" s="11">
        <v>4.8008620283673773</v>
      </c>
      <c r="V11" s="11">
        <v>5.03</v>
      </c>
      <c r="W11" s="11">
        <v>4.95</v>
      </c>
      <c r="X11" s="11">
        <v>4.5</v>
      </c>
      <c r="Y11" s="11">
        <v>4.84</v>
      </c>
      <c r="Z11" s="148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20" t="s">
        <v>258</v>
      </c>
      <c r="C12" s="12"/>
      <c r="D12" s="22">
        <v>4.6333333333333337</v>
      </c>
      <c r="E12" s="22">
        <v>4.8283333333333331</v>
      </c>
      <c r="F12" s="22">
        <v>4.3170887718447863</v>
      </c>
      <c r="G12" s="22">
        <v>5.4586000000000006</v>
      </c>
      <c r="H12" s="22">
        <v>4.8666666666666671</v>
      </c>
      <c r="I12" s="22">
        <v>4.7033333333333323</v>
      </c>
      <c r="J12" s="22">
        <v>5.1499999999999995</v>
      </c>
      <c r="K12" s="22">
        <v>4.58</v>
      </c>
      <c r="L12" s="22">
        <v>4.76</v>
      </c>
      <c r="M12" s="22">
        <v>4.416666666666667</v>
      </c>
      <c r="N12" s="22">
        <v>4.7549999999999999</v>
      </c>
      <c r="O12" s="22">
        <v>4.585</v>
      </c>
      <c r="P12" s="22">
        <v>4.9833333333333343</v>
      </c>
      <c r="Q12" s="22">
        <v>4.5666666666666673</v>
      </c>
      <c r="R12" s="22">
        <v>4.666666666666667</v>
      </c>
      <c r="S12" s="22">
        <v>4.7225221207806545</v>
      </c>
      <c r="T12" s="22">
        <v>4.4317975820408035</v>
      </c>
      <c r="U12" s="22">
        <v>4.8303494255152968</v>
      </c>
      <c r="V12" s="22">
        <v>4.8616666666666672</v>
      </c>
      <c r="W12" s="22">
        <v>4.8499999999999996</v>
      </c>
      <c r="X12" s="22">
        <v>4.4833333333333334</v>
      </c>
      <c r="Y12" s="22">
        <v>4.6616666666666662</v>
      </c>
      <c r="Z12" s="148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3" t="s">
        <v>259</v>
      </c>
      <c r="C13" s="28"/>
      <c r="D13" s="11">
        <v>4.5999999999999996</v>
      </c>
      <c r="E13" s="11">
        <v>4.82</v>
      </c>
      <c r="F13" s="11">
        <v>4.2793246942773795</v>
      </c>
      <c r="G13" s="11">
        <v>5.42577</v>
      </c>
      <c r="H13" s="11">
        <v>4.8499999999999996</v>
      </c>
      <c r="I13" s="11">
        <v>4.6944999999999997</v>
      </c>
      <c r="J13" s="11">
        <v>5.15</v>
      </c>
      <c r="K13" s="11">
        <v>4.5999999999999996</v>
      </c>
      <c r="L13" s="11">
        <v>4.7750000000000004</v>
      </c>
      <c r="M13" s="11">
        <v>4.42</v>
      </c>
      <c r="N13" s="11">
        <v>4.75</v>
      </c>
      <c r="O13" s="11">
        <v>4.58</v>
      </c>
      <c r="P13" s="11">
        <v>4.95</v>
      </c>
      <c r="Q13" s="11">
        <v>4.59</v>
      </c>
      <c r="R13" s="11">
        <v>4.6500000000000004</v>
      </c>
      <c r="S13" s="11">
        <v>4.7098770581827996</v>
      </c>
      <c r="T13" s="11">
        <v>4.4532873522766101</v>
      </c>
      <c r="U13" s="11">
        <v>4.8235279386445438</v>
      </c>
      <c r="V13" s="11">
        <v>4.8900000000000006</v>
      </c>
      <c r="W13" s="11">
        <v>4.8650000000000002</v>
      </c>
      <c r="X13" s="11">
        <v>4.5</v>
      </c>
      <c r="Y13" s="11">
        <v>4.6550000000000002</v>
      </c>
      <c r="Z13" s="148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29"/>
      <c r="B14" s="3" t="s">
        <v>260</v>
      </c>
      <c r="C14" s="28"/>
      <c r="D14" s="23">
        <v>0.10327955589886448</v>
      </c>
      <c r="E14" s="23">
        <v>3.8166302763912786E-2</v>
      </c>
      <c r="F14" s="23">
        <v>0.12044880249403976</v>
      </c>
      <c r="G14" s="23">
        <v>8.8258780413055585E-2</v>
      </c>
      <c r="H14" s="23">
        <v>8.1649658092772748E-2</v>
      </c>
      <c r="I14" s="23">
        <v>9.7350226844454144E-2</v>
      </c>
      <c r="J14" s="23">
        <v>0.1048808848170152</v>
      </c>
      <c r="K14" s="23">
        <v>0.11454256850621088</v>
      </c>
      <c r="L14" s="23">
        <v>8.4380092438915769E-2</v>
      </c>
      <c r="M14" s="23">
        <v>8.1158281565510373E-2</v>
      </c>
      <c r="N14" s="23">
        <v>5.0099900199501335E-2</v>
      </c>
      <c r="O14" s="23">
        <v>8.1178814970409546E-2</v>
      </c>
      <c r="P14" s="23">
        <v>0.1471960144387974</v>
      </c>
      <c r="Q14" s="23">
        <v>6.2182527020592189E-2</v>
      </c>
      <c r="R14" s="23">
        <v>8.1649658092772748E-2</v>
      </c>
      <c r="S14" s="23">
        <v>6.992713966466739E-2</v>
      </c>
      <c r="T14" s="23">
        <v>0.19000585415919793</v>
      </c>
      <c r="U14" s="23">
        <v>0.10272668733502795</v>
      </c>
      <c r="V14" s="23">
        <v>0.13422617727800598</v>
      </c>
      <c r="W14" s="23">
        <v>8.0993826925266535E-2</v>
      </c>
      <c r="X14" s="23">
        <v>4.0824829046386159E-2</v>
      </c>
      <c r="Y14" s="23">
        <v>9.8268340103344939E-2</v>
      </c>
      <c r="Z14" s="201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  <c r="AL14" s="202"/>
      <c r="AM14" s="202"/>
      <c r="AN14" s="20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  <c r="BB14" s="202"/>
      <c r="BC14" s="202"/>
      <c r="BD14" s="202"/>
      <c r="BE14" s="202"/>
      <c r="BF14" s="202"/>
      <c r="BG14" s="202"/>
      <c r="BH14" s="202"/>
      <c r="BI14" s="202"/>
      <c r="BJ14" s="202"/>
      <c r="BK14" s="202"/>
      <c r="BL14" s="202"/>
      <c r="BM14" s="56"/>
    </row>
    <row r="15" spans="1:66">
      <c r="A15" s="29"/>
      <c r="B15" s="3" t="s">
        <v>86</v>
      </c>
      <c r="C15" s="28"/>
      <c r="D15" s="13">
        <v>2.2290551632848446E-2</v>
      </c>
      <c r="E15" s="13">
        <v>7.9046536618390308E-3</v>
      </c>
      <c r="F15" s="13">
        <v>2.7900469242046502E-2</v>
      </c>
      <c r="G15" s="13">
        <v>1.6168757632553325E-2</v>
      </c>
      <c r="H15" s="13">
        <v>1.6777327005364263E-2</v>
      </c>
      <c r="I15" s="13">
        <v>2.0698134694072466E-2</v>
      </c>
      <c r="J15" s="13">
        <v>2.0365220352818486E-2</v>
      </c>
      <c r="K15" s="13">
        <v>2.5009294433670497E-2</v>
      </c>
      <c r="L15" s="13">
        <v>1.7726910176242811E-2</v>
      </c>
      <c r="M15" s="13">
        <v>1.8375459977096689E-2</v>
      </c>
      <c r="N15" s="13">
        <v>1.0536256613985559E-2</v>
      </c>
      <c r="O15" s="13">
        <v>1.7705303156032616E-2</v>
      </c>
      <c r="P15" s="13">
        <v>2.9537661760293786E-2</v>
      </c>
      <c r="Q15" s="13">
        <v>1.3616611756334053E-2</v>
      </c>
      <c r="R15" s="13">
        <v>1.7496355305594159E-2</v>
      </c>
      <c r="S15" s="13">
        <v>1.4807159792214614E-2</v>
      </c>
      <c r="T15" s="13">
        <v>4.2873315092089997E-2</v>
      </c>
      <c r="U15" s="13">
        <v>2.1266926734615926E-2</v>
      </c>
      <c r="V15" s="13">
        <v>2.7609086858691661E-2</v>
      </c>
      <c r="W15" s="13">
        <v>1.6699758128920935E-2</v>
      </c>
      <c r="X15" s="13">
        <v>9.1059098244727493E-3</v>
      </c>
      <c r="Y15" s="13">
        <v>2.1080087258493734E-2</v>
      </c>
      <c r="Z15" s="148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3" t="s">
        <v>261</v>
      </c>
      <c r="C16" s="28"/>
      <c r="D16" s="13">
        <v>-1.3718982111270761E-2</v>
      </c>
      <c r="E16" s="13">
        <v>2.7789967202751287E-2</v>
      </c>
      <c r="F16" s="13">
        <v>-8.103682556595404E-2</v>
      </c>
      <c r="G16" s="13">
        <v>0.16195256782318368</v>
      </c>
      <c r="H16" s="13">
        <v>3.5949846127730112E-2</v>
      </c>
      <c r="I16" s="13">
        <v>1.1816663604291566E-3</v>
      </c>
      <c r="J16" s="13">
        <v>9.626199470365937E-2</v>
      </c>
      <c r="K16" s="13">
        <v>-2.5071857137328069E-2</v>
      </c>
      <c r="L16" s="13">
        <v>1.3244096075615275E-2</v>
      </c>
      <c r="M16" s="13">
        <v>-5.984003690462858E-2</v>
      </c>
      <c r="N16" s="13">
        <v>1.2179764041922336E-2</v>
      </c>
      <c r="O16" s="13">
        <v>-2.4007525103635241E-2</v>
      </c>
      <c r="P16" s="13">
        <v>6.0784260247230604E-2</v>
      </c>
      <c r="Q16" s="13">
        <v>-2.7910075893842312E-2</v>
      </c>
      <c r="R16" s="13">
        <v>-6.6234352199849855E-3</v>
      </c>
      <c r="S16" s="13">
        <v>5.2663145940108347E-3</v>
      </c>
      <c r="T16" s="13">
        <v>-5.661917331827071E-2</v>
      </c>
      <c r="U16" s="13">
        <v>2.8219125501179443E-2</v>
      </c>
      <c r="V16" s="13">
        <v>3.4885514094037173E-2</v>
      </c>
      <c r="W16" s="13">
        <v>3.2402072682087057E-2</v>
      </c>
      <c r="X16" s="13">
        <v>-4.5648943122057029E-2</v>
      </c>
      <c r="Y16" s="13">
        <v>-7.687767253677924E-3</v>
      </c>
      <c r="Z16" s="148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45" t="s">
        <v>262</v>
      </c>
      <c r="C17" s="46"/>
      <c r="D17" s="44">
        <v>0.4</v>
      </c>
      <c r="E17" s="44">
        <v>0.57999999999999996</v>
      </c>
      <c r="F17" s="44">
        <v>1.98</v>
      </c>
      <c r="G17" s="44">
        <v>3.72</v>
      </c>
      <c r="H17" s="44">
        <v>0.77</v>
      </c>
      <c r="I17" s="44">
        <v>0.05</v>
      </c>
      <c r="J17" s="44">
        <v>2.1800000000000002</v>
      </c>
      <c r="K17" s="44">
        <v>0.66</v>
      </c>
      <c r="L17" s="44">
        <v>0.24</v>
      </c>
      <c r="M17" s="44">
        <v>1.48</v>
      </c>
      <c r="N17" s="44">
        <v>0.21</v>
      </c>
      <c r="O17" s="44">
        <v>0.64</v>
      </c>
      <c r="P17" s="44">
        <v>1.35</v>
      </c>
      <c r="Q17" s="44">
        <v>0.73</v>
      </c>
      <c r="R17" s="44">
        <v>0.23</v>
      </c>
      <c r="S17" s="44">
        <v>0.05</v>
      </c>
      <c r="T17" s="44">
        <v>1.4</v>
      </c>
      <c r="U17" s="44">
        <v>0.59</v>
      </c>
      <c r="V17" s="44">
        <v>0.74</v>
      </c>
      <c r="W17" s="44">
        <v>0.68</v>
      </c>
      <c r="X17" s="44">
        <v>1.1499999999999999</v>
      </c>
      <c r="Y17" s="44">
        <v>0.26</v>
      </c>
      <c r="Z17" s="148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BM18" s="55"/>
    </row>
    <row r="19" spans="1:65" ht="15">
      <c r="B19" s="8" t="s">
        <v>497</v>
      </c>
      <c r="BM19" s="27" t="s">
        <v>66</v>
      </c>
    </row>
    <row r="20" spans="1:65" ht="15">
      <c r="A20" s="24" t="s">
        <v>48</v>
      </c>
      <c r="B20" s="18" t="s">
        <v>111</v>
      </c>
      <c r="C20" s="15" t="s">
        <v>112</v>
      </c>
      <c r="D20" s="16" t="s">
        <v>223</v>
      </c>
      <c r="E20" s="17" t="s">
        <v>223</v>
      </c>
      <c r="F20" s="17" t="s">
        <v>223</v>
      </c>
      <c r="G20" s="17" t="s">
        <v>223</v>
      </c>
      <c r="H20" s="17" t="s">
        <v>223</v>
      </c>
      <c r="I20" s="17" t="s">
        <v>223</v>
      </c>
      <c r="J20" s="17" t="s">
        <v>223</v>
      </c>
      <c r="K20" s="17" t="s">
        <v>223</v>
      </c>
      <c r="L20" s="17" t="s">
        <v>223</v>
      </c>
      <c r="M20" s="17" t="s">
        <v>223</v>
      </c>
      <c r="N20" s="17" t="s">
        <v>223</v>
      </c>
      <c r="O20" s="17" t="s">
        <v>223</v>
      </c>
      <c r="P20" s="17" t="s">
        <v>223</v>
      </c>
      <c r="Q20" s="17" t="s">
        <v>223</v>
      </c>
      <c r="R20" s="17" t="s">
        <v>223</v>
      </c>
      <c r="S20" s="17" t="s">
        <v>223</v>
      </c>
      <c r="T20" s="17" t="s">
        <v>223</v>
      </c>
      <c r="U20" s="17" t="s">
        <v>223</v>
      </c>
      <c r="V20" s="17" t="s">
        <v>223</v>
      </c>
      <c r="W20" s="17" t="s">
        <v>223</v>
      </c>
      <c r="X20" s="17" t="s">
        <v>223</v>
      </c>
      <c r="Y20" s="17" t="s">
        <v>223</v>
      </c>
      <c r="Z20" s="148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 t="s">
        <v>224</v>
      </c>
      <c r="C21" s="9" t="s">
        <v>224</v>
      </c>
      <c r="D21" s="146" t="s">
        <v>226</v>
      </c>
      <c r="E21" s="147" t="s">
        <v>227</v>
      </c>
      <c r="F21" s="147" t="s">
        <v>228</v>
      </c>
      <c r="G21" s="147" t="s">
        <v>229</v>
      </c>
      <c r="H21" s="147" t="s">
        <v>230</v>
      </c>
      <c r="I21" s="147" t="s">
        <v>231</v>
      </c>
      <c r="J21" s="147" t="s">
        <v>232</v>
      </c>
      <c r="K21" s="147" t="s">
        <v>234</v>
      </c>
      <c r="L21" s="147" t="s">
        <v>235</v>
      </c>
      <c r="M21" s="147" t="s">
        <v>236</v>
      </c>
      <c r="N21" s="147" t="s">
        <v>237</v>
      </c>
      <c r="O21" s="147" t="s">
        <v>264</v>
      </c>
      <c r="P21" s="147" t="s">
        <v>238</v>
      </c>
      <c r="Q21" s="147" t="s">
        <v>239</v>
      </c>
      <c r="R21" s="147" t="s">
        <v>240</v>
      </c>
      <c r="S21" s="147" t="s">
        <v>241</v>
      </c>
      <c r="T21" s="147" t="s">
        <v>242</v>
      </c>
      <c r="U21" s="147" t="s">
        <v>243</v>
      </c>
      <c r="V21" s="147" t="s">
        <v>244</v>
      </c>
      <c r="W21" s="147" t="s">
        <v>245</v>
      </c>
      <c r="X21" s="147" t="s">
        <v>246</v>
      </c>
      <c r="Y21" s="147" t="s">
        <v>248</v>
      </c>
      <c r="Z21" s="148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 t="s">
        <v>1</v>
      </c>
    </row>
    <row r="22" spans="1:65">
      <c r="A22" s="29"/>
      <c r="B22" s="19"/>
      <c r="C22" s="9"/>
      <c r="D22" s="10" t="s">
        <v>114</v>
      </c>
      <c r="E22" s="11" t="s">
        <v>114</v>
      </c>
      <c r="F22" s="11" t="s">
        <v>114</v>
      </c>
      <c r="G22" s="11" t="s">
        <v>114</v>
      </c>
      <c r="H22" s="11" t="s">
        <v>290</v>
      </c>
      <c r="I22" s="11" t="s">
        <v>289</v>
      </c>
      <c r="J22" s="11" t="s">
        <v>289</v>
      </c>
      <c r="K22" s="11" t="s">
        <v>290</v>
      </c>
      <c r="L22" s="11" t="s">
        <v>290</v>
      </c>
      <c r="M22" s="11" t="s">
        <v>290</v>
      </c>
      <c r="N22" s="11" t="s">
        <v>290</v>
      </c>
      <c r="O22" s="11" t="s">
        <v>290</v>
      </c>
      <c r="P22" s="11" t="s">
        <v>114</v>
      </c>
      <c r="Q22" s="11" t="s">
        <v>290</v>
      </c>
      <c r="R22" s="11" t="s">
        <v>289</v>
      </c>
      <c r="S22" s="11" t="s">
        <v>289</v>
      </c>
      <c r="T22" s="11" t="s">
        <v>289</v>
      </c>
      <c r="U22" s="11" t="s">
        <v>114</v>
      </c>
      <c r="V22" s="11" t="s">
        <v>290</v>
      </c>
      <c r="W22" s="11" t="s">
        <v>290</v>
      </c>
      <c r="X22" s="11" t="s">
        <v>290</v>
      </c>
      <c r="Y22" s="11" t="s">
        <v>289</v>
      </c>
      <c r="Z22" s="148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2</v>
      </c>
    </row>
    <row r="23" spans="1:65">
      <c r="A23" s="29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148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3</v>
      </c>
    </row>
    <row r="24" spans="1:65">
      <c r="A24" s="29"/>
      <c r="B24" s="18">
        <v>1</v>
      </c>
      <c r="C24" s="14">
        <v>1</v>
      </c>
      <c r="D24" s="21">
        <v>5.7799999999999994</v>
      </c>
      <c r="E24" s="21">
        <v>6.14</v>
      </c>
      <c r="F24" s="21">
        <v>5.9844313233333333</v>
      </c>
      <c r="G24" s="21">
        <v>6.1163600000000002</v>
      </c>
      <c r="H24" s="21">
        <v>5.78</v>
      </c>
      <c r="I24" s="21">
        <v>6.21</v>
      </c>
      <c r="J24" s="21">
        <v>6.0720000000000001</v>
      </c>
      <c r="K24" s="21">
        <v>6.08</v>
      </c>
      <c r="L24" s="21">
        <v>6.19</v>
      </c>
      <c r="M24" s="21">
        <v>5.9</v>
      </c>
      <c r="N24" s="21">
        <v>5.86</v>
      </c>
      <c r="O24" s="21">
        <v>6.13</v>
      </c>
      <c r="P24" s="21">
        <v>6.14</v>
      </c>
      <c r="Q24" s="21">
        <v>5.9039000000000001</v>
      </c>
      <c r="R24" s="21">
        <v>6.45</v>
      </c>
      <c r="S24" s="21">
        <v>6.0555200827779005</v>
      </c>
      <c r="T24" s="21">
        <v>5.3685120732569818</v>
      </c>
      <c r="U24" s="143">
        <v>6.7669100699924556</v>
      </c>
      <c r="V24" s="149">
        <v>4.9800000000000004</v>
      </c>
      <c r="W24" s="21">
        <v>5.96</v>
      </c>
      <c r="X24" s="143">
        <v>6.92</v>
      </c>
      <c r="Y24" s="21">
        <v>5.9422000000000006</v>
      </c>
      <c r="Z24" s="148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1</v>
      </c>
    </row>
    <row r="25" spans="1:65">
      <c r="A25" s="29"/>
      <c r="B25" s="19">
        <v>1</v>
      </c>
      <c r="C25" s="9">
        <v>2</v>
      </c>
      <c r="D25" s="11">
        <v>5.71</v>
      </c>
      <c r="E25" s="11">
        <v>6.12</v>
      </c>
      <c r="F25" s="11">
        <v>6.0805857433333337</v>
      </c>
      <c r="G25" s="11">
        <v>6.1026879999999997</v>
      </c>
      <c r="H25" s="11">
        <v>5.63</v>
      </c>
      <c r="I25" s="11">
        <v>6.4399999999999995</v>
      </c>
      <c r="J25" s="11">
        <v>5.9592000000000001</v>
      </c>
      <c r="K25" s="11">
        <v>6.06</v>
      </c>
      <c r="L25" s="11">
        <v>6.22</v>
      </c>
      <c r="M25" s="11">
        <v>5.92</v>
      </c>
      <c r="N25" s="11">
        <v>5.85</v>
      </c>
      <c r="O25" s="11">
        <v>6.24</v>
      </c>
      <c r="P25" s="11">
        <v>6.09</v>
      </c>
      <c r="Q25" s="11">
        <v>5.9760999999999997</v>
      </c>
      <c r="R25" s="150">
        <v>6.77</v>
      </c>
      <c r="S25" s="11">
        <v>6.1234101018928992</v>
      </c>
      <c r="T25" s="11">
        <v>6.276220464582047</v>
      </c>
      <c r="U25" s="144">
        <v>6.4876215106172914</v>
      </c>
      <c r="V25" s="11">
        <v>5.92</v>
      </c>
      <c r="W25" s="11">
        <v>6.07</v>
      </c>
      <c r="X25" s="144">
        <v>6.74</v>
      </c>
      <c r="Y25" s="11">
        <v>6.1029999999999998</v>
      </c>
      <c r="Z25" s="148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 t="e">
        <v>#N/A</v>
      </c>
    </row>
    <row r="26" spans="1:65">
      <c r="A26" s="29"/>
      <c r="B26" s="19">
        <v>1</v>
      </c>
      <c r="C26" s="9">
        <v>3</v>
      </c>
      <c r="D26" s="11">
        <v>5.79</v>
      </c>
      <c r="E26" s="11">
        <v>5.94</v>
      </c>
      <c r="F26" s="11">
        <v>6.0668112633333342</v>
      </c>
      <c r="G26" s="11">
        <v>6.1272079999999995</v>
      </c>
      <c r="H26" s="11">
        <v>5.59</v>
      </c>
      <c r="I26" s="11">
        <v>6.370000000000001</v>
      </c>
      <c r="J26" s="11">
        <v>6.0461</v>
      </c>
      <c r="K26" s="11">
        <v>6.18</v>
      </c>
      <c r="L26" s="11">
        <v>6.12</v>
      </c>
      <c r="M26" s="11">
        <v>5.77</v>
      </c>
      <c r="N26" s="11">
        <v>5.98</v>
      </c>
      <c r="O26" s="11">
        <v>6.2800000000000011</v>
      </c>
      <c r="P26" s="11">
        <v>6.07</v>
      </c>
      <c r="Q26" s="11">
        <v>5.9690000000000003</v>
      </c>
      <c r="R26" s="11">
        <v>6.2600000000000007</v>
      </c>
      <c r="S26" s="11">
        <v>6.1401515448708999</v>
      </c>
      <c r="T26" s="11">
        <v>5.7854242385654437</v>
      </c>
      <c r="U26" s="144">
        <v>6.7657433620933212</v>
      </c>
      <c r="V26" s="11">
        <v>5.88</v>
      </c>
      <c r="W26" s="11">
        <v>5.97</v>
      </c>
      <c r="X26" s="144">
        <v>6.5500000000000007</v>
      </c>
      <c r="Y26" s="11">
        <v>5.9429999999999996</v>
      </c>
      <c r="Z26" s="148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>
        <v>16</v>
      </c>
    </row>
    <row r="27" spans="1:65">
      <c r="A27" s="29"/>
      <c r="B27" s="19">
        <v>1</v>
      </c>
      <c r="C27" s="9">
        <v>4</v>
      </c>
      <c r="D27" s="11">
        <v>5.7799999999999994</v>
      </c>
      <c r="E27" s="11">
        <v>6.04</v>
      </c>
      <c r="F27" s="11">
        <v>6.0911299333333337</v>
      </c>
      <c r="G27" s="11">
        <v>6.1737200000000003</v>
      </c>
      <c r="H27" s="11">
        <v>5.68</v>
      </c>
      <c r="I27" s="11">
        <v>6.15</v>
      </c>
      <c r="J27" s="11">
        <v>5.9705000000000004</v>
      </c>
      <c r="K27" s="11">
        <v>6.22</v>
      </c>
      <c r="L27" s="11">
        <v>6.35</v>
      </c>
      <c r="M27" s="11">
        <v>6.09</v>
      </c>
      <c r="N27" s="11">
        <v>5.88</v>
      </c>
      <c r="O27" s="11">
        <v>6.16</v>
      </c>
      <c r="P27" s="11">
        <v>6.16</v>
      </c>
      <c r="Q27" s="11">
        <v>5.8199000000000005</v>
      </c>
      <c r="R27" s="11">
        <v>6.39</v>
      </c>
      <c r="S27" s="11">
        <v>6.1398670362856995</v>
      </c>
      <c r="T27" s="11">
        <v>5.3828141488447487</v>
      </c>
      <c r="U27" s="144">
        <v>6.688493923149105</v>
      </c>
      <c r="V27" s="11">
        <v>5.74</v>
      </c>
      <c r="W27" s="11">
        <v>5.89</v>
      </c>
      <c r="X27" s="144">
        <v>6.3</v>
      </c>
      <c r="Y27" s="11">
        <v>5.9859999999999998</v>
      </c>
      <c r="Z27" s="148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6.0288820598016049</v>
      </c>
    </row>
    <row r="28" spans="1:65">
      <c r="A28" s="29"/>
      <c r="B28" s="19">
        <v>1</v>
      </c>
      <c r="C28" s="9">
        <v>5</v>
      </c>
      <c r="D28" s="11">
        <v>5.83</v>
      </c>
      <c r="E28" s="11">
        <v>5.88</v>
      </c>
      <c r="F28" s="11">
        <v>6.0709110133333333</v>
      </c>
      <c r="G28" s="11">
        <v>6.1216160000000004</v>
      </c>
      <c r="H28" s="11">
        <v>5.69</v>
      </c>
      <c r="I28" s="11">
        <v>6.34</v>
      </c>
      <c r="J28" s="11">
        <v>5.9863999999999997</v>
      </c>
      <c r="K28" s="11">
        <v>6.24</v>
      </c>
      <c r="L28" s="11">
        <v>6.25</v>
      </c>
      <c r="M28" s="11">
        <v>5.96</v>
      </c>
      <c r="N28" s="11">
        <v>5.94</v>
      </c>
      <c r="O28" s="11">
        <v>6.2600000000000007</v>
      </c>
      <c r="P28" s="11">
        <v>6.09</v>
      </c>
      <c r="Q28" s="11">
        <v>5.8178000000000001</v>
      </c>
      <c r="R28" s="11">
        <v>6.54</v>
      </c>
      <c r="S28" s="11">
        <v>6.1458487099286998</v>
      </c>
      <c r="T28" s="11">
        <v>6.0207598421791593</v>
      </c>
      <c r="U28" s="144">
        <v>6.5928622964901473</v>
      </c>
      <c r="V28" s="11">
        <v>5.77</v>
      </c>
      <c r="W28" s="11">
        <v>5.86</v>
      </c>
      <c r="X28" s="144">
        <v>6.67</v>
      </c>
      <c r="Y28" s="11">
        <v>6.0331999999999999</v>
      </c>
      <c r="Z28" s="148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73</v>
      </c>
    </row>
    <row r="29" spans="1:65">
      <c r="A29" s="29"/>
      <c r="B29" s="19">
        <v>1</v>
      </c>
      <c r="C29" s="9">
        <v>6</v>
      </c>
      <c r="D29" s="11">
        <v>5.86</v>
      </c>
      <c r="E29" s="11">
        <v>6.01</v>
      </c>
      <c r="F29" s="11">
        <v>6.0284924733333334</v>
      </c>
      <c r="G29" s="11">
        <v>6.1113200000000001</v>
      </c>
      <c r="H29" s="11">
        <v>5.55</v>
      </c>
      <c r="I29" s="11">
        <v>6.4</v>
      </c>
      <c r="J29" s="11">
        <v>5.9818000000000007</v>
      </c>
      <c r="K29" s="11">
        <v>6.2800000000000011</v>
      </c>
      <c r="L29" s="11">
        <v>6.34</v>
      </c>
      <c r="M29" s="11">
        <v>5.98</v>
      </c>
      <c r="N29" s="11">
        <v>5.93</v>
      </c>
      <c r="O29" s="11">
        <v>6.13</v>
      </c>
      <c r="P29" s="11">
        <v>6.14</v>
      </c>
      <c r="Q29" s="11">
        <v>5.9816000000000003</v>
      </c>
      <c r="R29" s="11">
        <v>6.5500000000000007</v>
      </c>
      <c r="S29" s="11">
        <v>6.0389139742604989</v>
      </c>
      <c r="T29" s="11">
        <v>5.7365312087476683</v>
      </c>
      <c r="U29" s="144">
        <v>6.4811319849421425</v>
      </c>
      <c r="V29" s="150">
        <v>3.49</v>
      </c>
      <c r="W29" s="11">
        <v>5.96</v>
      </c>
      <c r="X29" s="144">
        <v>6.4800000000000013</v>
      </c>
      <c r="Y29" s="11">
        <v>6.1919000000000004</v>
      </c>
      <c r="Z29" s="148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20" t="s">
        <v>258</v>
      </c>
      <c r="C30" s="12"/>
      <c r="D30" s="22">
        <v>5.7916666666666652</v>
      </c>
      <c r="E30" s="22">
        <v>6.0216666666666656</v>
      </c>
      <c r="F30" s="22">
        <v>6.0537269583333329</v>
      </c>
      <c r="G30" s="22">
        <v>6.1254853333333337</v>
      </c>
      <c r="H30" s="22">
        <v>5.6533333333333333</v>
      </c>
      <c r="I30" s="22">
        <v>6.3183333333333342</v>
      </c>
      <c r="J30" s="22">
        <v>6.0026666666666673</v>
      </c>
      <c r="K30" s="22">
        <v>6.1766666666666667</v>
      </c>
      <c r="L30" s="22">
        <v>6.2450000000000001</v>
      </c>
      <c r="M30" s="22">
        <v>5.9366666666666674</v>
      </c>
      <c r="N30" s="22">
        <v>5.9066666666666663</v>
      </c>
      <c r="O30" s="22">
        <v>6.2</v>
      </c>
      <c r="P30" s="22">
        <v>6.1149999999999993</v>
      </c>
      <c r="Q30" s="22">
        <v>5.9113833333333332</v>
      </c>
      <c r="R30" s="22">
        <v>6.493333333333335</v>
      </c>
      <c r="S30" s="22">
        <v>6.107285241669433</v>
      </c>
      <c r="T30" s="22">
        <v>5.7617103293626748</v>
      </c>
      <c r="U30" s="22">
        <v>6.6304605245474102</v>
      </c>
      <c r="V30" s="22">
        <v>5.2966666666666669</v>
      </c>
      <c r="W30" s="22">
        <v>5.9516666666666671</v>
      </c>
      <c r="X30" s="22">
        <v>6.61</v>
      </c>
      <c r="Y30" s="22">
        <v>6.0332166666666671</v>
      </c>
      <c r="Z30" s="148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3" t="s">
        <v>259</v>
      </c>
      <c r="C31" s="28"/>
      <c r="D31" s="11">
        <v>5.7850000000000001</v>
      </c>
      <c r="E31" s="11">
        <v>6.0250000000000004</v>
      </c>
      <c r="F31" s="11">
        <v>6.0688611383333342</v>
      </c>
      <c r="G31" s="11">
        <v>6.1189879999999999</v>
      </c>
      <c r="H31" s="11">
        <v>5.6549999999999994</v>
      </c>
      <c r="I31" s="11">
        <v>6.3550000000000004</v>
      </c>
      <c r="J31" s="11">
        <v>5.9840999999999998</v>
      </c>
      <c r="K31" s="11">
        <v>6.1999999999999993</v>
      </c>
      <c r="L31" s="11">
        <v>6.2349999999999994</v>
      </c>
      <c r="M31" s="11">
        <v>5.9399999999999995</v>
      </c>
      <c r="N31" s="11">
        <v>5.9049999999999994</v>
      </c>
      <c r="O31" s="11">
        <v>6.2</v>
      </c>
      <c r="P31" s="11">
        <v>6.1150000000000002</v>
      </c>
      <c r="Q31" s="11">
        <v>5.9364500000000007</v>
      </c>
      <c r="R31" s="11">
        <v>6.4950000000000001</v>
      </c>
      <c r="S31" s="11">
        <v>6.1316385690892989</v>
      </c>
      <c r="T31" s="11">
        <v>5.7609777236565556</v>
      </c>
      <c r="U31" s="11">
        <v>6.6406781098196266</v>
      </c>
      <c r="V31" s="11">
        <v>5.7549999999999999</v>
      </c>
      <c r="W31" s="11">
        <v>5.96</v>
      </c>
      <c r="X31" s="11">
        <v>6.61</v>
      </c>
      <c r="Y31" s="11">
        <v>6.0095999999999998</v>
      </c>
      <c r="Z31" s="148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29"/>
      <c r="B32" s="3" t="s">
        <v>260</v>
      </c>
      <c r="C32" s="28"/>
      <c r="D32" s="23">
        <v>5.1153364177409517E-2</v>
      </c>
      <c r="E32" s="23">
        <v>0.10087946603083628</v>
      </c>
      <c r="F32" s="23">
        <v>4.0063778946503349E-2</v>
      </c>
      <c r="G32" s="23">
        <v>2.5092505547805972E-2</v>
      </c>
      <c r="H32" s="23">
        <v>8.1649658092772776E-2</v>
      </c>
      <c r="I32" s="23">
        <v>0.11373946837692997</v>
      </c>
      <c r="J32" s="23">
        <v>4.5426057133176989E-2</v>
      </c>
      <c r="K32" s="23">
        <v>8.89194391945132E-2</v>
      </c>
      <c r="L32" s="23">
        <v>8.8713020464867329E-2</v>
      </c>
      <c r="M32" s="23">
        <v>0.10519822558706343</v>
      </c>
      <c r="N32" s="23">
        <v>5.1251016250087031E-2</v>
      </c>
      <c r="O32" s="23">
        <v>6.7823299831253125E-2</v>
      </c>
      <c r="P32" s="23">
        <v>3.6193922141707628E-2</v>
      </c>
      <c r="Q32" s="23">
        <v>7.6969277420712814E-2</v>
      </c>
      <c r="R32" s="23">
        <v>0.17258814173246834</v>
      </c>
      <c r="S32" s="23">
        <v>4.7419787663224938E-2</v>
      </c>
      <c r="T32" s="23">
        <v>0.35530011290574276</v>
      </c>
      <c r="U32" s="23">
        <v>0.12992568901807883</v>
      </c>
      <c r="V32" s="23">
        <v>0.95012981569187005</v>
      </c>
      <c r="W32" s="23">
        <v>7.3052492542463418E-2</v>
      </c>
      <c r="X32" s="23">
        <v>0.21596295978708929</v>
      </c>
      <c r="Y32" s="23">
        <v>9.8694081213954676E-2</v>
      </c>
      <c r="Z32" s="201"/>
      <c r="AA32" s="202"/>
      <c r="AB32" s="202"/>
      <c r="AC32" s="202"/>
      <c r="AD32" s="202"/>
      <c r="AE32" s="202"/>
      <c r="AF32" s="202"/>
      <c r="AG32" s="202"/>
      <c r="AH32" s="202"/>
      <c r="AI32" s="202"/>
      <c r="AJ32" s="202"/>
      <c r="AK32" s="202"/>
      <c r="AL32" s="202"/>
      <c r="AM32" s="202"/>
      <c r="AN32" s="202"/>
      <c r="AO32" s="202"/>
      <c r="AP32" s="202"/>
      <c r="AQ32" s="202"/>
      <c r="AR32" s="202"/>
      <c r="AS32" s="202"/>
      <c r="AT32" s="202"/>
      <c r="AU32" s="202"/>
      <c r="AV32" s="202"/>
      <c r="AW32" s="202"/>
      <c r="AX32" s="202"/>
      <c r="AY32" s="202"/>
      <c r="AZ32" s="202"/>
      <c r="BA32" s="202"/>
      <c r="BB32" s="202"/>
      <c r="BC32" s="202"/>
      <c r="BD32" s="202"/>
      <c r="BE32" s="202"/>
      <c r="BF32" s="202"/>
      <c r="BG32" s="202"/>
      <c r="BH32" s="202"/>
      <c r="BI32" s="202"/>
      <c r="BJ32" s="202"/>
      <c r="BK32" s="202"/>
      <c r="BL32" s="202"/>
      <c r="BM32" s="56"/>
    </row>
    <row r="33" spans="1:65">
      <c r="A33" s="29"/>
      <c r="B33" s="3" t="s">
        <v>86</v>
      </c>
      <c r="C33" s="28"/>
      <c r="D33" s="13">
        <v>8.8322355414232282E-3</v>
      </c>
      <c r="E33" s="13">
        <v>1.6752748302934342E-2</v>
      </c>
      <c r="F33" s="13">
        <v>6.6180353395940755E-3</v>
      </c>
      <c r="G33" s="13">
        <v>4.0964110078362181E-3</v>
      </c>
      <c r="H33" s="13">
        <v>1.4442746124900844E-2</v>
      </c>
      <c r="I33" s="13">
        <v>1.8001498556095483E-2</v>
      </c>
      <c r="J33" s="13">
        <v>7.5676461239188664E-3</v>
      </c>
      <c r="K33" s="13">
        <v>1.439602361486992E-2</v>
      </c>
      <c r="L33" s="13">
        <v>1.420544763248476E-2</v>
      </c>
      <c r="M33" s="13">
        <v>1.7720082917528929E-2</v>
      </c>
      <c r="N33" s="13">
        <v>8.6768086202178955E-3</v>
      </c>
      <c r="O33" s="13">
        <v>1.0939241908266633E-2</v>
      </c>
      <c r="P33" s="13">
        <v>5.9188752480306842E-3</v>
      </c>
      <c r="Q33" s="13">
        <v>1.3020518731494797E-2</v>
      </c>
      <c r="R33" s="13">
        <v>2.6579282607669653E-2</v>
      </c>
      <c r="S33" s="13">
        <v>7.7644625699949607E-3</v>
      </c>
      <c r="T33" s="13">
        <v>6.1665736837735796E-2</v>
      </c>
      <c r="U33" s="13">
        <v>1.9595273742610428E-2</v>
      </c>
      <c r="V33" s="13">
        <v>0.17938259578826998</v>
      </c>
      <c r="W33" s="13">
        <v>1.227429166213331E-2</v>
      </c>
      <c r="X33" s="13">
        <v>3.2672157305157226E-2</v>
      </c>
      <c r="Y33" s="13">
        <v>1.635845133148232E-2</v>
      </c>
      <c r="Z33" s="148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29"/>
      <c r="B34" s="3" t="s">
        <v>261</v>
      </c>
      <c r="C34" s="28"/>
      <c r="D34" s="13">
        <v>-3.9346497540000969E-2</v>
      </c>
      <c r="E34" s="13">
        <v>-1.1968044926685684E-3</v>
      </c>
      <c r="F34" s="13">
        <v>4.1209793599024103E-3</v>
      </c>
      <c r="G34" s="13">
        <v>1.602341405479546E-2</v>
      </c>
      <c r="H34" s="13">
        <v>-6.2291602778613675E-2</v>
      </c>
      <c r="I34" s="13">
        <v>4.8010770597369135E-2</v>
      </c>
      <c r="J34" s="13">
        <v>-4.3483008748391727E-3</v>
      </c>
      <c r="K34" s="13">
        <v>2.451277125662088E-2</v>
      </c>
      <c r="L34" s="13">
        <v>3.5847100350393513E-2</v>
      </c>
      <c r="M34" s="13">
        <v>-1.5295604097117166E-2</v>
      </c>
      <c r="N34" s="13">
        <v>-2.0271651016334546E-2</v>
      </c>
      <c r="O34" s="13">
        <v>2.8383029971567719E-2</v>
      </c>
      <c r="P34" s="13">
        <v>1.4284230367118678E-2</v>
      </c>
      <c r="Q34" s="13">
        <v>-1.9489305861813189E-2</v>
      </c>
      <c r="R34" s="13">
        <v>7.7037710959469985E-2</v>
      </c>
      <c r="S34" s="13">
        <v>1.3004597053007938E-2</v>
      </c>
      <c r="T34" s="13">
        <v>-4.431530220508606E-2</v>
      </c>
      <c r="U34" s="13">
        <v>9.9782755538860402E-2</v>
      </c>
      <c r="V34" s="13">
        <v>-0.12145127170708547</v>
      </c>
      <c r="W34" s="13">
        <v>-1.2807580637508531E-2</v>
      </c>
      <c r="X34" s="13">
        <v>9.6389004534203515E-2</v>
      </c>
      <c r="Y34" s="13">
        <v>7.1897357123029693E-4</v>
      </c>
      <c r="Z34" s="148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29"/>
      <c r="B35" s="45" t="s">
        <v>262</v>
      </c>
      <c r="C35" s="46"/>
      <c r="D35" s="44">
        <v>1.26</v>
      </c>
      <c r="E35" s="44">
        <v>0.11</v>
      </c>
      <c r="F35" s="44">
        <v>0.05</v>
      </c>
      <c r="G35" s="44">
        <v>0.41</v>
      </c>
      <c r="H35" s="44">
        <v>1.95</v>
      </c>
      <c r="I35" s="44">
        <v>1.37</v>
      </c>
      <c r="J35" s="44">
        <v>0.2</v>
      </c>
      <c r="K35" s="44">
        <v>0.67</v>
      </c>
      <c r="L35" s="44">
        <v>1.01</v>
      </c>
      <c r="M35" s="44">
        <v>0.53</v>
      </c>
      <c r="N35" s="44">
        <v>0.68</v>
      </c>
      <c r="O35" s="44">
        <v>0.78</v>
      </c>
      <c r="P35" s="44">
        <v>0.36</v>
      </c>
      <c r="Q35" s="44">
        <v>0.66</v>
      </c>
      <c r="R35" s="44">
        <v>2.25</v>
      </c>
      <c r="S35" s="44">
        <v>0.32</v>
      </c>
      <c r="T35" s="44">
        <v>1.41</v>
      </c>
      <c r="U35" s="44">
        <v>2.93</v>
      </c>
      <c r="V35" s="44">
        <v>3.73</v>
      </c>
      <c r="W35" s="44">
        <v>0.46</v>
      </c>
      <c r="X35" s="44">
        <v>2.83</v>
      </c>
      <c r="Y35" s="44">
        <v>0.05</v>
      </c>
      <c r="Z35" s="148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BM36" s="55"/>
    </row>
    <row r="37" spans="1:65" ht="15">
      <c r="B37" s="8" t="s">
        <v>498</v>
      </c>
      <c r="BM37" s="27" t="s">
        <v>66</v>
      </c>
    </row>
    <row r="38" spans="1:65" ht="15">
      <c r="A38" s="24" t="s">
        <v>7</v>
      </c>
      <c r="B38" s="18" t="s">
        <v>111</v>
      </c>
      <c r="C38" s="15" t="s">
        <v>112</v>
      </c>
      <c r="D38" s="16" t="s">
        <v>223</v>
      </c>
      <c r="E38" s="17" t="s">
        <v>223</v>
      </c>
      <c r="F38" s="17" t="s">
        <v>223</v>
      </c>
      <c r="G38" s="17" t="s">
        <v>223</v>
      </c>
      <c r="H38" s="17" t="s">
        <v>223</v>
      </c>
      <c r="I38" s="17" t="s">
        <v>223</v>
      </c>
      <c r="J38" s="17" t="s">
        <v>223</v>
      </c>
      <c r="K38" s="17" t="s">
        <v>223</v>
      </c>
      <c r="L38" s="17" t="s">
        <v>223</v>
      </c>
      <c r="M38" s="17" t="s">
        <v>223</v>
      </c>
      <c r="N38" s="17" t="s">
        <v>223</v>
      </c>
      <c r="O38" s="17" t="s">
        <v>223</v>
      </c>
      <c r="P38" s="17" t="s">
        <v>223</v>
      </c>
      <c r="Q38" s="17" t="s">
        <v>223</v>
      </c>
      <c r="R38" s="17" t="s">
        <v>223</v>
      </c>
      <c r="S38" s="17" t="s">
        <v>223</v>
      </c>
      <c r="T38" s="17" t="s">
        <v>223</v>
      </c>
      <c r="U38" s="17" t="s">
        <v>223</v>
      </c>
      <c r="V38" s="17" t="s">
        <v>223</v>
      </c>
      <c r="W38" s="17" t="s">
        <v>223</v>
      </c>
      <c r="X38" s="17" t="s">
        <v>223</v>
      </c>
      <c r="Y38" s="148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1</v>
      </c>
    </row>
    <row r="39" spans="1:65">
      <c r="A39" s="29"/>
      <c r="B39" s="19" t="s">
        <v>224</v>
      </c>
      <c r="C39" s="9" t="s">
        <v>224</v>
      </c>
      <c r="D39" s="146" t="s">
        <v>226</v>
      </c>
      <c r="E39" s="147" t="s">
        <v>227</v>
      </c>
      <c r="F39" s="147" t="s">
        <v>228</v>
      </c>
      <c r="G39" s="147" t="s">
        <v>230</v>
      </c>
      <c r="H39" s="147" t="s">
        <v>231</v>
      </c>
      <c r="I39" s="147" t="s">
        <v>232</v>
      </c>
      <c r="J39" s="147" t="s">
        <v>234</v>
      </c>
      <c r="K39" s="147" t="s">
        <v>235</v>
      </c>
      <c r="L39" s="147" t="s">
        <v>236</v>
      </c>
      <c r="M39" s="147" t="s">
        <v>237</v>
      </c>
      <c r="N39" s="147" t="s">
        <v>264</v>
      </c>
      <c r="O39" s="147" t="s">
        <v>238</v>
      </c>
      <c r="P39" s="147" t="s">
        <v>239</v>
      </c>
      <c r="Q39" s="147" t="s">
        <v>240</v>
      </c>
      <c r="R39" s="147" t="s">
        <v>241</v>
      </c>
      <c r="S39" s="147" t="s">
        <v>242</v>
      </c>
      <c r="T39" s="147" t="s">
        <v>243</v>
      </c>
      <c r="U39" s="147" t="s">
        <v>244</v>
      </c>
      <c r="V39" s="147" t="s">
        <v>245</v>
      </c>
      <c r="W39" s="147" t="s">
        <v>246</v>
      </c>
      <c r="X39" s="147" t="s">
        <v>248</v>
      </c>
      <c r="Y39" s="148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 t="s">
        <v>3</v>
      </c>
    </row>
    <row r="40" spans="1:65">
      <c r="A40" s="29"/>
      <c r="B40" s="19"/>
      <c r="C40" s="9"/>
      <c r="D40" s="10" t="s">
        <v>289</v>
      </c>
      <c r="E40" s="11" t="s">
        <v>289</v>
      </c>
      <c r="F40" s="11" t="s">
        <v>114</v>
      </c>
      <c r="G40" s="11" t="s">
        <v>290</v>
      </c>
      <c r="H40" s="11" t="s">
        <v>289</v>
      </c>
      <c r="I40" s="11" t="s">
        <v>289</v>
      </c>
      <c r="J40" s="11" t="s">
        <v>290</v>
      </c>
      <c r="K40" s="11" t="s">
        <v>290</v>
      </c>
      <c r="L40" s="11" t="s">
        <v>290</v>
      </c>
      <c r="M40" s="11" t="s">
        <v>290</v>
      </c>
      <c r="N40" s="11" t="s">
        <v>290</v>
      </c>
      <c r="O40" s="11" t="s">
        <v>289</v>
      </c>
      <c r="P40" s="11" t="s">
        <v>290</v>
      </c>
      <c r="Q40" s="11" t="s">
        <v>289</v>
      </c>
      <c r="R40" s="11" t="s">
        <v>289</v>
      </c>
      <c r="S40" s="11" t="s">
        <v>289</v>
      </c>
      <c r="T40" s="11" t="s">
        <v>114</v>
      </c>
      <c r="U40" s="11" t="s">
        <v>290</v>
      </c>
      <c r="V40" s="11" t="s">
        <v>289</v>
      </c>
      <c r="W40" s="11" t="s">
        <v>290</v>
      </c>
      <c r="X40" s="11" t="s">
        <v>289</v>
      </c>
      <c r="Y40" s="148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>
        <v>0</v>
      </c>
    </row>
    <row r="41" spans="1:65">
      <c r="A41" s="29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148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0</v>
      </c>
    </row>
    <row r="42" spans="1:65">
      <c r="A42" s="29"/>
      <c r="B42" s="18">
        <v>1</v>
      </c>
      <c r="C42" s="14">
        <v>1</v>
      </c>
      <c r="D42" s="209">
        <v>482</v>
      </c>
      <c r="E42" s="209">
        <v>466</v>
      </c>
      <c r="F42" s="210">
        <v>12776.786333333333</v>
      </c>
      <c r="G42" s="210">
        <v>294</v>
      </c>
      <c r="H42" s="209">
        <v>452.6</v>
      </c>
      <c r="I42" s="209">
        <v>474.5</v>
      </c>
      <c r="J42" s="209">
        <v>464</v>
      </c>
      <c r="K42" s="209">
        <v>460</v>
      </c>
      <c r="L42" s="209">
        <v>461</v>
      </c>
      <c r="M42" s="209">
        <v>460</v>
      </c>
      <c r="N42" s="209">
        <v>456</v>
      </c>
      <c r="O42" s="209">
        <v>492.99999999999994</v>
      </c>
      <c r="P42" s="209">
        <v>431.3</v>
      </c>
      <c r="Q42" s="209">
        <v>474</v>
      </c>
      <c r="R42" s="209">
        <v>467.67420881511009</v>
      </c>
      <c r="S42" s="209">
        <v>442.9911732211558</v>
      </c>
      <c r="T42" s="209">
        <v>475.74515913079506</v>
      </c>
      <c r="U42" s="209">
        <v>427</v>
      </c>
      <c r="V42" s="209">
        <v>444</v>
      </c>
      <c r="W42" s="210">
        <v>209.1</v>
      </c>
      <c r="X42" s="209">
        <v>461.7</v>
      </c>
      <c r="Y42" s="211"/>
      <c r="Z42" s="212"/>
      <c r="AA42" s="212"/>
      <c r="AB42" s="212"/>
      <c r="AC42" s="212"/>
      <c r="AD42" s="212"/>
      <c r="AE42" s="212"/>
      <c r="AF42" s="212"/>
      <c r="AG42" s="212"/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  <c r="BI42" s="212"/>
      <c r="BJ42" s="212"/>
      <c r="BK42" s="212"/>
      <c r="BL42" s="212"/>
      <c r="BM42" s="213">
        <v>1</v>
      </c>
    </row>
    <row r="43" spans="1:65">
      <c r="A43" s="29"/>
      <c r="B43" s="19">
        <v>1</v>
      </c>
      <c r="C43" s="9">
        <v>2</v>
      </c>
      <c r="D43" s="214">
        <v>483</v>
      </c>
      <c r="E43" s="214">
        <v>456</v>
      </c>
      <c r="F43" s="215">
        <v>13378.208733333333</v>
      </c>
      <c r="G43" s="215">
        <v>293</v>
      </c>
      <c r="H43" s="214">
        <v>452.6</v>
      </c>
      <c r="I43" s="214">
        <v>468.8</v>
      </c>
      <c r="J43" s="214">
        <v>458</v>
      </c>
      <c r="K43" s="214">
        <v>475</v>
      </c>
      <c r="L43" s="214">
        <v>470</v>
      </c>
      <c r="M43" s="214">
        <v>462</v>
      </c>
      <c r="N43" s="214">
        <v>465</v>
      </c>
      <c r="O43" s="214">
        <v>485</v>
      </c>
      <c r="P43" s="214">
        <v>434.6</v>
      </c>
      <c r="Q43" s="214">
        <v>479</v>
      </c>
      <c r="R43" s="214">
        <v>463.76928252103386</v>
      </c>
      <c r="S43" s="214">
        <v>459.16252333796393</v>
      </c>
      <c r="T43" s="214">
        <v>483.58629689896043</v>
      </c>
      <c r="U43" s="214">
        <v>440</v>
      </c>
      <c r="V43" s="214">
        <v>457</v>
      </c>
      <c r="W43" s="215">
        <v>217.8</v>
      </c>
      <c r="X43" s="214">
        <v>472.8</v>
      </c>
      <c r="Y43" s="211"/>
      <c r="Z43" s="212"/>
      <c r="AA43" s="212"/>
      <c r="AB43" s="212"/>
      <c r="AC43" s="212"/>
      <c r="AD43" s="212"/>
      <c r="AE43" s="212"/>
      <c r="AF43" s="212"/>
      <c r="AG43" s="212"/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  <c r="BI43" s="212"/>
      <c r="BJ43" s="212"/>
      <c r="BK43" s="212"/>
      <c r="BL43" s="212"/>
      <c r="BM43" s="213" t="e">
        <v>#N/A</v>
      </c>
    </row>
    <row r="44" spans="1:65">
      <c r="A44" s="29"/>
      <c r="B44" s="19">
        <v>1</v>
      </c>
      <c r="C44" s="9">
        <v>3</v>
      </c>
      <c r="D44" s="214">
        <v>485</v>
      </c>
      <c r="E44" s="214">
        <v>444</v>
      </c>
      <c r="F44" s="215">
        <v>11956.6411333333</v>
      </c>
      <c r="G44" s="216">
        <v>307</v>
      </c>
      <c r="H44" s="214">
        <v>459.2</v>
      </c>
      <c r="I44" s="214">
        <v>474.1</v>
      </c>
      <c r="J44" s="214">
        <v>469</v>
      </c>
      <c r="K44" s="214">
        <v>464</v>
      </c>
      <c r="L44" s="214">
        <v>457</v>
      </c>
      <c r="M44" s="214">
        <v>466</v>
      </c>
      <c r="N44" s="214">
        <v>470</v>
      </c>
      <c r="O44" s="214">
        <v>486</v>
      </c>
      <c r="P44" s="214">
        <v>432.8</v>
      </c>
      <c r="Q44" s="214">
        <v>468</v>
      </c>
      <c r="R44" s="214">
        <v>450.74082110980834</v>
      </c>
      <c r="S44" s="214">
        <v>441.19640068831006</v>
      </c>
      <c r="T44" s="214">
        <v>474.64282891170632</v>
      </c>
      <c r="U44" s="214">
        <v>444</v>
      </c>
      <c r="V44" s="214">
        <v>450</v>
      </c>
      <c r="W44" s="215">
        <v>211.6</v>
      </c>
      <c r="X44" s="214">
        <v>469.7</v>
      </c>
      <c r="Y44" s="211"/>
      <c r="Z44" s="212"/>
      <c r="AA44" s="212"/>
      <c r="AB44" s="212"/>
      <c r="AC44" s="212"/>
      <c r="AD44" s="212"/>
      <c r="AE44" s="212"/>
      <c r="AF44" s="212"/>
      <c r="AG44" s="212"/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  <c r="BI44" s="212"/>
      <c r="BJ44" s="212"/>
      <c r="BK44" s="212"/>
      <c r="BL44" s="212"/>
      <c r="BM44" s="213">
        <v>16</v>
      </c>
    </row>
    <row r="45" spans="1:65">
      <c r="A45" s="29"/>
      <c r="B45" s="19">
        <v>1</v>
      </c>
      <c r="C45" s="9">
        <v>4</v>
      </c>
      <c r="D45" s="214">
        <v>488.99999999999994</v>
      </c>
      <c r="E45" s="214">
        <v>445</v>
      </c>
      <c r="F45" s="215">
        <v>12998.423033333334</v>
      </c>
      <c r="G45" s="215">
        <v>295</v>
      </c>
      <c r="H45" s="214">
        <v>463</v>
      </c>
      <c r="I45" s="214">
        <v>470.6</v>
      </c>
      <c r="J45" s="214">
        <v>479</v>
      </c>
      <c r="K45" s="214">
        <v>476</v>
      </c>
      <c r="L45" s="214">
        <v>470</v>
      </c>
      <c r="M45" s="214">
        <v>459</v>
      </c>
      <c r="N45" s="214">
        <v>463</v>
      </c>
      <c r="O45" s="214">
        <v>476</v>
      </c>
      <c r="P45" s="214">
        <v>425.5</v>
      </c>
      <c r="Q45" s="214">
        <v>476</v>
      </c>
      <c r="R45" s="214">
        <v>456.3515504458457</v>
      </c>
      <c r="S45" s="214">
        <v>456.93783929008811</v>
      </c>
      <c r="T45" s="214">
        <v>481.56143731420644</v>
      </c>
      <c r="U45" s="214">
        <v>428</v>
      </c>
      <c r="V45" s="214">
        <v>457</v>
      </c>
      <c r="W45" s="215">
        <v>205.5</v>
      </c>
      <c r="X45" s="214">
        <v>456.1</v>
      </c>
      <c r="Y45" s="211"/>
      <c r="Z45" s="212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  <c r="BI45" s="212"/>
      <c r="BJ45" s="212"/>
      <c r="BK45" s="212"/>
      <c r="BL45" s="212"/>
      <c r="BM45" s="213">
        <v>462.55039203957938</v>
      </c>
    </row>
    <row r="46" spans="1:65">
      <c r="A46" s="29"/>
      <c r="B46" s="19">
        <v>1</v>
      </c>
      <c r="C46" s="9">
        <v>5</v>
      </c>
      <c r="D46" s="214">
        <v>483</v>
      </c>
      <c r="E46" s="214">
        <v>462</v>
      </c>
      <c r="F46" s="215">
        <v>12833.822933333333</v>
      </c>
      <c r="G46" s="215">
        <v>295</v>
      </c>
      <c r="H46" s="214">
        <v>451.5</v>
      </c>
      <c r="I46" s="214">
        <v>470.1</v>
      </c>
      <c r="J46" s="214">
        <v>477</v>
      </c>
      <c r="K46" s="214">
        <v>462</v>
      </c>
      <c r="L46" s="214">
        <v>470</v>
      </c>
      <c r="M46" s="214">
        <v>464</v>
      </c>
      <c r="N46" s="214">
        <v>470</v>
      </c>
      <c r="O46" s="214">
        <v>474</v>
      </c>
      <c r="P46" s="214">
        <v>428.4</v>
      </c>
      <c r="Q46" s="216">
        <v>490</v>
      </c>
      <c r="R46" s="214">
        <v>456.13174962366412</v>
      </c>
      <c r="S46" s="214">
        <v>429.97940266019413</v>
      </c>
      <c r="T46" s="214">
        <v>479.0290651995096</v>
      </c>
      <c r="U46" s="214">
        <v>438</v>
      </c>
      <c r="V46" s="214">
        <v>443</v>
      </c>
      <c r="W46" s="215">
        <v>219.1</v>
      </c>
      <c r="X46" s="214">
        <v>478.7</v>
      </c>
      <c r="Y46" s="211"/>
      <c r="Z46" s="212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  <c r="BI46" s="212"/>
      <c r="BJ46" s="212"/>
      <c r="BK46" s="212"/>
      <c r="BL46" s="212"/>
      <c r="BM46" s="213">
        <v>74</v>
      </c>
    </row>
    <row r="47" spans="1:65">
      <c r="A47" s="29"/>
      <c r="B47" s="19">
        <v>1</v>
      </c>
      <c r="C47" s="9">
        <v>6</v>
      </c>
      <c r="D47" s="214">
        <v>488</v>
      </c>
      <c r="E47" s="214">
        <v>483</v>
      </c>
      <c r="F47" s="215">
        <v>12830.174733333333</v>
      </c>
      <c r="G47" s="215">
        <v>295</v>
      </c>
      <c r="H47" s="214">
        <v>453.6</v>
      </c>
      <c r="I47" s="214">
        <v>465.8</v>
      </c>
      <c r="J47" s="214">
        <v>481</v>
      </c>
      <c r="K47" s="214">
        <v>478</v>
      </c>
      <c r="L47" s="214">
        <v>473</v>
      </c>
      <c r="M47" s="214">
        <v>458</v>
      </c>
      <c r="N47" s="214">
        <v>454</v>
      </c>
      <c r="O47" s="214">
        <v>480</v>
      </c>
      <c r="P47" s="214">
        <v>437.5</v>
      </c>
      <c r="Q47" s="214">
        <v>474</v>
      </c>
      <c r="R47" s="214">
        <v>450.55102998973587</v>
      </c>
      <c r="S47" s="214">
        <v>416.64013505871276</v>
      </c>
      <c r="T47" s="214">
        <v>480.95143605777457</v>
      </c>
      <c r="U47" s="214">
        <v>445</v>
      </c>
      <c r="V47" s="214">
        <v>457</v>
      </c>
      <c r="W47" s="215">
        <v>210.5</v>
      </c>
      <c r="X47" s="214">
        <v>476.1</v>
      </c>
      <c r="Y47" s="211"/>
      <c r="Z47" s="212"/>
      <c r="AA47" s="212"/>
      <c r="AB47" s="212"/>
      <c r="AC47" s="212"/>
      <c r="AD47" s="212"/>
      <c r="AE47" s="212"/>
      <c r="AF47" s="212"/>
      <c r="AG47" s="212"/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  <c r="BI47" s="212"/>
      <c r="BJ47" s="212"/>
      <c r="BK47" s="212"/>
      <c r="BL47" s="212"/>
      <c r="BM47" s="217"/>
    </row>
    <row r="48" spans="1:65">
      <c r="A48" s="29"/>
      <c r="B48" s="20" t="s">
        <v>258</v>
      </c>
      <c r="C48" s="12"/>
      <c r="D48" s="218">
        <v>485</v>
      </c>
      <c r="E48" s="218">
        <v>459.33333333333331</v>
      </c>
      <c r="F48" s="218">
        <v>12795.676149999994</v>
      </c>
      <c r="G48" s="218">
        <v>296.5</v>
      </c>
      <c r="H48" s="218">
        <v>455.41666666666669</v>
      </c>
      <c r="I48" s="218">
        <v>470.65000000000003</v>
      </c>
      <c r="J48" s="218">
        <v>471.33333333333331</v>
      </c>
      <c r="K48" s="218">
        <v>469.16666666666669</v>
      </c>
      <c r="L48" s="218">
        <v>466.83333333333331</v>
      </c>
      <c r="M48" s="218">
        <v>461.5</v>
      </c>
      <c r="N48" s="218">
        <v>463</v>
      </c>
      <c r="O48" s="218">
        <v>482.33333333333331</v>
      </c>
      <c r="P48" s="218">
        <v>431.68333333333334</v>
      </c>
      <c r="Q48" s="218">
        <v>476.83333333333331</v>
      </c>
      <c r="R48" s="218">
        <v>457.53644041753302</v>
      </c>
      <c r="S48" s="218">
        <v>441.15124570940407</v>
      </c>
      <c r="T48" s="218">
        <v>479.25270391882538</v>
      </c>
      <c r="U48" s="218">
        <v>437</v>
      </c>
      <c r="V48" s="218">
        <v>451.33333333333331</v>
      </c>
      <c r="W48" s="218">
        <v>212.26666666666665</v>
      </c>
      <c r="X48" s="218">
        <v>469.18333333333334</v>
      </c>
      <c r="Y48" s="211"/>
      <c r="Z48" s="212"/>
      <c r="AA48" s="212"/>
      <c r="AB48" s="212"/>
      <c r="AC48" s="212"/>
      <c r="AD48" s="212"/>
      <c r="AE48" s="212"/>
      <c r="AF48" s="212"/>
      <c r="AG48" s="212"/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  <c r="BI48" s="212"/>
      <c r="BJ48" s="212"/>
      <c r="BK48" s="212"/>
      <c r="BL48" s="212"/>
      <c r="BM48" s="217"/>
    </row>
    <row r="49" spans="1:65">
      <c r="A49" s="29"/>
      <c r="B49" s="3" t="s">
        <v>259</v>
      </c>
      <c r="C49" s="28"/>
      <c r="D49" s="214">
        <v>484</v>
      </c>
      <c r="E49" s="214">
        <v>459</v>
      </c>
      <c r="F49" s="214">
        <v>12831.998833333333</v>
      </c>
      <c r="G49" s="214">
        <v>295</v>
      </c>
      <c r="H49" s="214">
        <v>453.1</v>
      </c>
      <c r="I49" s="214">
        <v>470.35</v>
      </c>
      <c r="J49" s="214">
        <v>473</v>
      </c>
      <c r="K49" s="214">
        <v>469.5</v>
      </c>
      <c r="L49" s="214">
        <v>470</v>
      </c>
      <c r="M49" s="214">
        <v>461</v>
      </c>
      <c r="N49" s="214">
        <v>464</v>
      </c>
      <c r="O49" s="214">
        <v>482.5</v>
      </c>
      <c r="P49" s="214">
        <v>432.05</v>
      </c>
      <c r="Q49" s="214">
        <v>475</v>
      </c>
      <c r="R49" s="214">
        <v>456.24165003475491</v>
      </c>
      <c r="S49" s="214">
        <v>442.09378695473293</v>
      </c>
      <c r="T49" s="214">
        <v>479.99025062864212</v>
      </c>
      <c r="U49" s="214">
        <v>439</v>
      </c>
      <c r="V49" s="214">
        <v>453.5</v>
      </c>
      <c r="W49" s="214">
        <v>211.05</v>
      </c>
      <c r="X49" s="214">
        <v>471.25</v>
      </c>
      <c r="Y49" s="211"/>
      <c r="Z49" s="212"/>
      <c r="AA49" s="212"/>
      <c r="AB49" s="212"/>
      <c r="AC49" s="212"/>
      <c r="AD49" s="212"/>
      <c r="AE49" s="212"/>
      <c r="AF49" s="212"/>
      <c r="AG49" s="212"/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  <c r="BI49" s="212"/>
      <c r="BJ49" s="212"/>
      <c r="BK49" s="212"/>
      <c r="BL49" s="212"/>
      <c r="BM49" s="217"/>
    </row>
    <row r="50" spans="1:65">
      <c r="A50" s="29"/>
      <c r="B50" s="3" t="s">
        <v>260</v>
      </c>
      <c r="C50" s="28"/>
      <c r="D50" s="214">
        <v>2.8982753492378723</v>
      </c>
      <c r="E50" s="214">
        <v>14.583095236151571</v>
      </c>
      <c r="F50" s="214">
        <v>466.35446240894146</v>
      </c>
      <c r="G50" s="214">
        <v>5.205766033928148</v>
      </c>
      <c r="H50" s="214">
        <v>4.6114712041458725</v>
      </c>
      <c r="I50" s="214">
        <v>3.2855745311893316</v>
      </c>
      <c r="J50" s="214">
        <v>9.1796877216312023</v>
      </c>
      <c r="K50" s="214">
        <v>8.0104098937986095</v>
      </c>
      <c r="L50" s="214">
        <v>6.306081720582652</v>
      </c>
      <c r="M50" s="214">
        <v>3.082207001484488</v>
      </c>
      <c r="N50" s="214">
        <v>6.81175454637056</v>
      </c>
      <c r="O50" s="214">
        <v>7.0616334276615085</v>
      </c>
      <c r="P50" s="214">
        <v>4.306932396342753</v>
      </c>
      <c r="Q50" s="214">
        <v>7.3869253865642008</v>
      </c>
      <c r="R50" s="214">
        <v>6.9278595520083694</v>
      </c>
      <c r="S50" s="214">
        <v>16.140722743185883</v>
      </c>
      <c r="T50" s="214">
        <v>3.4813733263296909</v>
      </c>
      <c r="U50" s="214">
        <v>7.7974354758471707</v>
      </c>
      <c r="V50" s="214">
        <v>6.6533199732664796</v>
      </c>
      <c r="W50" s="214">
        <v>5.2286390836112107</v>
      </c>
      <c r="X50" s="214">
        <v>8.705496348093348</v>
      </c>
      <c r="Y50" s="211"/>
      <c r="Z50" s="212"/>
      <c r="AA50" s="212"/>
      <c r="AB50" s="212"/>
      <c r="AC50" s="212"/>
      <c r="AD50" s="212"/>
      <c r="AE50" s="212"/>
      <c r="AF50" s="212"/>
      <c r="AG50" s="212"/>
      <c r="AH50" s="212"/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  <c r="BI50" s="212"/>
      <c r="BJ50" s="212"/>
      <c r="BK50" s="212"/>
      <c r="BL50" s="212"/>
      <c r="BM50" s="217"/>
    </row>
    <row r="51" spans="1:65">
      <c r="A51" s="29"/>
      <c r="B51" s="3" t="s">
        <v>86</v>
      </c>
      <c r="C51" s="28"/>
      <c r="D51" s="13">
        <v>5.9758254623461281E-3</v>
      </c>
      <c r="E51" s="13">
        <v>3.1748393112086153E-2</v>
      </c>
      <c r="F51" s="13">
        <v>3.6446253948756092E-2</v>
      </c>
      <c r="G51" s="13">
        <v>1.7557389659116858E-2</v>
      </c>
      <c r="H51" s="13">
        <v>1.0125828810567332E-2</v>
      </c>
      <c r="I51" s="13">
        <v>6.9809296317631603E-3</v>
      </c>
      <c r="J51" s="13">
        <v>1.947599940940142E-2</v>
      </c>
      <c r="K51" s="13">
        <v>1.7073697819819416E-2</v>
      </c>
      <c r="L51" s="13">
        <v>1.3508207898427674E-2</v>
      </c>
      <c r="M51" s="13">
        <v>6.678671725860212E-3</v>
      </c>
      <c r="N51" s="13">
        <v>1.4712212843132958E-2</v>
      </c>
      <c r="O51" s="13">
        <v>1.4640566885269195E-2</v>
      </c>
      <c r="P51" s="13">
        <v>9.9770643519773439E-3</v>
      </c>
      <c r="Q51" s="13">
        <v>1.5491629611808881E-2</v>
      </c>
      <c r="R51" s="13">
        <v>1.5141656357876605E-2</v>
      </c>
      <c r="S51" s="13">
        <v>3.6587730172291361E-2</v>
      </c>
      <c r="T51" s="13">
        <v>7.2641704425716862E-3</v>
      </c>
      <c r="U51" s="13">
        <v>1.7843101775393982E-2</v>
      </c>
      <c r="V51" s="13">
        <v>1.4741477045642127E-2</v>
      </c>
      <c r="W51" s="13">
        <v>2.4632407743143268E-2</v>
      </c>
      <c r="X51" s="13">
        <v>1.8554572870789703E-2</v>
      </c>
      <c r="Y51" s="148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29"/>
      <c r="B52" s="3" t="s">
        <v>261</v>
      </c>
      <c r="C52" s="28"/>
      <c r="D52" s="13">
        <v>4.8534404784375651E-2</v>
      </c>
      <c r="E52" s="13">
        <v>-6.955044815897149E-3</v>
      </c>
      <c r="F52" s="13">
        <v>26.663312733513145</v>
      </c>
      <c r="G52" s="13">
        <v>-0.35898876078645903</v>
      </c>
      <c r="H52" s="13">
        <v>-1.5422590696458127E-2</v>
      </c>
      <c r="I52" s="13">
        <v>1.7510757962404977E-2</v>
      </c>
      <c r="J52" s="13">
        <v>1.8988074477736872E-2</v>
      </c>
      <c r="K52" s="13">
        <v>1.430390016083094E-2</v>
      </c>
      <c r="L52" s="13">
        <v>9.259404742624211E-3</v>
      </c>
      <c r="M52" s="13">
        <v>-2.2708704989909956E-3</v>
      </c>
      <c r="N52" s="13">
        <v>9.7201941271340964E-4</v>
      </c>
      <c r="O52" s="13">
        <v>4.2769267163568214E-2</v>
      </c>
      <c r="P52" s="13">
        <v>-6.6732315521645491E-2</v>
      </c>
      <c r="Q52" s="13">
        <v>3.0878670820652543E-2</v>
      </c>
      <c r="R52" s="13">
        <v>-1.0839795421938248E-2</v>
      </c>
      <c r="S52" s="13">
        <v>-4.626338383547246E-2</v>
      </c>
      <c r="T52" s="13">
        <v>3.6109172463563377E-2</v>
      </c>
      <c r="U52" s="13">
        <v>-5.5238072390160431E-2</v>
      </c>
      <c r="V52" s="13">
        <v>-2.4250457678319792E-2</v>
      </c>
      <c r="W52" s="13">
        <v>-0.541095045383718</v>
      </c>
      <c r="X52" s="13">
        <v>1.4339932270960754E-2</v>
      </c>
      <c r="Y52" s="148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29"/>
      <c r="B53" s="45" t="s">
        <v>262</v>
      </c>
      <c r="C53" s="46"/>
      <c r="D53" s="44">
        <v>1.53</v>
      </c>
      <c r="E53" s="44">
        <v>0.2</v>
      </c>
      <c r="F53" s="44" t="s">
        <v>263</v>
      </c>
      <c r="G53" s="44">
        <v>11.18</v>
      </c>
      <c r="H53" s="44">
        <v>0.46</v>
      </c>
      <c r="I53" s="44">
        <v>0.56999999999999995</v>
      </c>
      <c r="J53" s="44">
        <v>0.61</v>
      </c>
      <c r="K53" s="44">
        <v>0.47</v>
      </c>
      <c r="L53" s="44">
        <v>0.31</v>
      </c>
      <c r="M53" s="44">
        <v>0.05</v>
      </c>
      <c r="N53" s="44">
        <v>0.05</v>
      </c>
      <c r="O53" s="44">
        <v>1.35</v>
      </c>
      <c r="P53" s="44">
        <v>2.06</v>
      </c>
      <c r="Q53" s="44">
        <v>0.98</v>
      </c>
      <c r="R53" s="44">
        <v>0.32</v>
      </c>
      <c r="S53" s="44">
        <v>1.42</v>
      </c>
      <c r="T53" s="44">
        <v>1.1499999999999999</v>
      </c>
      <c r="U53" s="44">
        <v>1.7</v>
      </c>
      <c r="V53" s="44">
        <v>0.74</v>
      </c>
      <c r="W53" s="44">
        <v>16.86</v>
      </c>
      <c r="X53" s="44">
        <v>0.47</v>
      </c>
      <c r="Y53" s="148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0" t="s">
        <v>291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BM54" s="55"/>
    </row>
    <row r="55" spans="1:65">
      <c r="BM55" s="55"/>
    </row>
    <row r="56" spans="1:65" ht="15">
      <c r="B56" s="8" t="s">
        <v>499</v>
      </c>
      <c r="BM56" s="27" t="s">
        <v>268</v>
      </c>
    </row>
    <row r="57" spans="1:65" ht="15">
      <c r="A57" s="24" t="s">
        <v>10</v>
      </c>
      <c r="B57" s="18" t="s">
        <v>111</v>
      </c>
      <c r="C57" s="15" t="s">
        <v>112</v>
      </c>
      <c r="D57" s="16" t="s">
        <v>223</v>
      </c>
      <c r="E57" s="17" t="s">
        <v>223</v>
      </c>
      <c r="F57" s="17" t="s">
        <v>223</v>
      </c>
      <c r="G57" s="17" t="s">
        <v>223</v>
      </c>
      <c r="H57" s="17" t="s">
        <v>223</v>
      </c>
      <c r="I57" s="17" t="s">
        <v>223</v>
      </c>
      <c r="J57" s="17" t="s">
        <v>223</v>
      </c>
      <c r="K57" s="17" t="s">
        <v>223</v>
      </c>
      <c r="L57" s="17" t="s">
        <v>223</v>
      </c>
      <c r="M57" s="17" t="s">
        <v>223</v>
      </c>
      <c r="N57" s="17" t="s">
        <v>223</v>
      </c>
      <c r="O57" s="17" t="s">
        <v>223</v>
      </c>
      <c r="P57" s="17" t="s">
        <v>223</v>
      </c>
      <c r="Q57" s="17" t="s">
        <v>223</v>
      </c>
      <c r="R57" s="17" t="s">
        <v>223</v>
      </c>
      <c r="S57" s="17" t="s">
        <v>223</v>
      </c>
      <c r="T57" s="17" t="s">
        <v>223</v>
      </c>
      <c r="U57" s="17" t="s">
        <v>223</v>
      </c>
      <c r="V57" s="17" t="s">
        <v>223</v>
      </c>
      <c r="W57" s="17" t="s">
        <v>223</v>
      </c>
      <c r="X57" s="17" t="s">
        <v>223</v>
      </c>
      <c r="Y57" s="148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>
        <v>1</v>
      </c>
    </row>
    <row r="58" spans="1:65">
      <c r="A58" s="29"/>
      <c r="B58" s="19" t="s">
        <v>224</v>
      </c>
      <c r="C58" s="9" t="s">
        <v>224</v>
      </c>
      <c r="D58" s="146" t="s">
        <v>226</v>
      </c>
      <c r="E58" s="147" t="s">
        <v>227</v>
      </c>
      <c r="F58" s="147" t="s">
        <v>228</v>
      </c>
      <c r="G58" s="147" t="s">
        <v>229</v>
      </c>
      <c r="H58" s="147" t="s">
        <v>230</v>
      </c>
      <c r="I58" s="147" t="s">
        <v>231</v>
      </c>
      <c r="J58" s="147" t="s">
        <v>232</v>
      </c>
      <c r="K58" s="147" t="s">
        <v>234</v>
      </c>
      <c r="L58" s="147" t="s">
        <v>235</v>
      </c>
      <c r="M58" s="147" t="s">
        <v>236</v>
      </c>
      <c r="N58" s="147" t="s">
        <v>237</v>
      </c>
      <c r="O58" s="147" t="s">
        <v>264</v>
      </c>
      <c r="P58" s="147" t="s">
        <v>238</v>
      </c>
      <c r="Q58" s="147" t="s">
        <v>239</v>
      </c>
      <c r="R58" s="147" t="s">
        <v>240</v>
      </c>
      <c r="S58" s="147" t="s">
        <v>242</v>
      </c>
      <c r="T58" s="147" t="s">
        <v>243</v>
      </c>
      <c r="U58" s="147" t="s">
        <v>244</v>
      </c>
      <c r="V58" s="147" t="s">
        <v>245</v>
      </c>
      <c r="W58" s="147" t="s">
        <v>246</v>
      </c>
      <c r="X58" s="147" t="s">
        <v>248</v>
      </c>
      <c r="Y58" s="148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 t="s">
        <v>3</v>
      </c>
    </row>
    <row r="59" spans="1:65">
      <c r="A59" s="29"/>
      <c r="B59" s="19"/>
      <c r="C59" s="9"/>
      <c r="D59" s="10" t="s">
        <v>289</v>
      </c>
      <c r="E59" s="11" t="s">
        <v>114</v>
      </c>
      <c r="F59" s="11" t="s">
        <v>114</v>
      </c>
      <c r="G59" s="11" t="s">
        <v>114</v>
      </c>
      <c r="H59" s="11" t="s">
        <v>290</v>
      </c>
      <c r="I59" s="11" t="s">
        <v>289</v>
      </c>
      <c r="J59" s="11" t="s">
        <v>114</v>
      </c>
      <c r="K59" s="11" t="s">
        <v>290</v>
      </c>
      <c r="L59" s="11" t="s">
        <v>290</v>
      </c>
      <c r="M59" s="11" t="s">
        <v>290</v>
      </c>
      <c r="N59" s="11" t="s">
        <v>290</v>
      </c>
      <c r="O59" s="11" t="s">
        <v>290</v>
      </c>
      <c r="P59" s="11" t="s">
        <v>289</v>
      </c>
      <c r="Q59" s="11" t="s">
        <v>290</v>
      </c>
      <c r="R59" s="11" t="s">
        <v>289</v>
      </c>
      <c r="S59" s="11" t="s">
        <v>289</v>
      </c>
      <c r="T59" s="11" t="s">
        <v>114</v>
      </c>
      <c r="U59" s="11" t="s">
        <v>290</v>
      </c>
      <c r="V59" s="11" t="s">
        <v>290</v>
      </c>
      <c r="W59" s="11" t="s">
        <v>290</v>
      </c>
      <c r="X59" s="11" t="s">
        <v>289</v>
      </c>
      <c r="Y59" s="148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0</v>
      </c>
    </row>
    <row r="60" spans="1:65">
      <c r="A60" s="29"/>
      <c r="B60" s="19"/>
      <c r="C60" s="9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148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0</v>
      </c>
    </row>
    <row r="61" spans="1:65">
      <c r="A61" s="29"/>
      <c r="B61" s="18">
        <v>1</v>
      </c>
      <c r="C61" s="14">
        <v>1</v>
      </c>
      <c r="D61" s="210">
        <v>1640</v>
      </c>
      <c r="E61" s="209">
        <v>51</v>
      </c>
      <c r="F61" s="209">
        <v>21.224599999999999</v>
      </c>
      <c r="G61" s="209">
        <v>332.40050000000002</v>
      </c>
      <c r="H61" s="209">
        <v>64</v>
      </c>
      <c r="I61" s="209">
        <v>24</v>
      </c>
      <c r="J61" s="209">
        <v>190</v>
      </c>
      <c r="K61" s="209">
        <v>50</v>
      </c>
      <c r="L61" s="209">
        <v>170</v>
      </c>
      <c r="M61" s="209">
        <v>140</v>
      </c>
      <c r="N61" s="209">
        <v>260</v>
      </c>
      <c r="O61" s="210">
        <v>1300</v>
      </c>
      <c r="P61" s="210">
        <v>1728</v>
      </c>
      <c r="Q61" s="209">
        <v>84</v>
      </c>
      <c r="R61" s="209">
        <v>11</v>
      </c>
      <c r="S61" s="209">
        <v>258.55686929289317</v>
      </c>
      <c r="T61" s="210">
        <v>1215.7070065770772</v>
      </c>
      <c r="U61" s="209">
        <v>134</v>
      </c>
      <c r="V61" s="209">
        <v>28</v>
      </c>
      <c r="W61" s="209">
        <v>406</v>
      </c>
      <c r="X61" s="209">
        <v>144.80000000000001</v>
      </c>
      <c r="Y61" s="211"/>
      <c r="Z61" s="212"/>
      <c r="AA61" s="212"/>
      <c r="AB61" s="212"/>
      <c r="AC61" s="212"/>
      <c r="AD61" s="212"/>
      <c r="AE61" s="212"/>
      <c r="AF61" s="212"/>
      <c r="AG61" s="212"/>
      <c r="AH61" s="212"/>
      <c r="AI61" s="212"/>
      <c r="AJ61" s="212"/>
      <c r="AK61" s="212"/>
      <c r="AL61" s="212"/>
      <c r="AM61" s="212"/>
      <c r="AN61" s="212"/>
      <c r="AO61" s="212"/>
      <c r="AP61" s="212"/>
      <c r="AQ61" s="212"/>
      <c r="AR61" s="212"/>
      <c r="AS61" s="212"/>
      <c r="AT61" s="212"/>
      <c r="AU61" s="212"/>
      <c r="AV61" s="212"/>
      <c r="AW61" s="212"/>
      <c r="AX61" s="212"/>
      <c r="AY61" s="212"/>
      <c r="AZ61" s="212"/>
      <c r="BA61" s="212"/>
      <c r="BB61" s="212"/>
      <c r="BC61" s="212"/>
      <c r="BD61" s="212"/>
      <c r="BE61" s="212"/>
      <c r="BF61" s="212"/>
      <c r="BG61" s="212"/>
      <c r="BH61" s="212"/>
      <c r="BI61" s="212"/>
      <c r="BJ61" s="212"/>
      <c r="BK61" s="212"/>
      <c r="BL61" s="212"/>
      <c r="BM61" s="213">
        <v>1</v>
      </c>
    </row>
    <row r="62" spans="1:65">
      <c r="A62" s="29"/>
      <c r="B62" s="19">
        <v>1</v>
      </c>
      <c r="C62" s="9">
        <v>2</v>
      </c>
      <c r="D62" s="215">
        <v>1620</v>
      </c>
      <c r="E62" s="214">
        <v>53</v>
      </c>
      <c r="F62" s="214">
        <v>21.387599999999999</v>
      </c>
      <c r="G62" s="214">
        <v>334.92950000000002</v>
      </c>
      <c r="H62" s="214">
        <v>65</v>
      </c>
      <c r="I62" s="216">
        <v>43</v>
      </c>
      <c r="J62" s="214">
        <v>162</v>
      </c>
      <c r="K62" s="214">
        <v>40</v>
      </c>
      <c r="L62" s="214">
        <v>190</v>
      </c>
      <c r="M62" s="214">
        <v>80</v>
      </c>
      <c r="N62" s="214">
        <v>110</v>
      </c>
      <c r="O62" s="215">
        <v>1290</v>
      </c>
      <c r="P62" s="215">
        <v>1753</v>
      </c>
      <c r="Q62" s="214">
        <v>114</v>
      </c>
      <c r="R62" s="214">
        <v>8</v>
      </c>
      <c r="S62" s="214">
        <v>322.55280174170025</v>
      </c>
      <c r="T62" s="215">
        <v>1230.3155313533107</v>
      </c>
      <c r="U62" s="214">
        <v>203</v>
      </c>
      <c r="V62" s="214">
        <v>29</v>
      </c>
      <c r="W62" s="214">
        <v>447</v>
      </c>
      <c r="X62" s="214">
        <v>179.5</v>
      </c>
      <c r="Y62" s="211"/>
      <c r="Z62" s="212"/>
      <c r="AA62" s="212"/>
      <c r="AB62" s="212"/>
      <c r="AC62" s="212"/>
      <c r="AD62" s="212"/>
      <c r="AE62" s="212"/>
      <c r="AF62" s="212"/>
      <c r="AG62" s="212"/>
      <c r="AH62" s="212"/>
      <c r="AI62" s="212"/>
      <c r="AJ62" s="212"/>
      <c r="AK62" s="212"/>
      <c r="AL62" s="212"/>
      <c r="AM62" s="212"/>
      <c r="AN62" s="212"/>
      <c r="AO62" s="212"/>
      <c r="AP62" s="212"/>
      <c r="AQ62" s="212"/>
      <c r="AR62" s="212"/>
      <c r="AS62" s="212"/>
      <c r="AT62" s="212"/>
      <c r="AU62" s="212"/>
      <c r="AV62" s="212"/>
      <c r="AW62" s="212"/>
      <c r="AX62" s="212"/>
      <c r="AY62" s="212"/>
      <c r="AZ62" s="212"/>
      <c r="BA62" s="212"/>
      <c r="BB62" s="212"/>
      <c r="BC62" s="212"/>
      <c r="BD62" s="212"/>
      <c r="BE62" s="212"/>
      <c r="BF62" s="212"/>
      <c r="BG62" s="212"/>
      <c r="BH62" s="212"/>
      <c r="BI62" s="212"/>
      <c r="BJ62" s="212"/>
      <c r="BK62" s="212"/>
      <c r="BL62" s="212"/>
      <c r="BM62" s="213">
        <v>5</v>
      </c>
    </row>
    <row r="63" spans="1:65">
      <c r="A63" s="29"/>
      <c r="B63" s="19">
        <v>1</v>
      </c>
      <c r="C63" s="9">
        <v>3</v>
      </c>
      <c r="D63" s="215">
        <v>1630</v>
      </c>
      <c r="E63" s="214">
        <v>50</v>
      </c>
      <c r="F63" s="214">
        <v>21.3918</v>
      </c>
      <c r="G63" s="214">
        <v>331.30399999999997</v>
      </c>
      <c r="H63" s="214">
        <v>47</v>
      </c>
      <c r="I63" s="214">
        <v>23</v>
      </c>
      <c r="J63" s="214">
        <v>157</v>
      </c>
      <c r="K63" s="214">
        <v>30</v>
      </c>
      <c r="L63" s="216">
        <v>60</v>
      </c>
      <c r="M63" s="214">
        <v>180</v>
      </c>
      <c r="N63" s="214">
        <v>290</v>
      </c>
      <c r="O63" s="215">
        <v>1300</v>
      </c>
      <c r="P63" s="215">
        <v>1731</v>
      </c>
      <c r="Q63" s="214">
        <v>89</v>
      </c>
      <c r="R63" s="214">
        <v>10</v>
      </c>
      <c r="S63" s="214">
        <v>379.31119040671609</v>
      </c>
      <c r="T63" s="215">
        <v>1232.1406157908928</v>
      </c>
      <c r="U63" s="214">
        <v>183</v>
      </c>
      <c r="V63" s="214">
        <v>30</v>
      </c>
      <c r="W63" s="214">
        <v>430</v>
      </c>
      <c r="X63" s="214">
        <v>129.30000000000001</v>
      </c>
      <c r="Y63" s="211"/>
      <c r="Z63" s="212"/>
      <c r="AA63" s="212"/>
      <c r="AB63" s="212"/>
      <c r="AC63" s="212"/>
      <c r="AD63" s="212"/>
      <c r="AE63" s="212"/>
      <c r="AF63" s="212"/>
      <c r="AG63" s="212"/>
      <c r="AH63" s="212"/>
      <c r="AI63" s="212"/>
      <c r="AJ63" s="212"/>
      <c r="AK63" s="212"/>
      <c r="AL63" s="212"/>
      <c r="AM63" s="212"/>
      <c r="AN63" s="212"/>
      <c r="AO63" s="212"/>
      <c r="AP63" s="212"/>
      <c r="AQ63" s="212"/>
      <c r="AR63" s="212"/>
      <c r="AS63" s="212"/>
      <c r="AT63" s="212"/>
      <c r="AU63" s="212"/>
      <c r="AV63" s="212"/>
      <c r="AW63" s="212"/>
      <c r="AX63" s="212"/>
      <c r="AY63" s="212"/>
      <c r="AZ63" s="212"/>
      <c r="BA63" s="212"/>
      <c r="BB63" s="212"/>
      <c r="BC63" s="212"/>
      <c r="BD63" s="212"/>
      <c r="BE63" s="212"/>
      <c r="BF63" s="212"/>
      <c r="BG63" s="212"/>
      <c r="BH63" s="212"/>
      <c r="BI63" s="212"/>
      <c r="BJ63" s="212"/>
      <c r="BK63" s="212"/>
      <c r="BL63" s="212"/>
      <c r="BM63" s="213">
        <v>16</v>
      </c>
    </row>
    <row r="64" spans="1:65">
      <c r="A64" s="29"/>
      <c r="B64" s="19">
        <v>1</v>
      </c>
      <c r="C64" s="9">
        <v>4</v>
      </c>
      <c r="D64" s="215">
        <v>1630</v>
      </c>
      <c r="E64" s="214">
        <v>54</v>
      </c>
      <c r="F64" s="214">
        <v>21.5946</v>
      </c>
      <c r="G64" s="214">
        <v>334.85599999999999</v>
      </c>
      <c r="H64" s="214">
        <v>55</v>
      </c>
      <c r="I64" s="214">
        <v>22</v>
      </c>
      <c r="J64" s="214">
        <v>199</v>
      </c>
      <c r="K64" s="214">
        <v>40</v>
      </c>
      <c r="L64" s="214">
        <v>110</v>
      </c>
      <c r="M64" s="216">
        <v>340</v>
      </c>
      <c r="N64" s="214">
        <v>130</v>
      </c>
      <c r="O64" s="215">
        <v>1350</v>
      </c>
      <c r="P64" s="215">
        <v>1709</v>
      </c>
      <c r="Q64" s="214">
        <v>86</v>
      </c>
      <c r="R64" s="214">
        <v>9</v>
      </c>
      <c r="S64" s="214">
        <v>390.66183596917784</v>
      </c>
      <c r="T64" s="215">
        <v>1277.0823341294238</v>
      </c>
      <c r="U64" s="214">
        <v>207</v>
      </c>
      <c r="V64" s="214">
        <v>34</v>
      </c>
      <c r="W64" s="214">
        <v>458</v>
      </c>
      <c r="X64" s="214">
        <v>138</v>
      </c>
      <c r="Y64" s="211"/>
      <c r="Z64" s="212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212"/>
      <c r="BA64" s="212"/>
      <c r="BB64" s="212"/>
      <c r="BC64" s="212"/>
      <c r="BD64" s="212"/>
      <c r="BE64" s="212"/>
      <c r="BF64" s="212"/>
      <c r="BG64" s="212"/>
      <c r="BH64" s="212"/>
      <c r="BI64" s="212"/>
      <c r="BJ64" s="212"/>
      <c r="BK64" s="212"/>
      <c r="BL64" s="212"/>
      <c r="BM64" s="213">
        <v>143.52899913051399</v>
      </c>
    </row>
    <row r="65" spans="1:65">
      <c r="A65" s="29"/>
      <c r="B65" s="19">
        <v>1</v>
      </c>
      <c r="C65" s="9">
        <v>5</v>
      </c>
      <c r="D65" s="215">
        <v>1640</v>
      </c>
      <c r="E65" s="214">
        <v>50</v>
      </c>
      <c r="F65" s="214">
        <v>21.208199999999998</v>
      </c>
      <c r="G65" s="214">
        <v>332.82549999999998</v>
      </c>
      <c r="H65" s="214">
        <v>96</v>
      </c>
      <c r="I65" s="214">
        <v>24</v>
      </c>
      <c r="J65" s="214">
        <v>199</v>
      </c>
      <c r="K65" s="214">
        <v>30</v>
      </c>
      <c r="L65" s="214">
        <v>160</v>
      </c>
      <c r="M65" s="214">
        <v>140</v>
      </c>
      <c r="N65" s="214">
        <v>120</v>
      </c>
      <c r="O65" s="215">
        <v>1320</v>
      </c>
      <c r="P65" s="215">
        <v>1723</v>
      </c>
      <c r="Q65" s="216">
        <v>258</v>
      </c>
      <c r="R65" s="214">
        <v>8</v>
      </c>
      <c r="S65" s="214">
        <v>506.34453025666232</v>
      </c>
      <c r="T65" s="215">
        <v>1276.9484953100543</v>
      </c>
      <c r="U65" s="214">
        <v>185</v>
      </c>
      <c r="V65" s="214">
        <v>35</v>
      </c>
      <c r="W65" s="214">
        <v>453</v>
      </c>
      <c r="X65" s="214">
        <v>102.8</v>
      </c>
      <c r="Y65" s="211"/>
      <c r="Z65" s="212"/>
      <c r="AA65" s="212"/>
      <c r="AB65" s="212"/>
      <c r="AC65" s="212"/>
      <c r="AD65" s="212"/>
      <c r="AE65" s="212"/>
      <c r="AF65" s="212"/>
      <c r="AG65" s="212"/>
      <c r="AH65" s="212"/>
      <c r="AI65" s="212"/>
      <c r="AJ65" s="212"/>
      <c r="AK65" s="212"/>
      <c r="AL65" s="212"/>
      <c r="AM65" s="212"/>
      <c r="AN65" s="212"/>
      <c r="AO65" s="212"/>
      <c r="AP65" s="212"/>
      <c r="AQ65" s="212"/>
      <c r="AR65" s="212"/>
      <c r="AS65" s="212"/>
      <c r="AT65" s="212"/>
      <c r="AU65" s="212"/>
      <c r="AV65" s="212"/>
      <c r="AW65" s="212"/>
      <c r="AX65" s="212"/>
      <c r="AY65" s="212"/>
      <c r="AZ65" s="212"/>
      <c r="BA65" s="212"/>
      <c r="BB65" s="212"/>
      <c r="BC65" s="212"/>
      <c r="BD65" s="212"/>
      <c r="BE65" s="212"/>
      <c r="BF65" s="212"/>
      <c r="BG65" s="212"/>
      <c r="BH65" s="212"/>
      <c r="BI65" s="212"/>
      <c r="BJ65" s="212"/>
      <c r="BK65" s="212"/>
      <c r="BL65" s="212"/>
      <c r="BM65" s="213">
        <v>11</v>
      </c>
    </row>
    <row r="66" spans="1:65">
      <c r="A66" s="29"/>
      <c r="B66" s="19">
        <v>1</v>
      </c>
      <c r="C66" s="9">
        <v>6</v>
      </c>
      <c r="D66" s="215">
        <v>1610</v>
      </c>
      <c r="E66" s="214">
        <v>50</v>
      </c>
      <c r="F66" s="214">
        <v>21.265799999999999</v>
      </c>
      <c r="G66" s="214">
        <v>332.06349999999998</v>
      </c>
      <c r="H66" s="214">
        <v>76</v>
      </c>
      <c r="I66" s="214">
        <v>28</v>
      </c>
      <c r="J66" s="214">
        <v>167</v>
      </c>
      <c r="K66" s="214">
        <v>30</v>
      </c>
      <c r="L66" s="214">
        <v>160</v>
      </c>
      <c r="M66" s="214">
        <v>110</v>
      </c>
      <c r="N66" s="214">
        <v>250</v>
      </c>
      <c r="O66" s="215">
        <v>1400</v>
      </c>
      <c r="P66" s="215">
        <v>1705</v>
      </c>
      <c r="Q66" s="214">
        <v>92</v>
      </c>
      <c r="R66" s="214">
        <v>8</v>
      </c>
      <c r="S66" s="214">
        <v>302.17908364530604</v>
      </c>
      <c r="T66" s="215">
        <v>1239.1060772427998</v>
      </c>
      <c r="U66" s="214">
        <v>131</v>
      </c>
      <c r="V66" s="214">
        <v>33</v>
      </c>
      <c r="W66" s="214">
        <v>410</v>
      </c>
      <c r="X66" s="214">
        <v>173.3</v>
      </c>
      <c r="Y66" s="211"/>
      <c r="Z66" s="212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  <c r="AS66" s="212"/>
      <c r="AT66" s="212"/>
      <c r="AU66" s="212"/>
      <c r="AV66" s="212"/>
      <c r="AW66" s="212"/>
      <c r="AX66" s="212"/>
      <c r="AY66" s="212"/>
      <c r="AZ66" s="212"/>
      <c r="BA66" s="212"/>
      <c r="BB66" s="212"/>
      <c r="BC66" s="212"/>
      <c r="BD66" s="212"/>
      <c r="BE66" s="212"/>
      <c r="BF66" s="212"/>
      <c r="BG66" s="212"/>
      <c r="BH66" s="212"/>
      <c r="BI66" s="212"/>
      <c r="BJ66" s="212"/>
      <c r="BK66" s="212"/>
      <c r="BL66" s="212"/>
      <c r="BM66" s="217"/>
    </row>
    <row r="67" spans="1:65">
      <c r="A67" s="29"/>
      <c r="B67" s="20" t="s">
        <v>258</v>
      </c>
      <c r="C67" s="12"/>
      <c r="D67" s="218">
        <v>1628.3333333333333</v>
      </c>
      <c r="E67" s="218">
        <v>51.333333333333336</v>
      </c>
      <c r="F67" s="218">
        <v>21.345433333333336</v>
      </c>
      <c r="G67" s="218">
        <v>333.06316666666663</v>
      </c>
      <c r="H67" s="218">
        <v>67.166666666666671</v>
      </c>
      <c r="I67" s="218">
        <v>27.333333333333332</v>
      </c>
      <c r="J67" s="218">
        <v>179</v>
      </c>
      <c r="K67" s="218">
        <v>36.666666666666664</v>
      </c>
      <c r="L67" s="218">
        <v>141.66666666666666</v>
      </c>
      <c r="M67" s="218">
        <v>165</v>
      </c>
      <c r="N67" s="218">
        <v>193.33333333333334</v>
      </c>
      <c r="O67" s="218">
        <v>1326.6666666666667</v>
      </c>
      <c r="P67" s="218">
        <v>1724.8333333333333</v>
      </c>
      <c r="Q67" s="218">
        <v>120.5</v>
      </c>
      <c r="R67" s="218">
        <v>9</v>
      </c>
      <c r="S67" s="218">
        <v>359.93438521874265</v>
      </c>
      <c r="T67" s="218">
        <v>1245.2166767339265</v>
      </c>
      <c r="U67" s="218">
        <v>173.83333333333334</v>
      </c>
      <c r="V67" s="218">
        <v>31.5</v>
      </c>
      <c r="W67" s="218">
        <v>434</v>
      </c>
      <c r="X67" s="218">
        <v>144.61666666666667</v>
      </c>
      <c r="Y67" s="211"/>
      <c r="Z67" s="212"/>
      <c r="AA67" s="212"/>
      <c r="AB67" s="212"/>
      <c r="AC67" s="212"/>
      <c r="AD67" s="212"/>
      <c r="AE67" s="212"/>
      <c r="AF67" s="212"/>
      <c r="AG67" s="212"/>
      <c r="AH67" s="212"/>
      <c r="AI67" s="212"/>
      <c r="AJ67" s="212"/>
      <c r="AK67" s="212"/>
      <c r="AL67" s="212"/>
      <c r="AM67" s="212"/>
      <c r="AN67" s="212"/>
      <c r="AO67" s="212"/>
      <c r="AP67" s="212"/>
      <c r="AQ67" s="212"/>
      <c r="AR67" s="212"/>
      <c r="AS67" s="212"/>
      <c r="AT67" s="212"/>
      <c r="AU67" s="212"/>
      <c r="AV67" s="212"/>
      <c r="AW67" s="212"/>
      <c r="AX67" s="212"/>
      <c r="AY67" s="212"/>
      <c r="AZ67" s="212"/>
      <c r="BA67" s="212"/>
      <c r="BB67" s="212"/>
      <c r="BC67" s="212"/>
      <c r="BD67" s="212"/>
      <c r="BE67" s="212"/>
      <c r="BF67" s="212"/>
      <c r="BG67" s="212"/>
      <c r="BH67" s="212"/>
      <c r="BI67" s="212"/>
      <c r="BJ67" s="212"/>
      <c r="BK67" s="212"/>
      <c r="BL67" s="212"/>
      <c r="BM67" s="217"/>
    </row>
    <row r="68" spans="1:65">
      <c r="A68" s="29"/>
      <c r="B68" s="3" t="s">
        <v>259</v>
      </c>
      <c r="C68" s="28"/>
      <c r="D68" s="214">
        <v>1630</v>
      </c>
      <c r="E68" s="214">
        <v>50.5</v>
      </c>
      <c r="F68" s="214">
        <v>21.326699999999999</v>
      </c>
      <c r="G68" s="214">
        <v>332.613</v>
      </c>
      <c r="H68" s="214">
        <v>64.5</v>
      </c>
      <c r="I68" s="214">
        <v>24</v>
      </c>
      <c r="J68" s="214">
        <v>178.5</v>
      </c>
      <c r="K68" s="214">
        <v>35</v>
      </c>
      <c r="L68" s="214">
        <v>160</v>
      </c>
      <c r="M68" s="214">
        <v>140</v>
      </c>
      <c r="N68" s="214">
        <v>190</v>
      </c>
      <c r="O68" s="214">
        <v>1310</v>
      </c>
      <c r="P68" s="214">
        <v>1725.5</v>
      </c>
      <c r="Q68" s="214">
        <v>90.5</v>
      </c>
      <c r="R68" s="214">
        <v>8.5</v>
      </c>
      <c r="S68" s="214">
        <v>350.9319960742082</v>
      </c>
      <c r="T68" s="214">
        <v>1235.6233465168461</v>
      </c>
      <c r="U68" s="214">
        <v>184</v>
      </c>
      <c r="V68" s="214">
        <v>31.5</v>
      </c>
      <c r="W68" s="214">
        <v>438.5</v>
      </c>
      <c r="X68" s="214">
        <v>141.4</v>
      </c>
      <c r="Y68" s="211"/>
      <c r="Z68" s="212"/>
      <c r="AA68" s="212"/>
      <c r="AB68" s="212"/>
      <c r="AC68" s="212"/>
      <c r="AD68" s="212"/>
      <c r="AE68" s="212"/>
      <c r="AF68" s="212"/>
      <c r="AG68" s="212"/>
      <c r="AH68" s="212"/>
      <c r="AI68" s="212"/>
      <c r="AJ68" s="212"/>
      <c r="AK68" s="212"/>
      <c r="AL68" s="212"/>
      <c r="AM68" s="212"/>
      <c r="AN68" s="212"/>
      <c r="AO68" s="212"/>
      <c r="AP68" s="212"/>
      <c r="AQ68" s="212"/>
      <c r="AR68" s="212"/>
      <c r="AS68" s="212"/>
      <c r="AT68" s="212"/>
      <c r="AU68" s="212"/>
      <c r="AV68" s="212"/>
      <c r="AW68" s="212"/>
      <c r="AX68" s="212"/>
      <c r="AY68" s="212"/>
      <c r="AZ68" s="212"/>
      <c r="BA68" s="212"/>
      <c r="BB68" s="212"/>
      <c r="BC68" s="212"/>
      <c r="BD68" s="212"/>
      <c r="BE68" s="212"/>
      <c r="BF68" s="212"/>
      <c r="BG68" s="212"/>
      <c r="BH68" s="212"/>
      <c r="BI68" s="212"/>
      <c r="BJ68" s="212"/>
      <c r="BK68" s="212"/>
      <c r="BL68" s="212"/>
      <c r="BM68" s="217"/>
    </row>
    <row r="69" spans="1:65">
      <c r="A69" s="29"/>
      <c r="B69" s="3" t="s">
        <v>260</v>
      </c>
      <c r="C69" s="28"/>
      <c r="D69" s="214">
        <v>11.690451944500122</v>
      </c>
      <c r="E69" s="214">
        <v>1.7511900715418263</v>
      </c>
      <c r="F69" s="214">
        <v>0.14545588563776593</v>
      </c>
      <c r="G69" s="214">
        <v>1.5024689569727228</v>
      </c>
      <c r="H69" s="214">
        <v>17.197868084930366</v>
      </c>
      <c r="I69" s="214">
        <v>7.9414524280301908</v>
      </c>
      <c r="J69" s="214">
        <v>19.172897537930986</v>
      </c>
      <c r="K69" s="214">
        <v>8.1649658092772555</v>
      </c>
      <c r="L69" s="214">
        <v>47.923550230201705</v>
      </c>
      <c r="M69" s="214">
        <v>92.03260291874831</v>
      </c>
      <c r="N69" s="214">
        <v>81.649658092772611</v>
      </c>
      <c r="O69" s="214">
        <v>41.793141383086606</v>
      </c>
      <c r="P69" s="214">
        <v>17.255916859635906</v>
      </c>
      <c r="Q69" s="214">
        <v>68.228293251407081</v>
      </c>
      <c r="R69" s="214">
        <v>1.2649110640673518</v>
      </c>
      <c r="S69" s="214">
        <v>86.909177602049496</v>
      </c>
      <c r="T69" s="214">
        <v>25.781838544768998</v>
      </c>
      <c r="U69" s="214">
        <v>33.409080601936182</v>
      </c>
      <c r="V69" s="214">
        <v>2.8809720581775866</v>
      </c>
      <c r="W69" s="214">
        <v>22.280035906613794</v>
      </c>
      <c r="X69" s="214">
        <v>28.518865101309135</v>
      </c>
      <c r="Y69" s="211"/>
      <c r="Z69" s="212"/>
      <c r="AA69" s="212"/>
      <c r="AB69" s="212"/>
      <c r="AC69" s="212"/>
      <c r="AD69" s="212"/>
      <c r="AE69" s="212"/>
      <c r="AF69" s="212"/>
      <c r="AG69" s="212"/>
      <c r="AH69" s="212"/>
      <c r="AI69" s="212"/>
      <c r="AJ69" s="212"/>
      <c r="AK69" s="212"/>
      <c r="AL69" s="212"/>
      <c r="AM69" s="212"/>
      <c r="AN69" s="212"/>
      <c r="AO69" s="212"/>
      <c r="AP69" s="212"/>
      <c r="AQ69" s="212"/>
      <c r="AR69" s="212"/>
      <c r="AS69" s="212"/>
      <c r="AT69" s="212"/>
      <c r="AU69" s="212"/>
      <c r="AV69" s="212"/>
      <c r="AW69" s="212"/>
      <c r="AX69" s="212"/>
      <c r="AY69" s="212"/>
      <c r="AZ69" s="212"/>
      <c r="BA69" s="212"/>
      <c r="BB69" s="212"/>
      <c r="BC69" s="212"/>
      <c r="BD69" s="212"/>
      <c r="BE69" s="212"/>
      <c r="BF69" s="212"/>
      <c r="BG69" s="212"/>
      <c r="BH69" s="212"/>
      <c r="BI69" s="212"/>
      <c r="BJ69" s="212"/>
      <c r="BK69" s="212"/>
      <c r="BL69" s="212"/>
      <c r="BM69" s="217"/>
    </row>
    <row r="70" spans="1:65">
      <c r="A70" s="29"/>
      <c r="B70" s="3" t="s">
        <v>86</v>
      </c>
      <c r="C70" s="28"/>
      <c r="D70" s="13">
        <v>7.1793973047083659E-3</v>
      </c>
      <c r="E70" s="13">
        <v>3.4114092302762848E-2</v>
      </c>
      <c r="F70" s="13">
        <v>6.8143796083361737E-3</v>
      </c>
      <c r="G70" s="13">
        <v>4.5110630875506283E-3</v>
      </c>
      <c r="H70" s="13">
        <v>0.25604766379548932</v>
      </c>
      <c r="I70" s="13">
        <v>0.29054094248890944</v>
      </c>
      <c r="J70" s="13">
        <v>0.10711115942978204</v>
      </c>
      <c r="K70" s="13">
        <v>0.22268088570756153</v>
      </c>
      <c r="L70" s="13">
        <v>0.33828388397789444</v>
      </c>
      <c r="M70" s="13">
        <v>0.55777335102271708</v>
      </c>
      <c r="N70" s="13">
        <v>0.42232581772123762</v>
      </c>
      <c r="O70" s="13">
        <v>3.1502367876698446E-2</v>
      </c>
      <c r="P70" s="13">
        <v>1.0004396671931147E-2</v>
      </c>
      <c r="Q70" s="13">
        <v>0.56620990250130354</v>
      </c>
      <c r="R70" s="13">
        <v>0.14054567378526131</v>
      </c>
      <c r="S70" s="13">
        <v>0.24145839122659049</v>
      </c>
      <c r="T70" s="13">
        <v>2.070470065691063E-2</v>
      </c>
      <c r="U70" s="13">
        <v>0.19219030068227907</v>
      </c>
      <c r="V70" s="13">
        <v>9.1459430418336082E-2</v>
      </c>
      <c r="W70" s="13">
        <v>5.1336488264087085E-2</v>
      </c>
      <c r="X70" s="13">
        <v>0.19720316999868018</v>
      </c>
      <c r="Y70" s="148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29"/>
      <c r="B71" s="3" t="s">
        <v>261</v>
      </c>
      <c r="C71" s="28"/>
      <c r="D71" s="13">
        <v>10.344977970985884</v>
      </c>
      <c r="E71" s="13">
        <v>-0.6423486985605269</v>
      </c>
      <c r="F71" s="13">
        <v>-0.85128138938721731</v>
      </c>
      <c r="G71" s="13">
        <v>1.3205287341536129</v>
      </c>
      <c r="H71" s="13">
        <v>-0.53203417376588424</v>
      </c>
      <c r="I71" s="13">
        <v>-0.80956229403872215</v>
      </c>
      <c r="J71" s="13">
        <v>0.24713473294153943</v>
      </c>
      <c r="K71" s="13">
        <v>-0.74453478468609058</v>
      </c>
      <c r="L71" s="13">
        <v>-1.2975304468986648E-2</v>
      </c>
      <c r="M71" s="13">
        <v>0.14959346891259218</v>
      </c>
      <c r="N71" s="13">
        <v>0.34699840801879489</v>
      </c>
      <c r="O71" s="13">
        <v>8.2431959722669035</v>
      </c>
      <c r="P71" s="13">
        <v>11.017315969471127</v>
      </c>
      <c r="Q71" s="13">
        <v>-0.16044840603656152</v>
      </c>
      <c r="R71" s="13">
        <v>-0.93729490169567675</v>
      </c>
      <c r="S71" s="13">
        <v>1.507746778694155</v>
      </c>
      <c r="T71" s="13">
        <v>7.6757149027537235</v>
      </c>
      <c r="U71" s="13">
        <v>0.21113736169276121</v>
      </c>
      <c r="V71" s="13">
        <v>-0.7805321559348688</v>
      </c>
      <c r="W71" s="13">
        <v>2.0237791848973634</v>
      </c>
      <c r="X71" s="13">
        <v>7.5780333085415652E-3</v>
      </c>
      <c r="Y71" s="148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29"/>
      <c r="B72" s="45" t="s">
        <v>262</v>
      </c>
      <c r="C72" s="46"/>
      <c r="D72" s="44">
        <v>7.39</v>
      </c>
      <c r="E72" s="44">
        <v>0.56999999999999995</v>
      </c>
      <c r="F72" s="44">
        <v>0.73</v>
      </c>
      <c r="G72" s="44">
        <v>0.85</v>
      </c>
      <c r="H72" s="44">
        <v>0.49</v>
      </c>
      <c r="I72" s="44">
        <v>0.7</v>
      </c>
      <c r="J72" s="44">
        <v>7.0000000000000007E-2</v>
      </c>
      <c r="K72" s="44">
        <v>0.65</v>
      </c>
      <c r="L72" s="44">
        <v>0.12</v>
      </c>
      <c r="M72" s="44">
        <v>0</v>
      </c>
      <c r="N72" s="44">
        <v>0.14000000000000001</v>
      </c>
      <c r="O72" s="44">
        <v>5.87</v>
      </c>
      <c r="P72" s="44">
        <v>7.88</v>
      </c>
      <c r="Q72" s="44">
        <v>0.22</v>
      </c>
      <c r="R72" s="44">
        <v>0.79</v>
      </c>
      <c r="S72" s="44">
        <v>0.98</v>
      </c>
      <c r="T72" s="44">
        <v>5.46</v>
      </c>
      <c r="U72" s="44">
        <v>0.04</v>
      </c>
      <c r="V72" s="44">
        <v>0.67</v>
      </c>
      <c r="W72" s="44">
        <v>1.36</v>
      </c>
      <c r="X72" s="44">
        <v>0.1</v>
      </c>
      <c r="Y72" s="148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BM73" s="55"/>
    </row>
    <row r="74" spans="1:65" ht="15">
      <c r="B74" s="8" t="s">
        <v>500</v>
      </c>
      <c r="BM74" s="27" t="s">
        <v>66</v>
      </c>
    </row>
    <row r="75" spans="1:65" ht="15">
      <c r="A75" s="24" t="s">
        <v>13</v>
      </c>
      <c r="B75" s="18" t="s">
        <v>111</v>
      </c>
      <c r="C75" s="15" t="s">
        <v>112</v>
      </c>
      <c r="D75" s="16" t="s">
        <v>223</v>
      </c>
      <c r="E75" s="17" t="s">
        <v>223</v>
      </c>
      <c r="F75" s="17" t="s">
        <v>223</v>
      </c>
      <c r="G75" s="17" t="s">
        <v>223</v>
      </c>
      <c r="H75" s="17" t="s">
        <v>223</v>
      </c>
      <c r="I75" s="17" t="s">
        <v>223</v>
      </c>
      <c r="J75" s="17" t="s">
        <v>223</v>
      </c>
      <c r="K75" s="17" t="s">
        <v>223</v>
      </c>
      <c r="L75" s="17" t="s">
        <v>223</v>
      </c>
      <c r="M75" s="17" t="s">
        <v>223</v>
      </c>
      <c r="N75" s="17" t="s">
        <v>223</v>
      </c>
      <c r="O75" s="17" t="s">
        <v>223</v>
      </c>
      <c r="P75" s="17" t="s">
        <v>223</v>
      </c>
      <c r="Q75" s="17" t="s">
        <v>223</v>
      </c>
      <c r="R75" s="17" t="s">
        <v>223</v>
      </c>
      <c r="S75" s="17" t="s">
        <v>223</v>
      </c>
      <c r="T75" s="17" t="s">
        <v>223</v>
      </c>
      <c r="U75" s="17" t="s">
        <v>223</v>
      </c>
      <c r="V75" s="17" t="s">
        <v>223</v>
      </c>
      <c r="W75" s="17" t="s">
        <v>223</v>
      </c>
      <c r="X75" s="17" t="s">
        <v>223</v>
      </c>
      <c r="Y75" s="148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1</v>
      </c>
    </row>
    <row r="76" spans="1:65">
      <c r="A76" s="29"/>
      <c r="B76" s="19" t="s">
        <v>224</v>
      </c>
      <c r="C76" s="9" t="s">
        <v>224</v>
      </c>
      <c r="D76" s="146" t="s">
        <v>226</v>
      </c>
      <c r="E76" s="147" t="s">
        <v>227</v>
      </c>
      <c r="F76" s="147" t="s">
        <v>228</v>
      </c>
      <c r="G76" s="147" t="s">
        <v>230</v>
      </c>
      <c r="H76" s="147" t="s">
        <v>231</v>
      </c>
      <c r="I76" s="147" t="s">
        <v>232</v>
      </c>
      <c r="J76" s="147" t="s">
        <v>234</v>
      </c>
      <c r="K76" s="147" t="s">
        <v>235</v>
      </c>
      <c r="L76" s="147" t="s">
        <v>236</v>
      </c>
      <c r="M76" s="147" t="s">
        <v>237</v>
      </c>
      <c r="N76" s="147" t="s">
        <v>264</v>
      </c>
      <c r="O76" s="147" t="s">
        <v>238</v>
      </c>
      <c r="P76" s="147" t="s">
        <v>239</v>
      </c>
      <c r="Q76" s="147" t="s">
        <v>240</v>
      </c>
      <c r="R76" s="147" t="s">
        <v>241</v>
      </c>
      <c r="S76" s="147" t="s">
        <v>242</v>
      </c>
      <c r="T76" s="147" t="s">
        <v>243</v>
      </c>
      <c r="U76" s="147" t="s">
        <v>244</v>
      </c>
      <c r="V76" s="147" t="s">
        <v>245</v>
      </c>
      <c r="W76" s="147" t="s">
        <v>246</v>
      </c>
      <c r="X76" s="147" t="s">
        <v>248</v>
      </c>
      <c r="Y76" s="148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 t="s">
        <v>3</v>
      </c>
    </row>
    <row r="77" spans="1:65">
      <c r="A77" s="29"/>
      <c r="B77" s="19"/>
      <c r="C77" s="9"/>
      <c r="D77" s="10" t="s">
        <v>289</v>
      </c>
      <c r="E77" s="11" t="s">
        <v>289</v>
      </c>
      <c r="F77" s="11" t="s">
        <v>289</v>
      </c>
      <c r="G77" s="11" t="s">
        <v>290</v>
      </c>
      <c r="H77" s="11" t="s">
        <v>289</v>
      </c>
      <c r="I77" s="11" t="s">
        <v>114</v>
      </c>
      <c r="J77" s="11" t="s">
        <v>290</v>
      </c>
      <c r="K77" s="11" t="s">
        <v>290</v>
      </c>
      <c r="L77" s="11" t="s">
        <v>290</v>
      </c>
      <c r="M77" s="11" t="s">
        <v>290</v>
      </c>
      <c r="N77" s="11" t="s">
        <v>290</v>
      </c>
      <c r="O77" s="11" t="s">
        <v>289</v>
      </c>
      <c r="P77" s="11" t="s">
        <v>290</v>
      </c>
      <c r="Q77" s="11" t="s">
        <v>289</v>
      </c>
      <c r="R77" s="11" t="s">
        <v>289</v>
      </c>
      <c r="S77" s="11" t="s">
        <v>289</v>
      </c>
      <c r="T77" s="11" t="s">
        <v>114</v>
      </c>
      <c r="U77" s="11" t="s">
        <v>290</v>
      </c>
      <c r="V77" s="11" t="s">
        <v>289</v>
      </c>
      <c r="W77" s="11" t="s">
        <v>290</v>
      </c>
      <c r="X77" s="11" t="s">
        <v>289</v>
      </c>
      <c r="Y77" s="148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2</v>
      </c>
    </row>
    <row r="78" spans="1:65">
      <c r="A78" s="29"/>
      <c r="B78" s="19"/>
      <c r="C78" s="9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148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3</v>
      </c>
    </row>
    <row r="79" spans="1:65">
      <c r="A79" s="29"/>
      <c r="B79" s="18">
        <v>1</v>
      </c>
      <c r="C79" s="14">
        <v>1</v>
      </c>
      <c r="D79" s="21">
        <v>1.9</v>
      </c>
      <c r="E79" s="143">
        <v>1.55</v>
      </c>
      <c r="F79" s="143">
        <v>1.4964708720241</v>
      </c>
      <c r="G79" s="21">
        <v>1.8</v>
      </c>
      <c r="H79" s="143">
        <v>2</v>
      </c>
      <c r="I79" s="21">
        <v>1.8</v>
      </c>
      <c r="J79" s="21">
        <v>1.82</v>
      </c>
      <c r="K79" s="21">
        <v>1.82</v>
      </c>
      <c r="L79" s="21">
        <v>1.83</v>
      </c>
      <c r="M79" s="21">
        <v>1.77</v>
      </c>
      <c r="N79" s="21">
        <v>1.82</v>
      </c>
      <c r="O79" s="21">
        <v>2</v>
      </c>
      <c r="P79" s="143">
        <v>1.58</v>
      </c>
      <c r="Q79" s="143">
        <v>2</v>
      </c>
      <c r="R79" s="21">
        <v>1.8864151544419596</v>
      </c>
      <c r="S79" s="143">
        <v>1.13383729541025</v>
      </c>
      <c r="T79" s="21">
        <v>1.849000868076639</v>
      </c>
      <c r="U79" s="21">
        <v>1.9</v>
      </c>
      <c r="V79" s="21">
        <v>1.78</v>
      </c>
      <c r="W79" s="143">
        <v>2</v>
      </c>
      <c r="X79" s="21">
        <v>1.9299999999999997</v>
      </c>
      <c r="Y79" s="148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7">
        <v>1</v>
      </c>
    </row>
    <row r="80" spans="1:65">
      <c r="A80" s="29"/>
      <c r="B80" s="19">
        <v>1</v>
      </c>
      <c r="C80" s="9">
        <v>2</v>
      </c>
      <c r="D80" s="11">
        <v>1.9</v>
      </c>
      <c r="E80" s="144">
        <v>1.4</v>
      </c>
      <c r="F80" s="144">
        <v>1.5591070260020623</v>
      </c>
      <c r="G80" s="11">
        <v>1.8</v>
      </c>
      <c r="H80" s="144">
        <v>2</v>
      </c>
      <c r="I80" s="11">
        <v>1.9</v>
      </c>
      <c r="J80" s="11">
        <v>1.81</v>
      </c>
      <c r="K80" s="11">
        <v>1.86</v>
      </c>
      <c r="L80" s="11">
        <v>1.86</v>
      </c>
      <c r="M80" s="11">
        <v>1.79</v>
      </c>
      <c r="N80" s="11">
        <v>1.87</v>
      </c>
      <c r="O80" s="11">
        <v>1.8</v>
      </c>
      <c r="P80" s="144">
        <v>1.6</v>
      </c>
      <c r="Q80" s="144">
        <v>2</v>
      </c>
      <c r="R80" s="11">
        <v>1.8716649681239153</v>
      </c>
      <c r="S80" s="144">
        <v>0.71402083336817002</v>
      </c>
      <c r="T80" s="11">
        <v>1.7891046997678</v>
      </c>
      <c r="U80" s="11">
        <v>2</v>
      </c>
      <c r="V80" s="11">
        <v>1.73</v>
      </c>
      <c r="W80" s="144">
        <v>2</v>
      </c>
      <c r="X80" s="11">
        <v>1.9400000000000002</v>
      </c>
      <c r="Y80" s="148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7" t="e">
        <v>#N/A</v>
      </c>
    </row>
    <row r="81" spans="1:65">
      <c r="A81" s="29"/>
      <c r="B81" s="19">
        <v>1</v>
      </c>
      <c r="C81" s="9">
        <v>3</v>
      </c>
      <c r="D81" s="11">
        <v>2</v>
      </c>
      <c r="E81" s="144">
        <v>1.43</v>
      </c>
      <c r="F81" s="144">
        <v>1.5560043405896125</v>
      </c>
      <c r="G81" s="150">
        <v>2.4</v>
      </c>
      <c r="H81" s="144">
        <v>2</v>
      </c>
      <c r="I81" s="11">
        <v>1.9</v>
      </c>
      <c r="J81" s="11">
        <v>1.84</v>
      </c>
      <c r="K81" s="11">
        <v>1.78</v>
      </c>
      <c r="L81" s="11">
        <v>1.8</v>
      </c>
      <c r="M81" s="11">
        <v>1.8</v>
      </c>
      <c r="N81" s="11">
        <v>1.85</v>
      </c>
      <c r="O81" s="11">
        <v>1.9</v>
      </c>
      <c r="P81" s="144">
        <v>1.59</v>
      </c>
      <c r="Q81" s="144">
        <v>2</v>
      </c>
      <c r="R81" s="11">
        <v>1.8273534780402092</v>
      </c>
      <c r="S81" s="144">
        <v>1.73948109862196</v>
      </c>
      <c r="T81" s="11">
        <v>1.8648112719925973</v>
      </c>
      <c r="U81" s="11">
        <v>1.7</v>
      </c>
      <c r="V81" s="11">
        <v>1.81</v>
      </c>
      <c r="W81" s="144">
        <v>2</v>
      </c>
      <c r="X81" s="11">
        <v>1.95</v>
      </c>
      <c r="Y81" s="148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7">
        <v>16</v>
      </c>
    </row>
    <row r="82" spans="1:65">
      <c r="A82" s="29"/>
      <c r="B82" s="19">
        <v>1</v>
      </c>
      <c r="C82" s="9">
        <v>4</v>
      </c>
      <c r="D82" s="11">
        <v>2</v>
      </c>
      <c r="E82" s="144">
        <v>1.46</v>
      </c>
      <c r="F82" s="144">
        <v>1.3274382173165225</v>
      </c>
      <c r="G82" s="11">
        <v>1.9</v>
      </c>
      <c r="H82" s="144">
        <v>2</v>
      </c>
      <c r="I82" s="11">
        <v>1.8</v>
      </c>
      <c r="J82" s="11">
        <v>1.88</v>
      </c>
      <c r="K82" s="11">
        <v>1.84</v>
      </c>
      <c r="L82" s="11">
        <v>1.85</v>
      </c>
      <c r="M82" s="11">
        <v>1.77</v>
      </c>
      <c r="N82" s="11">
        <v>1.86</v>
      </c>
      <c r="O82" s="11">
        <v>2</v>
      </c>
      <c r="P82" s="144">
        <v>1.55</v>
      </c>
      <c r="Q82" s="144">
        <v>2</v>
      </c>
      <c r="R82" s="11">
        <v>1.8588532733905394</v>
      </c>
      <c r="S82" s="144">
        <v>1.2147270946595099</v>
      </c>
      <c r="T82" s="11">
        <v>1.8665228306099702</v>
      </c>
      <c r="U82" s="11">
        <v>1.8</v>
      </c>
      <c r="V82" s="11">
        <v>1.89</v>
      </c>
      <c r="W82" s="144">
        <v>2</v>
      </c>
      <c r="X82" s="150">
        <v>1.65</v>
      </c>
      <c r="Y82" s="148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7">
        <v>1.8654665762339697</v>
      </c>
    </row>
    <row r="83" spans="1:65">
      <c r="A83" s="29"/>
      <c r="B83" s="19">
        <v>1</v>
      </c>
      <c r="C83" s="9">
        <v>5</v>
      </c>
      <c r="D83" s="11">
        <v>1.9</v>
      </c>
      <c r="E83" s="144">
        <v>1.56</v>
      </c>
      <c r="F83" s="150">
        <v>1.0950254713060401</v>
      </c>
      <c r="G83" s="11">
        <v>2</v>
      </c>
      <c r="H83" s="144">
        <v>2</v>
      </c>
      <c r="I83" s="11">
        <v>1.9</v>
      </c>
      <c r="J83" s="11">
        <v>1.87</v>
      </c>
      <c r="K83" s="11">
        <v>1.81</v>
      </c>
      <c r="L83" s="11">
        <v>1.82</v>
      </c>
      <c r="M83" s="11">
        <v>1.79</v>
      </c>
      <c r="N83" s="11">
        <v>1.88</v>
      </c>
      <c r="O83" s="11">
        <v>1.9</v>
      </c>
      <c r="P83" s="144">
        <v>1.57</v>
      </c>
      <c r="Q83" s="144">
        <v>2</v>
      </c>
      <c r="R83" s="11">
        <v>1.8504544359295894</v>
      </c>
      <c r="S83" s="144">
        <v>0.87165309439667804</v>
      </c>
      <c r="T83" s="11">
        <v>1.8656009656557162</v>
      </c>
      <c r="U83" s="11">
        <v>2.1</v>
      </c>
      <c r="V83" s="11">
        <v>1.75</v>
      </c>
      <c r="W83" s="144">
        <v>2</v>
      </c>
      <c r="X83" s="11">
        <v>1.9699999999999998</v>
      </c>
      <c r="Y83" s="148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27">
        <v>75</v>
      </c>
    </row>
    <row r="84" spans="1:65">
      <c r="A84" s="29"/>
      <c r="B84" s="19">
        <v>1</v>
      </c>
      <c r="C84" s="9">
        <v>6</v>
      </c>
      <c r="D84" s="11">
        <v>2</v>
      </c>
      <c r="E84" s="144">
        <v>1.55</v>
      </c>
      <c r="F84" s="144">
        <v>1.4897825121692323</v>
      </c>
      <c r="G84" s="11">
        <v>2</v>
      </c>
      <c r="H84" s="144">
        <v>2</v>
      </c>
      <c r="I84" s="11">
        <v>1.8</v>
      </c>
      <c r="J84" s="11">
        <v>1.88</v>
      </c>
      <c r="K84" s="11">
        <v>1.86</v>
      </c>
      <c r="L84" s="11">
        <v>1.85</v>
      </c>
      <c r="M84" s="11">
        <v>1.76</v>
      </c>
      <c r="N84" s="11">
        <v>1.82</v>
      </c>
      <c r="O84" s="11">
        <v>1.9</v>
      </c>
      <c r="P84" s="144">
        <v>1.6</v>
      </c>
      <c r="Q84" s="144">
        <v>2</v>
      </c>
      <c r="R84" s="11">
        <v>1.8301107525324773</v>
      </c>
      <c r="S84" s="144">
        <v>0.82336532935040296</v>
      </c>
      <c r="T84" s="11">
        <v>1.8012997050920421</v>
      </c>
      <c r="U84" s="11">
        <v>2</v>
      </c>
      <c r="V84" s="11">
        <v>1.83</v>
      </c>
      <c r="W84" s="144">
        <v>2</v>
      </c>
      <c r="X84" s="11">
        <v>1.95</v>
      </c>
      <c r="Y84" s="148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5"/>
    </row>
    <row r="85" spans="1:65">
      <c r="A85" s="29"/>
      <c r="B85" s="20" t="s">
        <v>258</v>
      </c>
      <c r="C85" s="12"/>
      <c r="D85" s="22">
        <v>1.95</v>
      </c>
      <c r="E85" s="22">
        <v>1.4916666666666669</v>
      </c>
      <c r="F85" s="22">
        <v>1.4206380732345949</v>
      </c>
      <c r="G85" s="22">
        <v>1.9833333333333334</v>
      </c>
      <c r="H85" s="22">
        <v>2</v>
      </c>
      <c r="I85" s="22">
        <v>1.8499999999999999</v>
      </c>
      <c r="J85" s="22">
        <v>1.8499999999999996</v>
      </c>
      <c r="K85" s="22">
        <v>1.8283333333333331</v>
      </c>
      <c r="L85" s="22">
        <v>1.835</v>
      </c>
      <c r="M85" s="22">
        <v>1.7800000000000002</v>
      </c>
      <c r="N85" s="22">
        <v>1.8500000000000003</v>
      </c>
      <c r="O85" s="22">
        <v>1.9166666666666667</v>
      </c>
      <c r="P85" s="22">
        <v>1.5816666666666668</v>
      </c>
      <c r="Q85" s="22">
        <v>2</v>
      </c>
      <c r="R85" s="22">
        <v>1.8541420104097817</v>
      </c>
      <c r="S85" s="22">
        <v>1.0828474576344951</v>
      </c>
      <c r="T85" s="22">
        <v>1.8393900568657939</v>
      </c>
      <c r="U85" s="22">
        <v>1.9166666666666667</v>
      </c>
      <c r="V85" s="22">
        <v>1.7983333333333336</v>
      </c>
      <c r="W85" s="22">
        <v>2</v>
      </c>
      <c r="X85" s="22">
        <v>1.8983333333333334</v>
      </c>
      <c r="Y85" s="148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5"/>
    </row>
    <row r="86" spans="1:65">
      <c r="A86" s="29"/>
      <c r="B86" s="3" t="s">
        <v>259</v>
      </c>
      <c r="C86" s="28"/>
      <c r="D86" s="11">
        <v>1.95</v>
      </c>
      <c r="E86" s="11">
        <v>1.5049999999999999</v>
      </c>
      <c r="F86" s="11">
        <v>1.4931266920966662</v>
      </c>
      <c r="G86" s="11">
        <v>1.95</v>
      </c>
      <c r="H86" s="11">
        <v>2</v>
      </c>
      <c r="I86" s="11">
        <v>1.85</v>
      </c>
      <c r="J86" s="11">
        <v>1.855</v>
      </c>
      <c r="K86" s="11">
        <v>1.83</v>
      </c>
      <c r="L86" s="11">
        <v>1.84</v>
      </c>
      <c r="M86" s="11">
        <v>1.78</v>
      </c>
      <c r="N86" s="11">
        <v>1.855</v>
      </c>
      <c r="O86" s="11">
        <v>1.9</v>
      </c>
      <c r="P86" s="11">
        <v>1.585</v>
      </c>
      <c r="Q86" s="11">
        <v>2</v>
      </c>
      <c r="R86" s="11">
        <v>1.8546538546600644</v>
      </c>
      <c r="S86" s="11">
        <v>1.002745194903464</v>
      </c>
      <c r="T86" s="11">
        <v>1.8569060700346181</v>
      </c>
      <c r="U86" s="11">
        <v>1.95</v>
      </c>
      <c r="V86" s="11">
        <v>1.7949999999999999</v>
      </c>
      <c r="W86" s="11">
        <v>2</v>
      </c>
      <c r="X86" s="11">
        <v>1.9450000000000001</v>
      </c>
      <c r="Y86" s="148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5"/>
    </row>
    <row r="87" spans="1:65">
      <c r="A87" s="29"/>
      <c r="B87" s="3" t="s">
        <v>260</v>
      </c>
      <c r="C87" s="28"/>
      <c r="D87" s="23">
        <v>5.4772255750516662E-2</v>
      </c>
      <c r="E87" s="23">
        <v>7.0261416628663809E-2</v>
      </c>
      <c r="F87" s="23">
        <v>0.18041010154856504</v>
      </c>
      <c r="G87" s="23">
        <v>0.22286019533928947</v>
      </c>
      <c r="H87" s="23">
        <v>0</v>
      </c>
      <c r="I87" s="23">
        <v>5.4772255750516544E-2</v>
      </c>
      <c r="J87" s="23">
        <v>3.0983866769659273E-2</v>
      </c>
      <c r="K87" s="23">
        <v>3.1251666622224623E-2</v>
      </c>
      <c r="L87" s="23">
        <v>2.2583179581272449E-2</v>
      </c>
      <c r="M87" s="23">
        <v>1.5491933384829683E-2</v>
      </c>
      <c r="N87" s="23">
        <v>2.5298221281347004E-2</v>
      </c>
      <c r="O87" s="23">
        <v>7.5277265270908097E-2</v>
      </c>
      <c r="P87" s="23">
        <v>1.9407902170679534E-2</v>
      </c>
      <c r="Q87" s="23">
        <v>0</v>
      </c>
      <c r="R87" s="23">
        <v>2.3149647508655388E-2</v>
      </c>
      <c r="S87" s="23">
        <v>0.37393236110950967</v>
      </c>
      <c r="T87" s="23">
        <v>3.5046532090981387E-2</v>
      </c>
      <c r="U87" s="23">
        <v>0.14719601443879748</v>
      </c>
      <c r="V87" s="23">
        <v>5.8109092805400643E-2</v>
      </c>
      <c r="W87" s="23">
        <v>0</v>
      </c>
      <c r="X87" s="23">
        <v>0.12237919213112443</v>
      </c>
      <c r="Y87" s="201"/>
      <c r="Z87" s="202"/>
      <c r="AA87" s="202"/>
      <c r="AB87" s="202"/>
      <c r="AC87" s="202"/>
      <c r="AD87" s="202"/>
      <c r="AE87" s="202"/>
      <c r="AF87" s="202"/>
      <c r="AG87" s="202"/>
      <c r="AH87" s="202"/>
      <c r="AI87" s="202"/>
      <c r="AJ87" s="202"/>
      <c r="AK87" s="202"/>
      <c r="AL87" s="202"/>
      <c r="AM87" s="202"/>
      <c r="AN87" s="202"/>
      <c r="AO87" s="202"/>
      <c r="AP87" s="202"/>
      <c r="AQ87" s="202"/>
      <c r="AR87" s="202"/>
      <c r="AS87" s="202"/>
      <c r="AT87" s="202"/>
      <c r="AU87" s="202"/>
      <c r="AV87" s="202"/>
      <c r="AW87" s="202"/>
      <c r="AX87" s="202"/>
      <c r="AY87" s="202"/>
      <c r="AZ87" s="202"/>
      <c r="BA87" s="202"/>
      <c r="BB87" s="202"/>
      <c r="BC87" s="202"/>
      <c r="BD87" s="202"/>
      <c r="BE87" s="202"/>
      <c r="BF87" s="202"/>
      <c r="BG87" s="202"/>
      <c r="BH87" s="202"/>
      <c r="BI87" s="202"/>
      <c r="BJ87" s="202"/>
      <c r="BK87" s="202"/>
      <c r="BL87" s="202"/>
      <c r="BM87" s="56"/>
    </row>
    <row r="88" spans="1:65">
      <c r="A88" s="29"/>
      <c r="B88" s="3" t="s">
        <v>86</v>
      </c>
      <c r="C88" s="28"/>
      <c r="D88" s="13">
        <v>2.8088336282316238E-2</v>
      </c>
      <c r="E88" s="13">
        <v>4.7102625672847238E-2</v>
      </c>
      <c r="F88" s="13">
        <v>0.12699230363282915</v>
      </c>
      <c r="G88" s="13">
        <v>0.11236648504501989</v>
      </c>
      <c r="H88" s="13">
        <v>0</v>
      </c>
      <c r="I88" s="13">
        <v>2.9606624730008944E-2</v>
      </c>
      <c r="J88" s="13">
        <v>1.6748036091707719E-2</v>
      </c>
      <c r="K88" s="13">
        <v>1.7092980832574999E-2</v>
      </c>
      <c r="L88" s="13">
        <v>1.2306909853554468E-2</v>
      </c>
      <c r="M88" s="13">
        <v>8.7033333622638653E-3</v>
      </c>
      <c r="N88" s="13">
        <v>1.3674714206133514E-2</v>
      </c>
      <c r="O88" s="13">
        <v>3.927509492395205E-2</v>
      </c>
      <c r="P88" s="13">
        <v>1.2270538780197808E-2</v>
      </c>
      <c r="Q88" s="13">
        <v>0</v>
      </c>
      <c r="R88" s="13">
        <v>1.2485369178134911E-2</v>
      </c>
      <c r="S88" s="13">
        <v>0.34532321101475683</v>
      </c>
      <c r="T88" s="13">
        <v>1.9053344319311202E-2</v>
      </c>
      <c r="U88" s="13">
        <v>7.6797920576763906E-2</v>
      </c>
      <c r="V88" s="13">
        <v>3.2312748547952158E-2</v>
      </c>
      <c r="W88" s="13">
        <v>0</v>
      </c>
      <c r="X88" s="13">
        <v>6.44666508153421E-2</v>
      </c>
      <c r="Y88" s="148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29"/>
      <c r="B89" s="3" t="s">
        <v>261</v>
      </c>
      <c r="C89" s="28"/>
      <c r="D89" s="13">
        <v>4.5314895931658716E-2</v>
      </c>
      <c r="E89" s="13">
        <v>-0.20037877618903011</v>
      </c>
      <c r="F89" s="13">
        <v>-0.23845428734370622</v>
      </c>
      <c r="G89" s="13">
        <v>6.318352663134541E-2</v>
      </c>
      <c r="H89" s="13">
        <v>7.2117841981188535E-2</v>
      </c>
      <c r="I89" s="13">
        <v>-8.2909961674006993E-3</v>
      </c>
      <c r="J89" s="13">
        <v>-8.2909961674008104E-3</v>
      </c>
      <c r="K89" s="13">
        <v>-1.9905606122196939E-2</v>
      </c>
      <c r="L89" s="13">
        <v>-1.633187998225949E-2</v>
      </c>
      <c r="M89" s="13">
        <v>-4.581512063674209E-2</v>
      </c>
      <c r="N89" s="13">
        <v>-8.2909961674003663E-3</v>
      </c>
      <c r="O89" s="13">
        <v>2.7446265231972466E-2</v>
      </c>
      <c r="P89" s="13">
        <v>-0.1521334732998767</v>
      </c>
      <c r="Q89" s="13">
        <v>7.2117841981188535E-2</v>
      </c>
      <c r="R89" s="13">
        <v>-6.0706345364012204E-3</v>
      </c>
      <c r="S89" s="13">
        <v>-0.41952996026304434</v>
      </c>
      <c r="T89" s="13">
        <v>-1.3978550835694659E-2</v>
      </c>
      <c r="U89" s="13">
        <v>2.7446265231972466E-2</v>
      </c>
      <c r="V89" s="13">
        <v>-3.598737375191452E-2</v>
      </c>
      <c r="W89" s="13">
        <v>7.2117841981188535E-2</v>
      </c>
      <c r="X89" s="13">
        <v>1.7618518347144896E-2</v>
      </c>
      <c r="Y89" s="148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29"/>
      <c r="B90" s="45" t="s">
        <v>262</v>
      </c>
      <c r="C90" s="46"/>
      <c r="D90" s="44">
        <v>1.2</v>
      </c>
      <c r="E90" s="44">
        <v>4.0199999999999996</v>
      </c>
      <c r="F90" s="44">
        <v>4.83</v>
      </c>
      <c r="G90" s="44">
        <v>1.58</v>
      </c>
      <c r="H90" s="44" t="s">
        <v>263</v>
      </c>
      <c r="I90" s="44">
        <v>0.06</v>
      </c>
      <c r="J90" s="44">
        <v>0.06</v>
      </c>
      <c r="K90" s="44">
        <v>0.19</v>
      </c>
      <c r="L90" s="44">
        <v>0.11</v>
      </c>
      <c r="M90" s="44">
        <v>0.74</v>
      </c>
      <c r="N90" s="44">
        <v>0.06</v>
      </c>
      <c r="O90" s="44">
        <v>0.82</v>
      </c>
      <c r="P90" s="44">
        <v>3</v>
      </c>
      <c r="Q90" s="44" t="s">
        <v>263</v>
      </c>
      <c r="R90" s="44">
        <v>0.11</v>
      </c>
      <c r="S90" s="44">
        <v>8.68</v>
      </c>
      <c r="T90" s="44">
        <v>0.06</v>
      </c>
      <c r="U90" s="44">
        <v>0.82</v>
      </c>
      <c r="V90" s="44">
        <v>0.53</v>
      </c>
      <c r="W90" s="44" t="s">
        <v>263</v>
      </c>
      <c r="X90" s="44">
        <v>0.61</v>
      </c>
      <c r="Y90" s="148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0" t="s">
        <v>292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BM91" s="55"/>
    </row>
    <row r="92" spans="1:65">
      <c r="BM92" s="55"/>
    </row>
    <row r="93" spans="1:65" ht="15">
      <c r="B93" s="8" t="s">
        <v>501</v>
      </c>
      <c r="BM93" s="27" t="s">
        <v>66</v>
      </c>
    </row>
    <row r="94" spans="1:65" ht="15">
      <c r="A94" s="24" t="s">
        <v>16</v>
      </c>
      <c r="B94" s="18" t="s">
        <v>111</v>
      </c>
      <c r="C94" s="15" t="s">
        <v>112</v>
      </c>
      <c r="D94" s="16" t="s">
        <v>223</v>
      </c>
      <c r="E94" s="17" t="s">
        <v>223</v>
      </c>
      <c r="F94" s="17" t="s">
        <v>223</v>
      </c>
      <c r="G94" s="17" t="s">
        <v>223</v>
      </c>
      <c r="H94" s="17" t="s">
        <v>223</v>
      </c>
      <c r="I94" s="17" t="s">
        <v>223</v>
      </c>
      <c r="J94" s="17" t="s">
        <v>223</v>
      </c>
      <c r="K94" s="17" t="s">
        <v>223</v>
      </c>
      <c r="L94" s="17" t="s">
        <v>223</v>
      </c>
      <c r="M94" s="17" t="s">
        <v>223</v>
      </c>
      <c r="N94" s="17" t="s">
        <v>223</v>
      </c>
      <c r="O94" s="17" t="s">
        <v>223</v>
      </c>
      <c r="P94" s="17" t="s">
        <v>223</v>
      </c>
      <c r="Q94" s="17" t="s">
        <v>223</v>
      </c>
      <c r="R94" s="17" t="s">
        <v>223</v>
      </c>
      <c r="S94" s="17" t="s">
        <v>223</v>
      </c>
      <c r="T94" s="17" t="s">
        <v>223</v>
      </c>
      <c r="U94" s="17" t="s">
        <v>223</v>
      </c>
      <c r="V94" s="17" t="s">
        <v>223</v>
      </c>
      <c r="W94" s="17" t="s">
        <v>223</v>
      </c>
      <c r="X94" s="17" t="s">
        <v>223</v>
      </c>
      <c r="Y94" s="17" t="s">
        <v>223</v>
      </c>
      <c r="Z94" s="148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1</v>
      </c>
    </row>
    <row r="95" spans="1:65">
      <c r="A95" s="29"/>
      <c r="B95" s="19" t="s">
        <v>224</v>
      </c>
      <c r="C95" s="9" t="s">
        <v>224</v>
      </c>
      <c r="D95" s="146" t="s">
        <v>226</v>
      </c>
      <c r="E95" s="147" t="s">
        <v>227</v>
      </c>
      <c r="F95" s="147" t="s">
        <v>228</v>
      </c>
      <c r="G95" s="147" t="s">
        <v>229</v>
      </c>
      <c r="H95" s="147" t="s">
        <v>230</v>
      </c>
      <c r="I95" s="147" t="s">
        <v>231</v>
      </c>
      <c r="J95" s="147" t="s">
        <v>232</v>
      </c>
      <c r="K95" s="147" t="s">
        <v>234</v>
      </c>
      <c r="L95" s="147" t="s">
        <v>235</v>
      </c>
      <c r="M95" s="147" t="s">
        <v>236</v>
      </c>
      <c r="N95" s="147" t="s">
        <v>237</v>
      </c>
      <c r="O95" s="147" t="s">
        <v>264</v>
      </c>
      <c r="P95" s="147" t="s">
        <v>238</v>
      </c>
      <c r="Q95" s="147" t="s">
        <v>239</v>
      </c>
      <c r="R95" s="147" t="s">
        <v>240</v>
      </c>
      <c r="S95" s="147" t="s">
        <v>241</v>
      </c>
      <c r="T95" s="147" t="s">
        <v>242</v>
      </c>
      <c r="U95" s="147" t="s">
        <v>243</v>
      </c>
      <c r="V95" s="147" t="s">
        <v>244</v>
      </c>
      <c r="W95" s="147" t="s">
        <v>245</v>
      </c>
      <c r="X95" s="147" t="s">
        <v>246</v>
      </c>
      <c r="Y95" s="147" t="s">
        <v>248</v>
      </c>
      <c r="Z95" s="148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 t="s">
        <v>3</v>
      </c>
    </row>
    <row r="96" spans="1:65">
      <c r="A96" s="29"/>
      <c r="B96" s="19"/>
      <c r="C96" s="9"/>
      <c r="D96" s="10" t="s">
        <v>289</v>
      </c>
      <c r="E96" s="11" t="s">
        <v>114</v>
      </c>
      <c r="F96" s="11" t="s">
        <v>289</v>
      </c>
      <c r="G96" s="11" t="s">
        <v>289</v>
      </c>
      <c r="H96" s="11" t="s">
        <v>290</v>
      </c>
      <c r="I96" s="11" t="s">
        <v>289</v>
      </c>
      <c r="J96" s="11" t="s">
        <v>289</v>
      </c>
      <c r="K96" s="11" t="s">
        <v>290</v>
      </c>
      <c r="L96" s="11" t="s">
        <v>290</v>
      </c>
      <c r="M96" s="11" t="s">
        <v>290</v>
      </c>
      <c r="N96" s="11" t="s">
        <v>290</v>
      </c>
      <c r="O96" s="11" t="s">
        <v>290</v>
      </c>
      <c r="P96" s="11" t="s">
        <v>289</v>
      </c>
      <c r="Q96" s="11" t="s">
        <v>290</v>
      </c>
      <c r="R96" s="11" t="s">
        <v>289</v>
      </c>
      <c r="S96" s="11" t="s">
        <v>289</v>
      </c>
      <c r="T96" s="11" t="s">
        <v>289</v>
      </c>
      <c r="U96" s="11" t="s">
        <v>114</v>
      </c>
      <c r="V96" s="11" t="s">
        <v>290</v>
      </c>
      <c r="W96" s="11" t="s">
        <v>289</v>
      </c>
      <c r="X96" s="11" t="s">
        <v>290</v>
      </c>
      <c r="Y96" s="11" t="s">
        <v>289</v>
      </c>
      <c r="Z96" s="148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2</v>
      </c>
    </row>
    <row r="97" spans="1:65">
      <c r="A97" s="29"/>
      <c r="B97" s="19"/>
      <c r="C97" s="9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148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3</v>
      </c>
    </row>
    <row r="98" spans="1:65">
      <c r="A98" s="29"/>
      <c r="B98" s="18">
        <v>1</v>
      </c>
      <c r="C98" s="14">
        <v>1</v>
      </c>
      <c r="D98" s="21">
        <v>2.4300000000000002</v>
      </c>
      <c r="E98" s="143">
        <v>5</v>
      </c>
      <c r="F98" s="21">
        <v>2.2161997985145572</v>
      </c>
      <c r="G98" s="143">
        <v>1.6815198360803401</v>
      </c>
      <c r="H98" s="21">
        <v>2.41</v>
      </c>
      <c r="I98" s="21">
        <v>2.35</v>
      </c>
      <c r="J98" s="21">
        <v>2.44</v>
      </c>
      <c r="K98" s="21">
        <v>2.38</v>
      </c>
      <c r="L98" s="21">
        <v>2.5499999999999998</v>
      </c>
      <c r="M98" s="21">
        <v>2.3199999999999998</v>
      </c>
      <c r="N98" s="21">
        <v>2.29</v>
      </c>
      <c r="O98" s="21">
        <v>2.2999999999999998</v>
      </c>
      <c r="P98" s="21">
        <v>2.6</v>
      </c>
      <c r="Q98" s="21">
        <v>2.34</v>
      </c>
      <c r="R98" s="21">
        <v>2.5</v>
      </c>
      <c r="S98" s="21">
        <v>2.4100353942749564</v>
      </c>
      <c r="T98" s="143">
        <v>1.9232076611982698</v>
      </c>
      <c r="U98" s="21">
        <v>2.4430527633191383</v>
      </c>
      <c r="V98" s="21">
        <v>2.35</v>
      </c>
      <c r="W98" s="21">
        <v>2.59</v>
      </c>
      <c r="X98" s="21">
        <v>2.4</v>
      </c>
      <c r="Y98" s="21">
        <v>2.42</v>
      </c>
      <c r="Z98" s="148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1</v>
      </c>
    </row>
    <row r="99" spans="1:65">
      <c r="A99" s="29"/>
      <c r="B99" s="19">
        <v>1</v>
      </c>
      <c r="C99" s="9">
        <v>2</v>
      </c>
      <c r="D99" s="11">
        <v>2.46</v>
      </c>
      <c r="E99" s="144" t="s">
        <v>107</v>
      </c>
      <c r="F99" s="11">
        <v>2.22597739627474</v>
      </c>
      <c r="G99" s="144">
        <v>1.7024071549797899</v>
      </c>
      <c r="H99" s="11">
        <v>2.39</v>
      </c>
      <c r="I99" s="11">
        <v>2.4900000000000002</v>
      </c>
      <c r="J99" s="11">
        <v>2.4900000000000002</v>
      </c>
      <c r="K99" s="11">
        <v>2.41</v>
      </c>
      <c r="L99" s="11">
        <v>2.5499999999999998</v>
      </c>
      <c r="M99" s="11">
        <v>2.29</v>
      </c>
      <c r="N99" s="11">
        <v>2.29</v>
      </c>
      <c r="O99" s="11">
        <v>2.2599999999999998</v>
      </c>
      <c r="P99" s="11">
        <v>2.6</v>
      </c>
      <c r="Q99" s="11">
        <v>2.3199999999999998</v>
      </c>
      <c r="R99" s="11">
        <v>2.5</v>
      </c>
      <c r="S99" s="11">
        <v>2.4437162625526119</v>
      </c>
      <c r="T99" s="144">
        <v>1.8942581457765699</v>
      </c>
      <c r="U99" s="11">
        <v>2.3275363937597682</v>
      </c>
      <c r="V99" s="11">
        <v>2.4500000000000002</v>
      </c>
      <c r="W99" s="11">
        <v>2.56</v>
      </c>
      <c r="X99" s="11">
        <v>2.4</v>
      </c>
      <c r="Y99" s="11">
        <v>2.54</v>
      </c>
      <c r="Z99" s="148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 t="e">
        <v>#N/A</v>
      </c>
    </row>
    <row r="100" spans="1:65">
      <c r="A100" s="29"/>
      <c r="B100" s="19">
        <v>1</v>
      </c>
      <c r="C100" s="9">
        <v>3</v>
      </c>
      <c r="D100" s="11">
        <v>2.4300000000000002</v>
      </c>
      <c r="E100" s="144" t="s">
        <v>107</v>
      </c>
      <c r="F100" s="11">
        <v>2.1963603076540372</v>
      </c>
      <c r="G100" s="144">
        <v>1.7179415044901001</v>
      </c>
      <c r="H100" s="11">
        <v>2.39</v>
      </c>
      <c r="I100" s="11">
        <v>2.33</v>
      </c>
      <c r="J100" s="11">
        <v>2.5499999999999998</v>
      </c>
      <c r="K100" s="11">
        <v>2.5299999999999998</v>
      </c>
      <c r="L100" s="11">
        <v>2.5</v>
      </c>
      <c r="M100" s="11">
        <v>2.34</v>
      </c>
      <c r="N100" s="11">
        <v>2.33</v>
      </c>
      <c r="O100" s="11">
        <v>2.1800000000000002</v>
      </c>
      <c r="P100" s="11">
        <v>2.6</v>
      </c>
      <c r="Q100" s="11">
        <v>2.35</v>
      </c>
      <c r="R100" s="11">
        <v>2.4</v>
      </c>
      <c r="S100" s="11">
        <v>2.3485489665911099</v>
      </c>
      <c r="T100" s="144">
        <v>1.8930212622365299</v>
      </c>
      <c r="U100" s="11">
        <v>2.4432059195438582</v>
      </c>
      <c r="V100" s="11">
        <v>2.5099999999999998</v>
      </c>
      <c r="W100" s="11">
        <v>2.64</v>
      </c>
      <c r="X100" s="11">
        <v>2.5</v>
      </c>
      <c r="Y100" s="11">
        <v>2.4900000000000002</v>
      </c>
      <c r="Z100" s="148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16</v>
      </c>
    </row>
    <row r="101" spans="1:65">
      <c r="A101" s="29"/>
      <c r="B101" s="19">
        <v>1</v>
      </c>
      <c r="C101" s="9">
        <v>4</v>
      </c>
      <c r="D101" s="11">
        <v>2.4300000000000002</v>
      </c>
      <c r="E101" s="144" t="s">
        <v>107</v>
      </c>
      <c r="F101" s="11">
        <v>2.2512059914956173</v>
      </c>
      <c r="G101" s="144">
        <v>1.69071952706488</v>
      </c>
      <c r="H101" s="11">
        <v>2.35</v>
      </c>
      <c r="I101" s="11">
        <v>2.29</v>
      </c>
      <c r="J101" s="11">
        <v>2.48</v>
      </c>
      <c r="K101" s="11">
        <v>2.4500000000000002</v>
      </c>
      <c r="L101" s="11">
        <v>2.58</v>
      </c>
      <c r="M101" s="11">
        <v>2.38</v>
      </c>
      <c r="N101" s="11">
        <v>2.29</v>
      </c>
      <c r="O101" s="11">
        <v>2.2000000000000002</v>
      </c>
      <c r="P101" s="11">
        <v>2.7</v>
      </c>
      <c r="Q101" s="11">
        <v>2.3199999999999998</v>
      </c>
      <c r="R101" s="11">
        <v>2.5</v>
      </c>
      <c r="S101" s="11">
        <v>2.3338435539613638</v>
      </c>
      <c r="T101" s="144">
        <v>1.9901782802638499</v>
      </c>
      <c r="U101" s="11">
        <v>2.4782036992141983</v>
      </c>
      <c r="V101" s="11">
        <v>2.34</v>
      </c>
      <c r="W101" s="11">
        <v>2.5099999999999998</v>
      </c>
      <c r="X101" s="11">
        <v>2.4</v>
      </c>
      <c r="Y101" s="11">
        <v>2.4500000000000002</v>
      </c>
      <c r="Z101" s="148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>
        <v>2.4145218409028772</v>
      </c>
    </row>
    <row r="102" spans="1:65">
      <c r="A102" s="29"/>
      <c r="B102" s="19">
        <v>1</v>
      </c>
      <c r="C102" s="9">
        <v>5</v>
      </c>
      <c r="D102" s="11">
        <v>2.4500000000000002</v>
      </c>
      <c r="E102" s="144">
        <v>5</v>
      </c>
      <c r="F102" s="150">
        <v>2.3003628610905773</v>
      </c>
      <c r="G102" s="144">
        <v>1.7122652017136699</v>
      </c>
      <c r="H102" s="11">
        <v>2.34</v>
      </c>
      <c r="I102" s="11">
        <v>2.2200000000000002</v>
      </c>
      <c r="J102" s="11">
        <v>2.4700000000000002</v>
      </c>
      <c r="K102" s="11">
        <v>2.4</v>
      </c>
      <c r="L102" s="11">
        <v>2.58</v>
      </c>
      <c r="M102" s="11">
        <v>2.2799999999999998</v>
      </c>
      <c r="N102" s="11">
        <v>2.3199999999999998</v>
      </c>
      <c r="O102" s="11">
        <v>2.33</v>
      </c>
      <c r="P102" s="11">
        <v>2.6</v>
      </c>
      <c r="Q102" s="11">
        <v>2.29</v>
      </c>
      <c r="R102" s="11">
        <v>2.5</v>
      </c>
      <c r="S102" s="11">
        <v>2.4015653965738295</v>
      </c>
      <c r="T102" s="144">
        <v>1.86235907387282</v>
      </c>
      <c r="U102" s="11">
        <v>2.34350181613654</v>
      </c>
      <c r="V102" s="11">
        <v>2.42</v>
      </c>
      <c r="W102" s="11">
        <v>2.58</v>
      </c>
      <c r="X102" s="11">
        <v>2.4</v>
      </c>
      <c r="Y102" s="11">
        <v>2.4300000000000002</v>
      </c>
      <c r="Z102" s="148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76</v>
      </c>
    </row>
    <row r="103" spans="1:65">
      <c r="A103" s="29"/>
      <c r="B103" s="19">
        <v>1</v>
      </c>
      <c r="C103" s="9">
        <v>6</v>
      </c>
      <c r="D103" s="11">
        <v>2.48</v>
      </c>
      <c r="E103" s="144" t="s">
        <v>107</v>
      </c>
      <c r="F103" s="11">
        <v>2.222321152034207</v>
      </c>
      <c r="G103" s="144">
        <v>1.6986874933482401</v>
      </c>
      <c r="H103" s="11">
        <v>2.38</v>
      </c>
      <c r="I103" s="11">
        <v>2.2200000000000002</v>
      </c>
      <c r="J103" s="11">
        <v>2.54</v>
      </c>
      <c r="K103" s="11">
        <v>2.5499999999999998</v>
      </c>
      <c r="L103" s="11">
        <v>2.52</v>
      </c>
      <c r="M103" s="11">
        <v>2.35</v>
      </c>
      <c r="N103" s="11">
        <v>2.2999999999999998</v>
      </c>
      <c r="O103" s="11">
        <v>2.34</v>
      </c>
      <c r="P103" s="11">
        <v>2.5</v>
      </c>
      <c r="Q103" s="11">
        <v>2.3199999999999998</v>
      </c>
      <c r="R103" s="11">
        <v>2.6</v>
      </c>
      <c r="S103" s="11">
        <v>2.3499500202411747</v>
      </c>
      <c r="T103" s="150">
        <v>1.72267748549166</v>
      </c>
      <c r="U103" s="11">
        <v>2.5378521015917284</v>
      </c>
      <c r="V103" s="11">
        <v>2.4</v>
      </c>
      <c r="W103" s="11">
        <v>2.61</v>
      </c>
      <c r="X103" s="11">
        <v>2.4</v>
      </c>
      <c r="Y103" s="11">
        <v>2.5299999999999998</v>
      </c>
      <c r="Z103" s="148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29"/>
      <c r="B104" s="20" t="s">
        <v>258</v>
      </c>
      <c r="C104" s="12"/>
      <c r="D104" s="22">
        <v>2.4466666666666668</v>
      </c>
      <c r="E104" s="22">
        <v>5</v>
      </c>
      <c r="F104" s="22">
        <v>2.2354045845106225</v>
      </c>
      <c r="G104" s="22">
        <v>1.7005901196128368</v>
      </c>
      <c r="H104" s="22">
        <v>2.3766666666666669</v>
      </c>
      <c r="I104" s="22">
        <v>2.3166666666666669</v>
      </c>
      <c r="J104" s="22">
        <v>2.4949999999999997</v>
      </c>
      <c r="K104" s="22">
        <v>2.4533333333333331</v>
      </c>
      <c r="L104" s="22">
        <v>2.5466666666666664</v>
      </c>
      <c r="M104" s="22">
        <v>2.3266666666666662</v>
      </c>
      <c r="N104" s="22">
        <v>2.3033333333333332</v>
      </c>
      <c r="O104" s="22">
        <v>2.2683333333333335</v>
      </c>
      <c r="P104" s="22">
        <v>2.6</v>
      </c>
      <c r="Q104" s="22">
        <v>2.3233333333333337</v>
      </c>
      <c r="R104" s="22">
        <v>2.5</v>
      </c>
      <c r="S104" s="22">
        <v>2.3812765990325073</v>
      </c>
      <c r="T104" s="22">
        <v>1.8809503181399501</v>
      </c>
      <c r="U104" s="22">
        <v>2.4288921155942051</v>
      </c>
      <c r="V104" s="22">
        <v>2.4116666666666666</v>
      </c>
      <c r="W104" s="22">
        <v>2.5816666666666666</v>
      </c>
      <c r="X104" s="22">
        <v>2.4166666666666665</v>
      </c>
      <c r="Y104" s="22">
        <v>2.4766666666666666</v>
      </c>
      <c r="Z104" s="148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29"/>
      <c r="B105" s="3" t="s">
        <v>259</v>
      </c>
      <c r="C105" s="28"/>
      <c r="D105" s="11">
        <v>2.4400000000000004</v>
      </c>
      <c r="E105" s="11">
        <v>5</v>
      </c>
      <c r="F105" s="11">
        <v>2.2241492741544735</v>
      </c>
      <c r="G105" s="11">
        <v>1.700547324164015</v>
      </c>
      <c r="H105" s="11">
        <v>2.3849999999999998</v>
      </c>
      <c r="I105" s="11">
        <v>2.31</v>
      </c>
      <c r="J105" s="11">
        <v>2.4850000000000003</v>
      </c>
      <c r="K105" s="11">
        <v>2.4300000000000002</v>
      </c>
      <c r="L105" s="11">
        <v>2.5499999999999998</v>
      </c>
      <c r="M105" s="11">
        <v>2.33</v>
      </c>
      <c r="N105" s="11">
        <v>2.2949999999999999</v>
      </c>
      <c r="O105" s="11">
        <v>2.2799999999999998</v>
      </c>
      <c r="P105" s="11">
        <v>2.6</v>
      </c>
      <c r="Q105" s="11">
        <v>2.3199999999999998</v>
      </c>
      <c r="R105" s="11">
        <v>2.5</v>
      </c>
      <c r="S105" s="11">
        <v>2.3757577084075021</v>
      </c>
      <c r="T105" s="11">
        <v>1.8936397040065498</v>
      </c>
      <c r="U105" s="11">
        <v>2.4431293414314981</v>
      </c>
      <c r="V105" s="11">
        <v>2.41</v>
      </c>
      <c r="W105" s="11">
        <v>2.585</v>
      </c>
      <c r="X105" s="11">
        <v>2.4</v>
      </c>
      <c r="Y105" s="11">
        <v>2.4700000000000002</v>
      </c>
      <c r="Z105" s="148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29"/>
      <c r="B106" s="3" t="s">
        <v>260</v>
      </c>
      <c r="C106" s="28"/>
      <c r="D106" s="23">
        <v>2.065591117977281E-2</v>
      </c>
      <c r="E106" s="23">
        <v>0</v>
      </c>
      <c r="F106" s="23">
        <v>3.6393926973470117E-2</v>
      </c>
      <c r="G106" s="23">
        <v>1.3456626729646641E-2</v>
      </c>
      <c r="H106" s="23">
        <v>2.6583202716502594E-2</v>
      </c>
      <c r="I106" s="23">
        <v>0.10073066398404544</v>
      </c>
      <c r="J106" s="23">
        <v>4.2308391602612308E-2</v>
      </c>
      <c r="K106" s="23">
        <v>7.1180521680208664E-2</v>
      </c>
      <c r="L106" s="23">
        <v>3.2041639575194458E-2</v>
      </c>
      <c r="M106" s="23">
        <v>3.7771241264574137E-2</v>
      </c>
      <c r="N106" s="23">
        <v>1.7511900715418246E-2</v>
      </c>
      <c r="O106" s="23">
        <v>6.7057189522575833E-2</v>
      </c>
      <c r="P106" s="23">
        <v>6.3245553203367638E-2</v>
      </c>
      <c r="Q106" s="23">
        <v>2.0655911179772897E-2</v>
      </c>
      <c r="R106" s="23">
        <v>6.3245553203367638E-2</v>
      </c>
      <c r="S106" s="23">
        <v>4.3450572881571212E-2</v>
      </c>
      <c r="T106" s="23">
        <v>8.8808964229734264E-2</v>
      </c>
      <c r="U106" s="23">
        <v>8.0341527674348198E-2</v>
      </c>
      <c r="V106" s="23">
        <v>6.369196704975176E-2</v>
      </c>
      <c r="W106" s="23">
        <v>4.4459719597256489E-2</v>
      </c>
      <c r="X106" s="23">
        <v>4.0824829046386339E-2</v>
      </c>
      <c r="Y106" s="23">
        <v>5.1251016250086802E-2</v>
      </c>
      <c r="Z106" s="201"/>
      <c r="AA106" s="202"/>
      <c r="AB106" s="202"/>
      <c r="AC106" s="202"/>
      <c r="AD106" s="202"/>
      <c r="AE106" s="202"/>
      <c r="AF106" s="202"/>
      <c r="AG106" s="202"/>
      <c r="AH106" s="202"/>
      <c r="AI106" s="202"/>
      <c r="AJ106" s="202"/>
      <c r="AK106" s="202"/>
      <c r="AL106" s="202"/>
      <c r="AM106" s="202"/>
      <c r="AN106" s="202"/>
      <c r="AO106" s="202"/>
      <c r="AP106" s="202"/>
      <c r="AQ106" s="202"/>
      <c r="AR106" s="202"/>
      <c r="AS106" s="202"/>
      <c r="AT106" s="202"/>
      <c r="AU106" s="202"/>
      <c r="AV106" s="202"/>
      <c r="AW106" s="202"/>
      <c r="AX106" s="202"/>
      <c r="AY106" s="202"/>
      <c r="AZ106" s="202"/>
      <c r="BA106" s="202"/>
      <c r="BB106" s="202"/>
      <c r="BC106" s="202"/>
      <c r="BD106" s="202"/>
      <c r="BE106" s="202"/>
      <c r="BF106" s="202"/>
      <c r="BG106" s="202"/>
      <c r="BH106" s="202"/>
      <c r="BI106" s="202"/>
      <c r="BJ106" s="202"/>
      <c r="BK106" s="202"/>
      <c r="BL106" s="202"/>
      <c r="BM106" s="56"/>
    </row>
    <row r="107" spans="1:65">
      <c r="A107" s="29"/>
      <c r="B107" s="3" t="s">
        <v>86</v>
      </c>
      <c r="C107" s="28"/>
      <c r="D107" s="13">
        <v>8.4424705094439268E-3</v>
      </c>
      <c r="E107" s="13">
        <v>0</v>
      </c>
      <c r="F107" s="13">
        <v>1.6280689064363495E-2</v>
      </c>
      <c r="G107" s="13">
        <v>7.91291597807838E-3</v>
      </c>
      <c r="H107" s="13">
        <v>1.1185078281838397E-2</v>
      </c>
      <c r="I107" s="13">
        <v>4.3480862151386517E-2</v>
      </c>
      <c r="J107" s="13">
        <v>1.6957271183411751E-2</v>
      </c>
      <c r="K107" s="13">
        <v>2.9013799597911144E-2</v>
      </c>
      <c r="L107" s="13">
        <v>1.2581795644709867E-2</v>
      </c>
      <c r="M107" s="13">
        <v>1.6234057850103501E-2</v>
      </c>
      <c r="N107" s="13">
        <v>7.6028512512669663E-3</v>
      </c>
      <c r="O107" s="13">
        <v>2.956231720319287E-2</v>
      </c>
      <c r="P107" s="13">
        <v>2.4325212770526013E-2</v>
      </c>
      <c r="Q107" s="13">
        <v>8.8906360888549047E-3</v>
      </c>
      <c r="R107" s="13">
        <v>2.5298221281347056E-2</v>
      </c>
      <c r="S107" s="13">
        <v>1.8246755920427224E-2</v>
      </c>
      <c r="T107" s="13">
        <v>4.7214944155227034E-2</v>
      </c>
      <c r="U107" s="13">
        <v>3.3077437716781184E-2</v>
      </c>
      <c r="V107" s="13">
        <v>2.6409937961196308E-2</v>
      </c>
      <c r="W107" s="13">
        <v>1.722132456962808E-2</v>
      </c>
      <c r="X107" s="13">
        <v>1.689303270884952E-2</v>
      </c>
      <c r="Y107" s="13">
        <v>2.0693546265176367E-2</v>
      </c>
      <c r="Z107" s="148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29"/>
      <c r="B108" s="3" t="s">
        <v>261</v>
      </c>
      <c r="C108" s="28"/>
      <c r="D108" s="13">
        <v>1.331312279692165E-2</v>
      </c>
      <c r="E108" s="13">
        <v>1.0708033844623741</v>
      </c>
      <c r="F108" s="13">
        <v>-7.4183324150539187E-2</v>
      </c>
      <c r="G108" s="13">
        <v>-0.29568244494449281</v>
      </c>
      <c r="H108" s="13">
        <v>-1.5678124585551401E-2</v>
      </c>
      <c r="I108" s="13">
        <v>-4.0527765199099952E-2</v>
      </c>
      <c r="J108" s="13">
        <v>3.3330888846724527E-2</v>
      </c>
      <c r="K108" s="13">
        <v>1.6074193976204798E-2</v>
      </c>
      <c r="L108" s="13">
        <v>5.4729190486169088E-2</v>
      </c>
      <c r="M108" s="13">
        <v>-3.6386158430175453E-2</v>
      </c>
      <c r="N108" s="13">
        <v>-4.6049907557666359E-2</v>
      </c>
      <c r="O108" s="13">
        <v>-6.054553124890294E-2</v>
      </c>
      <c r="P108" s="13">
        <v>7.6817759920434492E-2</v>
      </c>
      <c r="Q108" s="13">
        <v>-3.7766694019816693E-2</v>
      </c>
      <c r="R108" s="13">
        <v>3.5401692231187054E-2</v>
      </c>
      <c r="S108" s="13">
        <v>-1.3768871876486455E-2</v>
      </c>
      <c r="T108" s="13">
        <v>-0.22098434303804249</v>
      </c>
      <c r="U108" s="13">
        <v>5.9516026932910915E-3</v>
      </c>
      <c r="V108" s="13">
        <v>-1.1825008943149307E-3</v>
      </c>
      <c r="W108" s="13">
        <v>6.9224814177405669E-2</v>
      </c>
      <c r="X108" s="13">
        <v>8.8830249014737461E-4</v>
      </c>
      <c r="Y108" s="13">
        <v>2.5737943103695926E-2</v>
      </c>
      <c r="Z108" s="148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A109" s="29"/>
      <c r="B109" s="45" t="s">
        <v>262</v>
      </c>
      <c r="C109" s="46"/>
      <c r="D109" s="44">
        <v>0.25</v>
      </c>
      <c r="E109" s="44">
        <v>6.95</v>
      </c>
      <c r="F109" s="44">
        <v>1.35</v>
      </c>
      <c r="G109" s="44">
        <v>5.4</v>
      </c>
      <c r="H109" s="44">
        <v>0.28000000000000003</v>
      </c>
      <c r="I109" s="44">
        <v>0.74</v>
      </c>
      <c r="J109" s="44">
        <v>0.61</v>
      </c>
      <c r="K109" s="44">
        <v>0.3</v>
      </c>
      <c r="L109" s="44">
        <v>1</v>
      </c>
      <c r="M109" s="44">
        <v>0.66</v>
      </c>
      <c r="N109" s="44">
        <v>0.84</v>
      </c>
      <c r="O109" s="44">
        <v>1.1000000000000001</v>
      </c>
      <c r="P109" s="44">
        <v>1.41</v>
      </c>
      <c r="Q109" s="44">
        <v>0.69</v>
      </c>
      <c r="R109" s="44">
        <v>0.65</v>
      </c>
      <c r="S109" s="44">
        <v>0.25</v>
      </c>
      <c r="T109" s="44">
        <v>4.03</v>
      </c>
      <c r="U109" s="44">
        <v>0.11</v>
      </c>
      <c r="V109" s="44">
        <v>0.02</v>
      </c>
      <c r="W109" s="44">
        <v>1.27</v>
      </c>
      <c r="X109" s="44">
        <v>0.02</v>
      </c>
      <c r="Y109" s="44">
        <v>0.47</v>
      </c>
      <c r="Z109" s="148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B110" s="3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BM110" s="55"/>
    </row>
    <row r="111" spans="1:65" ht="15">
      <c r="B111" s="8" t="s">
        <v>502</v>
      </c>
      <c r="BM111" s="27" t="s">
        <v>66</v>
      </c>
    </row>
    <row r="112" spans="1:65" ht="15">
      <c r="A112" s="24" t="s">
        <v>50</v>
      </c>
      <c r="B112" s="18" t="s">
        <v>111</v>
      </c>
      <c r="C112" s="15" t="s">
        <v>112</v>
      </c>
      <c r="D112" s="16" t="s">
        <v>223</v>
      </c>
      <c r="E112" s="17" t="s">
        <v>223</v>
      </c>
      <c r="F112" s="17" t="s">
        <v>223</v>
      </c>
      <c r="G112" s="17" t="s">
        <v>223</v>
      </c>
      <c r="H112" s="17" t="s">
        <v>223</v>
      </c>
      <c r="I112" s="17" t="s">
        <v>223</v>
      </c>
      <c r="J112" s="17" t="s">
        <v>223</v>
      </c>
      <c r="K112" s="17" t="s">
        <v>223</v>
      </c>
      <c r="L112" s="17" t="s">
        <v>223</v>
      </c>
      <c r="M112" s="17" t="s">
        <v>223</v>
      </c>
      <c r="N112" s="17" t="s">
        <v>223</v>
      </c>
      <c r="O112" s="17" t="s">
        <v>223</v>
      </c>
      <c r="P112" s="17" t="s">
        <v>223</v>
      </c>
      <c r="Q112" s="17" t="s">
        <v>223</v>
      </c>
      <c r="R112" s="17" t="s">
        <v>223</v>
      </c>
      <c r="S112" s="17" t="s">
        <v>223</v>
      </c>
      <c r="T112" s="17" t="s">
        <v>223</v>
      </c>
      <c r="U112" s="17" t="s">
        <v>223</v>
      </c>
      <c r="V112" s="17" t="s">
        <v>223</v>
      </c>
      <c r="W112" s="17" t="s">
        <v>223</v>
      </c>
      <c r="X112" s="17" t="s">
        <v>223</v>
      </c>
      <c r="Y112" s="17" t="s">
        <v>223</v>
      </c>
      <c r="Z112" s="148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>
        <v>1</v>
      </c>
    </row>
    <row r="113" spans="1:65">
      <c r="A113" s="29"/>
      <c r="B113" s="19" t="s">
        <v>224</v>
      </c>
      <c r="C113" s="9" t="s">
        <v>224</v>
      </c>
      <c r="D113" s="146" t="s">
        <v>226</v>
      </c>
      <c r="E113" s="147" t="s">
        <v>227</v>
      </c>
      <c r="F113" s="147" t="s">
        <v>228</v>
      </c>
      <c r="G113" s="147" t="s">
        <v>229</v>
      </c>
      <c r="H113" s="147" t="s">
        <v>230</v>
      </c>
      <c r="I113" s="147" t="s">
        <v>231</v>
      </c>
      <c r="J113" s="147" t="s">
        <v>232</v>
      </c>
      <c r="K113" s="147" t="s">
        <v>234</v>
      </c>
      <c r="L113" s="147" t="s">
        <v>235</v>
      </c>
      <c r="M113" s="147" t="s">
        <v>236</v>
      </c>
      <c r="N113" s="147" t="s">
        <v>237</v>
      </c>
      <c r="O113" s="147" t="s">
        <v>264</v>
      </c>
      <c r="P113" s="147" t="s">
        <v>238</v>
      </c>
      <c r="Q113" s="147" t="s">
        <v>239</v>
      </c>
      <c r="R113" s="147" t="s">
        <v>240</v>
      </c>
      <c r="S113" s="147" t="s">
        <v>241</v>
      </c>
      <c r="T113" s="147" t="s">
        <v>242</v>
      </c>
      <c r="U113" s="147" t="s">
        <v>243</v>
      </c>
      <c r="V113" s="147" t="s">
        <v>244</v>
      </c>
      <c r="W113" s="147" t="s">
        <v>245</v>
      </c>
      <c r="X113" s="147" t="s">
        <v>246</v>
      </c>
      <c r="Y113" s="147" t="s">
        <v>248</v>
      </c>
      <c r="Z113" s="148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 t="s">
        <v>1</v>
      </c>
    </row>
    <row r="114" spans="1:65">
      <c r="A114" s="29"/>
      <c r="B114" s="19"/>
      <c r="C114" s="9"/>
      <c r="D114" s="10" t="s">
        <v>114</v>
      </c>
      <c r="E114" s="11" t="s">
        <v>114</v>
      </c>
      <c r="F114" s="11" t="s">
        <v>114</v>
      </c>
      <c r="G114" s="11" t="s">
        <v>114</v>
      </c>
      <c r="H114" s="11" t="s">
        <v>290</v>
      </c>
      <c r="I114" s="11" t="s">
        <v>289</v>
      </c>
      <c r="J114" s="11" t="s">
        <v>289</v>
      </c>
      <c r="K114" s="11" t="s">
        <v>290</v>
      </c>
      <c r="L114" s="11" t="s">
        <v>290</v>
      </c>
      <c r="M114" s="11" t="s">
        <v>290</v>
      </c>
      <c r="N114" s="11" t="s">
        <v>290</v>
      </c>
      <c r="O114" s="11" t="s">
        <v>290</v>
      </c>
      <c r="P114" s="11" t="s">
        <v>114</v>
      </c>
      <c r="Q114" s="11" t="s">
        <v>290</v>
      </c>
      <c r="R114" s="11" t="s">
        <v>289</v>
      </c>
      <c r="S114" s="11" t="s">
        <v>289</v>
      </c>
      <c r="T114" s="11" t="s">
        <v>289</v>
      </c>
      <c r="U114" s="11" t="s">
        <v>114</v>
      </c>
      <c r="V114" s="11" t="s">
        <v>290</v>
      </c>
      <c r="W114" s="11" t="s">
        <v>290</v>
      </c>
      <c r="X114" s="11" t="s">
        <v>290</v>
      </c>
      <c r="Y114" s="11" t="s">
        <v>289</v>
      </c>
      <c r="Z114" s="148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2</v>
      </c>
    </row>
    <row r="115" spans="1:65">
      <c r="A115" s="29"/>
      <c r="B115" s="19"/>
      <c r="C115" s="9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148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3</v>
      </c>
    </row>
    <row r="116" spans="1:65">
      <c r="A116" s="29"/>
      <c r="B116" s="18">
        <v>1</v>
      </c>
      <c r="C116" s="14">
        <v>1</v>
      </c>
      <c r="D116" s="21">
        <v>1.21</v>
      </c>
      <c r="E116" s="21">
        <v>1.22</v>
      </c>
      <c r="F116" s="143">
        <v>3.6255599999999999E-3</v>
      </c>
      <c r="G116" s="21">
        <v>1.217044</v>
      </c>
      <c r="H116" s="21">
        <v>1.26</v>
      </c>
      <c r="I116" s="21">
        <v>1.24</v>
      </c>
      <c r="J116" s="21">
        <v>1.2564</v>
      </c>
      <c r="K116" s="21">
        <v>1.25</v>
      </c>
      <c r="L116" s="21">
        <v>1.25</v>
      </c>
      <c r="M116" s="21">
        <v>1.26</v>
      </c>
      <c r="N116" s="21">
        <v>1.23</v>
      </c>
      <c r="O116" s="21">
        <v>1.23</v>
      </c>
      <c r="P116" s="21">
        <v>1.29</v>
      </c>
      <c r="Q116" s="21">
        <v>1.2670999999999999</v>
      </c>
      <c r="R116" s="21">
        <v>1.35</v>
      </c>
      <c r="S116" s="21">
        <v>1.3053502066993814</v>
      </c>
      <c r="T116" s="21">
        <v>1.17945115694233</v>
      </c>
      <c r="U116" s="21">
        <v>1.3159787729446657</v>
      </c>
      <c r="V116" s="149">
        <v>1.1200000000000001</v>
      </c>
      <c r="W116" s="21">
        <v>1.2210000000000001</v>
      </c>
      <c r="X116" s="21">
        <v>1.31</v>
      </c>
      <c r="Y116" s="21">
        <v>1.2665999999999999</v>
      </c>
      <c r="Z116" s="148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1</v>
      </c>
    </row>
    <row r="117" spans="1:65">
      <c r="A117" s="29"/>
      <c r="B117" s="19">
        <v>1</v>
      </c>
      <c r="C117" s="9">
        <v>2</v>
      </c>
      <c r="D117" s="11">
        <v>1.2</v>
      </c>
      <c r="E117" s="11">
        <v>1.23</v>
      </c>
      <c r="F117" s="144">
        <v>3.64146E-3</v>
      </c>
      <c r="G117" s="11">
        <v>1.2110299999999998</v>
      </c>
      <c r="H117" s="11">
        <v>1.2</v>
      </c>
      <c r="I117" s="11">
        <v>1.27</v>
      </c>
      <c r="J117" s="11">
        <v>1.2534999999999998</v>
      </c>
      <c r="K117" s="11">
        <v>1.25</v>
      </c>
      <c r="L117" s="11">
        <v>1.26</v>
      </c>
      <c r="M117" s="11">
        <v>1.3</v>
      </c>
      <c r="N117" s="11">
        <v>1.25</v>
      </c>
      <c r="O117" s="11">
        <v>1.26</v>
      </c>
      <c r="P117" s="11">
        <v>1.28</v>
      </c>
      <c r="Q117" s="11">
        <v>1.28</v>
      </c>
      <c r="R117" s="11">
        <v>1.3</v>
      </c>
      <c r="S117" s="11">
        <v>1.2867360790072224</v>
      </c>
      <c r="T117" s="11">
        <v>1.2574813166802099</v>
      </c>
      <c r="U117" s="11">
        <v>1.3233542303938306</v>
      </c>
      <c r="V117" s="11">
        <v>1.22</v>
      </c>
      <c r="W117" s="11">
        <v>1.238</v>
      </c>
      <c r="X117" s="11">
        <v>1.33</v>
      </c>
      <c r="Y117" s="11">
        <v>1.3044</v>
      </c>
      <c r="Z117" s="148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 t="e">
        <v>#N/A</v>
      </c>
    </row>
    <row r="118" spans="1:65">
      <c r="A118" s="29"/>
      <c r="B118" s="19">
        <v>1</v>
      </c>
      <c r="C118" s="9">
        <v>3</v>
      </c>
      <c r="D118" s="11">
        <v>1.22</v>
      </c>
      <c r="E118" s="11">
        <v>1.2</v>
      </c>
      <c r="F118" s="144">
        <v>3.6424399999999998E-3</v>
      </c>
      <c r="G118" s="11">
        <v>1.210418</v>
      </c>
      <c r="H118" s="11">
        <v>1.24</v>
      </c>
      <c r="I118" s="11">
        <v>1.26</v>
      </c>
      <c r="J118" s="11">
        <v>1.2616000000000001</v>
      </c>
      <c r="K118" s="11">
        <v>1.28</v>
      </c>
      <c r="L118" s="11">
        <v>1.22</v>
      </c>
      <c r="M118" s="11">
        <v>1.25</v>
      </c>
      <c r="N118" s="11">
        <v>1.26</v>
      </c>
      <c r="O118" s="11">
        <v>1.25</v>
      </c>
      <c r="P118" s="11">
        <v>1.28</v>
      </c>
      <c r="Q118" s="11">
        <v>1.2741</v>
      </c>
      <c r="R118" s="11">
        <v>1.31</v>
      </c>
      <c r="S118" s="11">
        <v>1.2631271277794409</v>
      </c>
      <c r="T118" s="11">
        <v>1.1963972398849401</v>
      </c>
      <c r="U118" s="11">
        <v>1.3256257794909689</v>
      </c>
      <c r="V118" s="11">
        <v>1.22</v>
      </c>
      <c r="W118" s="11">
        <v>1.2270000000000001</v>
      </c>
      <c r="X118" s="11">
        <v>1.28</v>
      </c>
      <c r="Y118" s="11">
        <v>1.2869999999999999</v>
      </c>
      <c r="Z118" s="148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16</v>
      </c>
    </row>
    <row r="119" spans="1:65">
      <c r="A119" s="29"/>
      <c r="B119" s="19">
        <v>1</v>
      </c>
      <c r="C119" s="9">
        <v>4</v>
      </c>
      <c r="D119" s="11">
        <v>1.22</v>
      </c>
      <c r="E119" s="11">
        <v>1.22</v>
      </c>
      <c r="F119" s="144">
        <v>3.7546199999999997E-3</v>
      </c>
      <c r="G119" s="11">
        <v>1.2112100000000001</v>
      </c>
      <c r="H119" s="11">
        <v>1.21</v>
      </c>
      <c r="I119" s="11">
        <v>1.24</v>
      </c>
      <c r="J119" s="11">
        <v>1.2486999999999999</v>
      </c>
      <c r="K119" s="11">
        <v>1.29</v>
      </c>
      <c r="L119" s="11">
        <v>1.25</v>
      </c>
      <c r="M119" s="11">
        <v>1.28</v>
      </c>
      <c r="N119" s="11">
        <v>1.23</v>
      </c>
      <c r="O119" s="11">
        <v>1.26</v>
      </c>
      <c r="P119" s="11">
        <v>1.3</v>
      </c>
      <c r="Q119" s="11">
        <v>1.2454000000000001</v>
      </c>
      <c r="R119" s="11">
        <v>1.34</v>
      </c>
      <c r="S119" s="11">
        <v>1.2773231816235859</v>
      </c>
      <c r="T119" s="11">
        <v>1.18984174496674</v>
      </c>
      <c r="U119" s="11">
        <v>1.3181268936818695</v>
      </c>
      <c r="V119" s="11">
        <v>1.19</v>
      </c>
      <c r="W119" s="11">
        <v>1.2090000000000001</v>
      </c>
      <c r="X119" s="11">
        <v>1.27</v>
      </c>
      <c r="Y119" s="11">
        <v>1.2623</v>
      </c>
      <c r="Z119" s="148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1.2554186144184203</v>
      </c>
    </row>
    <row r="120" spans="1:65">
      <c r="A120" s="29"/>
      <c r="B120" s="19">
        <v>1</v>
      </c>
      <c r="C120" s="9">
        <v>5</v>
      </c>
      <c r="D120" s="11">
        <v>1.22</v>
      </c>
      <c r="E120" s="11">
        <v>1.21</v>
      </c>
      <c r="F120" s="144">
        <v>3.6672799999999998E-3</v>
      </c>
      <c r="G120" s="11">
        <v>1.2199040000000001</v>
      </c>
      <c r="H120" s="11">
        <v>1.21</v>
      </c>
      <c r="I120" s="11">
        <v>1.25</v>
      </c>
      <c r="J120" s="11">
        <v>1.2595000000000001</v>
      </c>
      <c r="K120" s="11">
        <v>1.29</v>
      </c>
      <c r="L120" s="11">
        <v>1.23</v>
      </c>
      <c r="M120" s="11">
        <v>1.27</v>
      </c>
      <c r="N120" s="11">
        <v>1.24</v>
      </c>
      <c r="O120" s="11">
        <v>1.28</v>
      </c>
      <c r="P120" s="11">
        <v>1.28</v>
      </c>
      <c r="Q120" s="11">
        <v>1.2582</v>
      </c>
      <c r="R120" s="11">
        <v>1.37</v>
      </c>
      <c r="S120" s="11">
        <v>1.2945643292377349</v>
      </c>
      <c r="T120" s="11">
        <v>1.2041192781000101</v>
      </c>
      <c r="U120" s="11">
        <v>1.3202298515139919</v>
      </c>
      <c r="V120" s="11">
        <v>1.2</v>
      </c>
      <c r="W120" s="11">
        <v>1.2090000000000001</v>
      </c>
      <c r="X120" s="11">
        <v>1.28</v>
      </c>
      <c r="Y120" s="11">
        <v>1.2723</v>
      </c>
      <c r="Z120" s="148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7">
        <v>77</v>
      </c>
    </row>
    <row r="121" spans="1:65">
      <c r="A121" s="29"/>
      <c r="B121" s="19">
        <v>1</v>
      </c>
      <c r="C121" s="9">
        <v>6</v>
      </c>
      <c r="D121" s="11">
        <v>1.23</v>
      </c>
      <c r="E121" s="11">
        <v>1.22</v>
      </c>
      <c r="F121" s="144">
        <v>3.5618899999999998E-3</v>
      </c>
      <c r="G121" s="11">
        <v>1.216032</v>
      </c>
      <c r="H121" s="11">
        <v>1.26</v>
      </c>
      <c r="I121" s="11">
        <v>1.27</v>
      </c>
      <c r="J121" s="11">
        <v>1.2302</v>
      </c>
      <c r="K121" s="11">
        <v>1.3</v>
      </c>
      <c r="L121" s="11">
        <v>1.26</v>
      </c>
      <c r="M121" s="11">
        <v>1.27</v>
      </c>
      <c r="N121" s="11">
        <v>1.23</v>
      </c>
      <c r="O121" s="11">
        <v>1.22</v>
      </c>
      <c r="P121" s="11">
        <v>1.3</v>
      </c>
      <c r="Q121" s="11">
        <v>1.282</v>
      </c>
      <c r="R121" s="11">
        <v>1.37</v>
      </c>
      <c r="S121" s="11">
        <v>1.2705958547473424</v>
      </c>
      <c r="T121" s="11">
        <v>1.1451070810113702</v>
      </c>
      <c r="U121" s="11">
        <v>1.3224972920153433</v>
      </c>
      <c r="V121" s="150">
        <v>1</v>
      </c>
      <c r="W121" s="11">
        <v>1.224</v>
      </c>
      <c r="X121" s="11">
        <v>1.26</v>
      </c>
      <c r="Y121" s="11">
        <v>1.3089</v>
      </c>
      <c r="Z121" s="148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29"/>
      <c r="B122" s="20" t="s">
        <v>258</v>
      </c>
      <c r="C122" s="12"/>
      <c r="D122" s="22">
        <v>1.2166666666666666</v>
      </c>
      <c r="E122" s="22">
        <v>1.2166666666666666</v>
      </c>
      <c r="F122" s="22">
        <v>3.6488749999999993E-3</v>
      </c>
      <c r="G122" s="22">
        <v>1.2142730000000002</v>
      </c>
      <c r="H122" s="22">
        <v>1.23</v>
      </c>
      <c r="I122" s="22">
        <v>1.2549999999999999</v>
      </c>
      <c r="J122" s="22">
        <v>1.2516499999999999</v>
      </c>
      <c r="K122" s="22">
        <v>1.2766666666666666</v>
      </c>
      <c r="L122" s="22">
        <v>1.2449999999999999</v>
      </c>
      <c r="M122" s="22">
        <v>1.2716666666666665</v>
      </c>
      <c r="N122" s="22">
        <v>1.2400000000000002</v>
      </c>
      <c r="O122" s="22">
        <v>1.25</v>
      </c>
      <c r="P122" s="22">
        <v>1.2883333333333333</v>
      </c>
      <c r="Q122" s="22">
        <v>1.2678</v>
      </c>
      <c r="R122" s="22">
        <v>1.34</v>
      </c>
      <c r="S122" s="22">
        <v>1.2829494631824514</v>
      </c>
      <c r="T122" s="22">
        <v>1.1953996362642667</v>
      </c>
      <c r="U122" s="22">
        <v>1.3209688033401117</v>
      </c>
      <c r="V122" s="22">
        <v>1.1583333333333334</v>
      </c>
      <c r="W122" s="22">
        <v>1.2213333333333332</v>
      </c>
      <c r="X122" s="22">
        <v>1.2883333333333333</v>
      </c>
      <c r="Y122" s="22">
        <v>1.2835833333333333</v>
      </c>
      <c r="Z122" s="148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29"/>
      <c r="B123" s="3" t="s">
        <v>259</v>
      </c>
      <c r="C123" s="28"/>
      <c r="D123" s="11">
        <v>1.22</v>
      </c>
      <c r="E123" s="11">
        <v>1.22</v>
      </c>
      <c r="F123" s="11">
        <v>3.6419499999999997E-3</v>
      </c>
      <c r="G123" s="11">
        <v>1.2136210000000001</v>
      </c>
      <c r="H123" s="11">
        <v>1.2250000000000001</v>
      </c>
      <c r="I123" s="11">
        <v>1.2549999999999999</v>
      </c>
      <c r="J123" s="11">
        <v>1.25495</v>
      </c>
      <c r="K123" s="11">
        <v>1.2850000000000001</v>
      </c>
      <c r="L123" s="11">
        <v>1.25</v>
      </c>
      <c r="M123" s="11">
        <v>1.27</v>
      </c>
      <c r="N123" s="11">
        <v>1.2349999999999999</v>
      </c>
      <c r="O123" s="11">
        <v>1.2549999999999999</v>
      </c>
      <c r="P123" s="11">
        <v>1.2850000000000001</v>
      </c>
      <c r="Q123" s="11">
        <v>1.2706</v>
      </c>
      <c r="R123" s="11">
        <v>1.3450000000000002</v>
      </c>
      <c r="S123" s="11">
        <v>1.2820296303154042</v>
      </c>
      <c r="T123" s="11">
        <v>1.1931194924258399</v>
      </c>
      <c r="U123" s="11">
        <v>1.3213635717646675</v>
      </c>
      <c r="V123" s="11">
        <v>1.1949999999999998</v>
      </c>
      <c r="W123" s="11">
        <v>1.2225000000000001</v>
      </c>
      <c r="X123" s="11">
        <v>1.28</v>
      </c>
      <c r="Y123" s="11">
        <v>1.27965</v>
      </c>
      <c r="Z123" s="148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29"/>
      <c r="B124" s="3" t="s">
        <v>260</v>
      </c>
      <c r="C124" s="28"/>
      <c r="D124" s="23">
        <v>1.0327955589886455E-2</v>
      </c>
      <c r="E124" s="23">
        <v>1.0327955589886455E-2</v>
      </c>
      <c r="F124" s="23">
        <v>6.2812610119306403E-5</v>
      </c>
      <c r="G124" s="23">
        <v>3.9304128536325955E-3</v>
      </c>
      <c r="H124" s="23">
        <v>2.6832815729997499E-2</v>
      </c>
      <c r="I124" s="23">
        <v>1.3784048752090234E-2</v>
      </c>
      <c r="J124" s="23">
        <v>1.1449148439949614E-2</v>
      </c>
      <c r="K124" s="23">
        <v>2.160246899469289E-2</v>
      </c>
      <c r="L124" s="23">
        <v>1.6431676725154998E-2</v>
      </c>
      <c r="M124" s="23">
        <v>1.7224014243685099E-2</v>
      </c>
      <c r="N124" s="23">
        <v>1.2649110640673528E-2</v>
      </c>
      <c r="O124" s="23">
        <v>2.1908902300206663E-2</v>
      </c>
      <c r="P124" s="23">
        <v>9.8319208025017587E-3</v>
      </c>
      <c r="Q124" s="23">
        <v>1.4032676152466422E-2</v>
      </c>
      <c r="R124" s="23">
        <v>2.966479394838268E-2</v>
      </c>
      <c r="S124" s="23">
        <v>1.5673088715214584E-2</v>
      </c>
      <c r="T124" s="23">
        <v>3.673077094812454E-2</v>
      </c>
      <c r="U124" s="23">
        <v>3.5563146762621909E-3</v>
      </c>
      <c r="V124" s="23">
        <v>8.5887523346913797E-2</v>
      </c>
      <c r="W124" s="23">
        <v>1.1147495981908494E-2</v>
      </c>
      <c r="X124" s="23">
        <v>2.6394443859772233E-2</v>
      </c>
      <c r="Y124" s="23">
        <v>1.9772042551710906E-2</v>
      </c>
      <c r="Z124" s="201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202"/>
      <c r="AV124" s="202"/>
      <c r="AW124" s="202"/>
      <c r="AX124" s="202"/>
      <c r="AY124" s="202"/>
      <c r="AZ124" s="202"/>
      <c r="BA124" s="202"/>
      <c r="BB124" s="202"/>
      <c r="BC124" s="202"/>
      <c r="BD124" s="202"/>
      <c r="BE124" s="202"/>
      <c r="BF124" s="202"/>
      <c r="BG124" s="202"/>
      <c r="BH124" s="202"/>
      <c r="BI124" s="202"/>
      <c r="BJ124" s="202"/>
      <c r="BK124" s="202"/>
      <c r="BL124" s="202"/>
      <c r="BM124" s="56"/>
    </row>
    <row r="125" spans="1:65">
      <c r="A125" s="29"/>
      <c r="B125" s="3" t="s">
        <v>86</v>
      </c>
      <c r="C125" s="28"/>
      <c r="D125" s="13">
        <v>8.4887306218244842E-3</v>
      </c>
      <c r="E125" s="13">
        <v>8.4887306218244842E-3</v>
      </c>
      <c r="F125" s="13">
        <v>1.7214240038177907E-2</v>
      </c>
      <c r="G125" s="13">
        <v>3.2368444770101905E-3</v>
      </c>
      <c r="H125" s="13">
        <v>2.1815297341461381E-2</v>
      </c>
      <c r="I125" s="13">
        <v>1.0983305778557956E-2</v>
      </c>
      <c r="J125" s="13">
        <v>9.1472443893657295E-3</v>
      </c>
      <c r="K125" s="13">
        <v>1.6920993990621063E-2</v>
      </c>
      <c r="L125" s="13">
        <v>1.3198133915787148E-2</v>
      </c>
      <c r="M125" s="13">
        <v>1.3544441082845428E-2</v>
      </c>
      <c r="N125" s="13">
        <v>1.0200895677962521E-2</v>
      </c>
      <c r="O125" s="13">
        <v>1.7527121840165329E-2</v>
      </c>
      <c r="P125" s="13">
        <v>7.631503857051818E-3</v>
      </c>
      <c r="Q125" s="13">
        <v>1.1068525124204465E-2</v>
      </c>
      <c r="R125" s="13">
        <v>2.2137905931628864E-2</v>
      </c>
      <c r="S125" s="13">
        <v>1.2216450581253858E-2</v>
      </c>
      <c r="T125" s="13">
        <v>3.0726771059519108E-2</v>
      </c>
      <c r="U125" s="13">
        <v>2.6922018652294709E-3</v>
      </c>
      <c r="V125" s="13">
        <v>7.414750216999752E-2</v>
      </c>
      <c r="W125" s="13">
        <v>9.1273165790735494E-3</v>
      </c>
      <c r="X125" s="13">
        <v>2.0487278545748177E-2</v>
      </c>
      <c r="Y125" s="13">
        <v>1.5403785666463084E-2</v>
      </c>
      <c r="Z125" s="148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29"/>
      <c r="B126" s="3" t="s">
        <v>261</v>
      </c>
      <c r="C126" s="28"/>
      <c r="D126" s="13">
        <v>-3.086774985386509E-2</v>
      </c>
      <c r="E126" s="13">
        <v>-3.086774985386509E-2</v>
      </c>
      <c r="F126" s="13">
        <v>-0.99709349936499836</v>
      </c>
      <c r="G126" s="13">
        <v>-3.2774417987645577E-2</v>
      </c>
      <c r="H126" s="13">
        <v>-2.0247122455003264E-2</v>
      </c>
      <c r="I126" s="13">
        <v>-3.3344608213758953E-4</v>
      </c>
      <c r="J126" s="13">
        <v>-3.0018787161015803E-3</v>
      </c>
      <c r="K126" s="13">
        <v>1.6925073441012906E-2</v>
      </c>
      <c r="L126" s="13">
        <v>-8.2989166312839036E-3</v>
      </c>
      <c r="M126" s="13">
        <v>1.2942338166439527E-2</v>
      </c>
      <c r="N126" s="13">
        <v>-1.2281651905856839E-2</v>
      </c>
      <c r="O126" s="13">
        <v>-4.3161813567106355E-3</v>
      </c>
      <c r="P126" s="13">
        <v>2.6218122415016865E-2</v>
      </c>
      <c r="Q126" s="13">
        <v>9.8623562207698079E-3</v>
      </c>
      <c r="R126" s="13">
        <v>6.7373053585606302E-2</v>
      </c>
      <c r="S126" s="13">
        <v>2.1929616502289084E-2</v>
      </c>
      <c r="T126" s="13">
        <v>-4.7807940287676653E-2</v>
      </c>
      <c r="U126" s="13">
        <v>5.2213809934670952E-2</v>
      </c>
      <c r="V126" s="13">
        <v>-7.7332994723885107E-2</v>
      </c>
      <c r="W126" s="13">
        <v>-2.7150530264263506E-2</v>
      </c>
      <c r="X126" s="13">
        <v>2.6218122415016865E-2</v>
      </c>
      <c r="Y126" s="13">
        <v>2.2434523904172332E-2</v>
      </c>
      <c r="Z126" s="148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29"/>
      <c r="B127" s="45" t="s">
        <v>262</v>
      </c>
      <c r="C127" s="46"/>
      <c r="D127" s="44">
        <v>0.75</v>
      </c>
      <c r="E127" s="44">
        <v>0.75</v>
      </c>
      <c r="F127" s="44" t="s">
        <v>263</v>
      </c>
      <c r="G127" s="44">
        <v>0.81</v>
      </c>
      <c r="H127" s="44">
        <v>0.47</v>
      </c>
      <c r="I127" s="44">
        <v>7.0000000000000007E-2</v>
      </c>
      <c r="J127" s="44">
        <v>0</v>
      </c>
      <c r="K127" s="44">
        <v>0.54</v>
      </c>
      <c r="L127" s="44">
        <v>0.14000000000000001</v>
      </c>
      <c r="M127" s="44">
        <v>0.43</v>
      </c>
      <c r="N127" s="44">
        <v>0.25</v>
      </c>
      <c r="O127" s="44">
        <v>0.04</v>
      </c>
      <c r="P127" s="44">
        <v>0.79</v>
      </c>
      <c r="Q127" s="44">
        <v>0.35</v>
      </c>
      <c r="R127" s="44">
        <v>1.9</v>
      </c>
      <c r="S127" s="44">
        <v>0.67</v>
      </c>
      <c r="T127" s="44">
        <v>1.21</v>
      </c>
      <c r="U127" s="44">
        <v>1.49</v>
      </c>
      <c r="V127" s="44">
        <v>2.0099999999999998</v>
      </c>
      <c r="W127" s="44">
        <v>0.65</v>
      </c>
      <c r="X127" s="44">
        <v>0.79</v>
      </c>
      <c r="Y127" s="44">
        <v>0.69</v>
      </c>
      <c r="Z127" s="148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B128" s="30" t="s">
        <v>291</v>
      </c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BM128" s="55"/>
    </row>
    <row r="129" spans="1:65">
      <c r="BM129" s="55"/>
    </row>
    <row r="130" spans="1:65" ht="15">
      <c r="B130" s="8" t="s">
        <v>503</v>
      </c>
      <c r="BM130" s="27" t="s">
        <v>66</v>
      </c>
    </row>
    <row r="131" spans="1:65" ht="15">
      <c r="A131" s="24" t="s">
        <v>19</v>
      </c>
      <c r="B131" s="18" t="s">
        <v>111</v>
      </c>
      <c r="C131" s="15" t="s">
        <v>112</v>
      </c>
      <c r="D131" s="16" t="s">
        <v>223</v>
      </c>
      <c r="E131" s="17" t="s">
        <v>223</v>
      </c>
      <c r="F131" s="17" t="s">
        <v>223</v>
      </c>
      <c r="G131" s="17" t="s">
        <v>223</v>
      </c>
      <c r="H131" s="17" t="s">
        <v>223</v>
      </c>
      <c r="I131" s="17" t="s">
        <v>223</v>
      </c>
      <c r="J131" s="17" t="s">
        <v>223</v>
      </c>
      <c r="K131" s="17" t="s">
        <v>223</v>
      </c>
      <c r="L131" s="17" t="s">
        <v>223</v>
      </c>
      <c r="M131" s="17" t="s">
        <v>223</v>
      </c>
      <c r="N131" s="17" t="s">
        <v>223</v>
      </c>
      <c r="O131" s="17" t="s">
        <v>223</v>
      </c>
      <c r="P131" s="17" t="s">
        <v>223</v>
      </c>
      <c r="Q131" s="17" t="s">
        <v>223</v>
      </c>
      <c r="R131" s="17" t="s">
        <v>223</v>
      </c>
      <c r="S131" s="17" t="s">
        <v>223</v>
      </c>
      <c r="T131" s="17" t="s">
        <v>223</v>
      </c>
      <c r="U131" s="17" t="s">
        <v>223</v>
      </c>
      <c r="V131" s="17" t="s">
        <v>223</v>
      </c>
      <c r="W131" s="17" t="s">
        <v>223</v>
      </c>
      <c r="X131" s="17" t="s">
        <v>223</v>
      </c>
      <c r="Y131" s="148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1</v>
      </c>
    </row>
    <row r="132" spans="1:65">
      <c r="A132" s="29"/>
      <c r="B132" s="19" t="s">
        <v>224</v>
      </c>
      <c r="C132" s="9" t="s">
        <v>224</v>
      </c>
      <c r="D132" s="146" t="s">
        <v>226</v>
      </c>
      <c r="E132" s="147" t="s">
        <v>227</v>
      </c>
      <c r="F132" s="147" t="s">
        <v>228</v>
      </c>
      <c r="G132" s="147" t="s">
        <v>230</v>
      </c>
      <c r="H132" s="147" t="s">
        <v>231</v>
      </c>
      <c r="I132" s="147" t="s">
        <v>232</v>
      </c>
      <c r="J132" s="147" t="s">
        <v>234</v>
      </c>
      <c r="K132" s="147" t="s">
        <v>235</v>
      </c>
      <c r="L132" s="147" t="s">
        <v>236</v>
      </c>
      <c r="M132" s="147" t="s">
        <v>237</v>
      </c>
      <c r="N132" s="147" t="s">
        <v>264</v>
      </c>
      <c r="O132" s="147" t="s">
        <v>238</v>
      </c>
      <c r="P132" s="147" t="s">
        <v>239</v>
      </c>
      <c r="Q132" s="147" t="s">
        <v>240</v>
      </c>
      <c r="R132" s="147" t="s">
        <v>241</v>
      </c>
      <c r="S132" s="147" t="s">
        <v>242</v>
      </c>
      <c r="T132" s="147" t="s">
        <v>243</v>
      </c>
      <c r="U132" s="147" t="s">
        <v>244</v>
      </c>
      <c r="V132" s="147" t="s">
        <v>245</v>
      </c>
      <c r="W132" s="147" t="s">
        <v>246</v>
      </c>
      <c r="X132" s="147" t="s">
        <v>248</v>
      </c>
      <c r="Y132" s="148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 t="s">
        <v>3</v>
      </c>
    </row>
    <row r="133" spans="1:65">
      <c r="A133" s="29"/>
      <c r="B133" s="19"/>
      <c r="C133" s="9"/>
      <c r="D133" s="10" t="s">
        <v>289</v>
      </c>
      <c r="E133" s="11" t="s">
        <v>114</v>
      </c>
      <c r="F133" s="11" t="s">
        <v>289</v>
      </c>
      <c r="G133" s="11" t="s">
        <v>290</v>
      </c>
      <c r="H133" s="11" t="s">
        <v>289</v>
      </c>
      <c r="I133" s="11" t="s">
        <v>114</v>
      </c>
      <c r="J133" s="11" t="s">
        <v>290</v>
      </c>
      <c r="K133" s="11" t="s">
        <v>290</v>
      </c>
      <c r="L133" s="11" t="s">
        <v>290</v>
      </c>
      <c r="M133" s="11" t="s">
        <v>290</v>
      </c>
      <c r="N133" s="11" t="s">
        <v>290</v>
      </c>
      <c r="O133" s="11" t="s">
        <v>289</v>
      </c>
      <c r="P133" s="11" t="s">
        <v>290</v>
      </c>
      <c r="Q133" s="11" t="s">
        <v>289</v>
      </c>
      <c r="R133" s="11" t="s">
        <v>289</v>
      </c>
      <c r="S133" s="11" t="s">
        <v>289</v>
      </c>
      <c r="T133" s="11" t="s">
        <v>114</v>
      </c>
      <c r="U133" s="11" t="s">
        <v>290</v>
      </c>
      <c r="V133" s="11" t="s">
        <v>289</v>
      </c>
      <c r="W133" s="11" t="s">
        <v>290</v>
      </c>
      <c r="X133" s="11" t="s">
        <v>289</v>
      </c>
      <c r="Y133" s="148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1</v>
      </c>
    </row>
    <row r="134" spans="1:65">
      <c r="A134" s="29"/>
      <c r="B134" s="19"/>
      <c r="C134" s="9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148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2</v>
      </c>
    </row>
    <row r="135" spans="1:65">
      <c r="A135" s="29"/>
      <c r="B135" s="18">
        <v>1</v>
      </c>
      <c r="C135" s="14">
        <v>1</v>
      </c>
      <c r="D135" s="220">
        <v>21.3</v>
      </c>
      <c r="E135" s="219">
        <v>22.9</v>
      </c>
      <c r="F135" s="220">
        <v>19.670108356523148</v>
      </c>
      <c r="G135" s="220">
        <v>21.5</v>
      </c>
      <c r="H135" s="220">
        <v>22.21</v>
      </c>
      <c r="I135" s="220">
        <v>20.3</v>
      </c>
      <c r="J135" s="220">
        <v>20.7</v>
      </c>
      <c r="K135" s="220">
        <v>19.8</v>
      </c>
      <c r="L135" s="220">
        <v>20.7</v>
      </c>
      <c r="M135" s="220">
        <v>20.7</v>
      </c>
      <c r="N135" s="220">
        <v>19.5</v>
      </c>
      <c r="O135" s="220">
        <v>19</v>
      </c>
      <c r="P135" s="220">
        <v>19.23</v>
      </c>
      <c r="Q135" s="220">
        <v>20.8</v>
      </c>
      <c r="R135" s="220">
        <v>20.552554930640301</v>
      </c>
      <c r="S135" s="219">
        <v>18.657381632383899</v>
      </c>
      <c r="T135" s="220">
        <v>20.237590723636735</v>
      </c>
      <c r="U135" s="220">
        <v>19.87</v>
      </c>
      <c r="V135" s="220">
        <v>22.17</v>
      </c>
      <c r="W135" s="219">
        <v>18.399999999999999</v>
      </c>
      <c r="X135" s="220">
        <v>20.22</v>
      </c>
      <c r="Y135" s="221"/>
      <c r="Z135" s="222"/>
      <c r="AA135" s="222"/>
      <c r="AB135" s="222"/>
      <c r="AC135" s="222"/>
      <c r="AD135" s="222"/>
      <c r="AE135" s="222"/>
      <c r="AF135" s="222"/>
      <c r="AG135" s="222"/>
      <c r="AH135" s="222"/>
      <c r="AI135" s="222"/>
      <c r="AJ135" s="222"/>
      <c r="AK135" s="222"/>
      <c r="AL135" s="222"/>
      <c r="AM135" s="222"/>
      <c r="AN135" s="222"/>
      <c r="AO135" s="222"/>
      <c r="AP135" s="222"/>
      <c r="AQ135" s="222"/>
      <c r="AR135" s="222"/>
      <c r="AS135" s="222"/>
      <c r="AT135" s="222"/>
      <c r="AU135" s="222"/>
      <c r="AV135" s="222"/>
      <c r="AW135" s="222"/>
      <c r="AX135" s="222"/>
      <c r="AY135" s="222"/>
      <c r="AZ135" s="222"/>
      <c r="BA135" s="222"/>
      <c r="BB135" s="222"/>
      <c r="BC135" s="222"/>
      <c r="BD135" s="222"/>
      <c r="BE135" s="222"/>
      <c r="BF135" s="222"/>
      <c r="BG135" s="222"/>
      <c r="BH135" s="222"/>
      <c r="BI135" s="222"/>
      <c r="BJ135" s="222"/>
      <c r="BK135" s="222"/>
      <c r="BL135" s="222"/>
      <c r="BM135" s="223">
        <v>1</v>
      </c>
    </row>
    <row r="136" spans="1:65">
      <c r="A136" s="29"/>
      <c r="B136" s="19">
        <v>1</v>
      </c>
      <c r="C136" s="9">
        <v>2</v>
      </c>
      <c r="D136" s="225">
        <v>21.4</v>
      </c>
      <c r="E136" s="224">
        <v>22.3</v>
      </c>
      <c r="F136" s="225">
        <v>21.266463766472949</v>
      </c>
      <c r="G136" s="225">
        <v>21</v>
      </c>
      <c r="H136" s="225">
        <v>22.7</v>
      </c>
      <c r="I136" s="225">
        <v>20.5</v>
      </c>
      <c r="J136" s="225">
        <v>21.4</v>
      </c>
      <c r="K136" s="225">
        <v>20.100000000000001</v>
      </c>
      <c r="L136" s="225">
        <v>21.6</v>
      </c>
      <c r="M136" s="225">
        <v>21</v>
      </c>
      <c r="N136" s="225">
        <v>19.25</v>
      </c>
      <c r="O136" s="225">
        <v>20.9</v>
      </c>
      <c r="P136" s="225">
        <v>18.940000000000001</v>
      </c>
      <c r="Q136" s="225">
        <v>20.6</v>
      </c>
      <c r="R136" s="225">
        <v>20.451928361857792</v>
      </c>
      <c r="S136" s="224">
        <v>19.375595559663399</v>
      </c>
      <c r="T136" s="225">
        <v>20.209299988460355</v>
      </c>
      <c r="U136" s="225">
        <v>20.6</v>
      </c>
      <c r="V136" s="225">
        <v>22.65</v>
      </c>
      <c r="W136" s="224">
        <v>18.5</v>
      </c>
      <c r="X136" s="225">
        <v>20.71</v>
      </c>
      <c r="Y136" s="221"/>
      <c r="Z136" s="222"/>
      <c r="AA136" s="222"/>
      <c r="AB136" s="222"/>
      <c r="AC136" s="222"/>
      <c r="AD136" s="222"/>
      <c r="AE136" s="222"/>
      <c r="AF136" s="222"/>
      <c r="AG136" s="222"/>
      <c r="AH136" s="222"/>
      <c r="AI136" s="222"/>
      <c r="AJ136" s="222"/>
      <c r="AK136" s="222"/>
      <c r="AL136" s="222"/>
      <c r="AM136" s="222"/>
      <c r="AN136" s="222"/>
      <c r="AO136" s="222"/>
      <c r="AP136" s="222"/>
      <c r="AQ136" s="222"/>
      <c r="AR136" s="222"/>
      <c r="AS136" s="222"/>
      <c r="AT136" s="222"/>
      <c r="AU136" s="222"/>
      <c r="AV136" s="222"/>
      <c r="AW136" s="222"/>
      <c r="AX136" s="222"/>
      <c r="AY136" s="222"/>
      <c r="AZ136" s="222"/>
      <c r="BA136" s="222"/>
      <c r="BB136" s="222"/>
      <c r="BC136" s="222"/>
      <c r="BD136" s="222"/>
      <c r="BE136" s="222"/>
      <c r="BF136" s="222"/>
      <c r="BG136" s="222"/>
      <c r="BH136" s="222"/>
      <c r="BI136" s="222"/>
      <c r="BJ136" s="222"/>
      <c r="BK136" s="222"/>
      <c r="BL136" s="222"/>
      <c r="BM136" s="223" t="e">
        <v>#N/A</v>
      </c>
    </row>
    <row r="137" spans="1:65">
      <c r="A137" s="29"/>
      <c r="B137" s="19">
        <v>1</v>
      </c>
      <c r="C137" s="9">
        <v>3</v>
      </c>
      <c r="D137" s="225">
        <v>21.4</v>
      </c>
      <c r="E137" s="224">
        <v>22.8</v>
      </c>
      <c r="F137" s="225">
        <v>19.961555247411248</v>
      </c>
      <c r="G137" s="225">
        <v>21.4</v>
      </c>
      <c r="H137" s="225">
        <v>21.27</v>
      </c>
      <c r="I137" s="225">
        <v>20.6</v>
      </c>
      <c r="J137" s="225">
        <v>21.6</v>
      </c>
      <c r="K137" s="225">
        <v>19.75</v>
      </c>
      <c r="L137" s="225">
        <v>20.9</v>
      </c>
      <c r="M137" s="225">
        <v>20.8</v>
      </c>
      <c r="N137" s="225">
        <v>18.75</v>
      </c>
      <c r="O137" s="225">
        <v>20.399999999999999</v>
      </c>
      <c r="P137" s="225">
        <v>19.12</v>
      </c>
      <c r="Q137" s="225">
        <v>20.3</v>
      </c>
      <c r="R137" s="225">
        <v>19.835546438343478</v>
      </c>
      <c r="S137" s="224">
        <v>18.617385796769899</v>
      </c>
      <c r="T137" s="225">
        <v>20.354059404035191</v>
      </c>
      <c r="U137" s="225">
        <v>20.85</v>
      </c>
      <c r="V137" s="225">
        <v>22.67</v>
      </c>
      <c r="W137" s="224">
        <v>18.3</v>
      </c>
      <c r="X137" s="225">
        <v>20.47</v>
      </c>
      <c r="Y137" s="221"/>
      <c r="Z137" s="222"/>
      <c r="AA137" s="222"/>
      <c r="AB137" s="222"/>
      <c r="AC137" s="222"/>
      <c r="AD137" s="222"/>
      <c r="AE137" s="222"/>
      <c r="AF137" s="222"/>
      <c r="AG137" s="222"/>
      <c r="AH137" s="222"/>
      <c r="AI137" s="222"/>
      <c r="AJ137" s="222"/>
      <c r="AK137" s="222"/>
      <c r="AL137" s="222"/>
      <c r="AM137" s="222"/>
      <c r="AN137" s="222"/>
      <c r="AO137" s="222"/>
      <c r="AP137" s="222"/>
      <c r="AQ137" s="222"/>
      <c r="AR137" s="222"/>
      <c r="AS137" s="222"/>
      <c r="AT137" s="222"/>
      <c r="AU137" s="222"/>
      <c r="AV137" s="222"/>
      <c r="AW137" s="222"/>
      <c r="AX137" s="222"/>
      <c r="AY137" s="222"/>
      <c r="AZ137" s="222"/>
      <c r="BA137" s="222"/>
      <c r="BB137" s="222"/>
      <c r="BC137" s="222"/>
      <c r="BD137" s="222"/>
      <c r="BE137" s="222"/>
      <c r="BF137" s="222"/>
      <c r="BG137" s="222"/>
      <c r="BH137" s="222"/>
      <c r="BI137" s="222"/>
      <c r="BJ137" s="222"/>
      <c r="BK137" s="222"/>
      <c r="BL137" s="222"/>
      <c r="BM137" s="223">
        <v>16</v>
      </c>
    </row>
    <row r="138" spans="1:65">
      <c r="A138" s="29"/>
      <c r="B138" s="19">
        <v>1</v>
      </c>
      <c r="C138" s="9">
        <v>4</v>
      </c>
      <c r="D138" s="225">
        <v>21.4</v>
      </c>
      <c r="E138" s="224">
        <v>22.8</v>
      </c>
      <c r="F138" s="225">
        <v>20.378793101859149</v>
      </c>
      <c r="G138" s="225">
        <v>21.3</v>
      </c>
      <c r="H138" s="225">
        <v>21.6</v>
      </c>
      <c r="I138" s="225">
        <v>20.399999999999999</v>
      </c>
      <c r="J138" s="225">
        <v>21.4</v>
      </c>
      <c r="K138" s="225">
        <v>20.9</v>
      </c>
      <c r="L138" s="225">
        <v>21.1</v>
      </c>
      <c r="M138" s="225">
        <v>21.3</v>
      </c>
      <c r="N138" s="225">
        <v>18.649999999999999</v>
      </c>
      <c r="O138" s="225">
        <v>21.6</v>
      </c>
      <c r="P138" s="225">
        <v>18.95</v>
      </c>
      <c r="Q138" s="225">
        <v>20.5</v>
      </c>
      <c r="R138" s="225">
        <v>20.192192733123299</v>
      </c>
      <c r="S138" s="224">
        <v>19.263342285870301</v>
      </c>
      <c r="T138" s="225">
        <v>21.202865137993342</v>
      </c>
      <c r="U138" s="229">
        <v>19.52</v>
      </c>
      <c r="V138" s="225">
        <v>22.29</v>
      </c>
      <c r="W138" s="224">
        <v>18.5</v>
      </c>
      <c r="X138" s="225">
        <v>20.61</v>
      </c>
      <c r="Y138" s="221"/>
      <c r="Z138" s="222"/>
      <c r="AA138" s="222"/>
      <c r="AB138" s="222"/>
      <c r="AC138" s="222"/>
      <c r="AD138" s="222"/>
      <c r="AE138" s="222"/>
      <c r="AF138" s="222"/>
      <c r="AG138" s="222"/>
      <c r="AH138" s="222"/>
      <c r="AI138" s="222"/>
      <c r="AJ138" s="222"/>
      <c r="AK138" s="222"/>
      <c r="AL138" s="222"/>
      <c r="AM138" s="222"/>
      <c r="AN138" s="222"/>
      <c r="AO138" s="222"/>
      <c r="AP138" s="222"/>
      <c r="AQ138" s="222"/>
      <c r="AR138" s="222"/>
      <c r="AS138" s="222"/>
      <c r="AT138" s="222"/>
      <c r="AU138" s="222"/>
      <c r="AV138" s="222"/>
      <c r="AW138" s="222"/>
      <c r="AX138" s="222"/>
      <c r="AY138" s="222"/>
      <c r="AZ138" s="222"/>
      <c r="BA138" s="222"/>
      <c r="BB138" s="222"/>
      <c r="BC138" s="222"/>
      <c r="BD138" s="222"/>
      <c r="BE138" s="222"/>
      <c r="BF138" s="222"/>
      <c r="BG138" s="222"/>
      <c r="BH138" s="222"/>
      <c r="BI138" s="222"/>
      <c r="BJ138" s="222"/>
      <c r="BK138" s="222"/>
      <c r="BL138" s="222"/>
      <c r="BM138" s="223">
        <v>20.680629391764299</v>
      </c>
    </row>
    <row r="139" spans="1:65">
      <c r="A139" s="29"/>
      <c r="B139" s="19">
        <v>1</v>
      </c>
      <c r="C139" s="9">
        <v>5</v>
      </c>
      <c r="D139" s="225">
        <v>21.3</v>
      </c>
      <c r="E139" s="224">
        <v>22.7</v>
      </c>
      <c r="F139" s="225">
        <v>20.802941415048249</v>
      </c>
      <c r="G139" s="225">
        <v>20.9</v>
      </c>
      <c r="H139" s="225">
        <v>20</v>
      </c>
      <c r="I139" s="225">
        <v>20.7</v>
      </c>
      <c r="J139" s="225">
        <v>20.9</v>
      </c>
      <c r="K139" s="225">
        <v>20.2</v>
      </c>
      <c r="L139" s="225">
        <v>21.3</v>
      </c>
      <c r="M139" s="225">
        <v>20.9</v>
      </c>
      <c r="N139" s="225">
        <v>19.55</v>
      </c>
      <c r="O139" s="225">
        <v>21.3</v>
      </c>
      <c r="P139" s="229">
        <v>18.41</v>
      </c>
      <c r="Q139" s="225">
        <v>20.8</v>
      </c>
      <c r="R139" s="225">
        <v>20.052546985579916</v>
      </c>
      <c r="S139" s="224">
        <v>18.094700610564701</v>
      </c>
      <c r="T139" s="225">
        <v>20.799691117043626</v>
      </c>
      <c r="U139" s="225">
        <v>20.67</v>
      </c>
      <c r="V139" s="225">
        <v>21.89</v>
      </c>
      <c r="W139" s="224">
        <v>18.7</v>
      </c>
      <c r="X139" s="225">
        <v>20.88</v>
      </c>
      <c r="Y139" s="221"/>
      <c r="Z139" s="222"/>
      <c r="AA139" s="222"/>
      <c r="AB139" s="222"/>
      <c r="AC139" s="222"/>
      <c r="AD139" s="222"/>
      <c r="AE139" s="222"/>
      <c r="AF139" s="222"/>
      <c r="AG139" s="222"/>
      <c r="AH139" s="222"/>
      <c r="AI139" s="222"/>
      <c r="AJ139" s="222"/>
      <c r="AK139" s="222"/>
      <c r="AL139" s="222"/>
      <c r="AM139" s="222"/>
      <c r="AN139" s="222"/>
      <c r="AO139" s="222"/>
      <c r="AP139" s="222"/>
      <c r="AQ139" s="222"/>
      <c r="AR139" s="222"/>
      <c r="AS139" s="222"/>
      <c r="AT139" s="222"/>
      <c r="AU139" s="222"/>
      <c r="AV139" s="222"/>
      <c r="AW139" s="222"/>
      <c r="AX139" s="222"/>
      <c r="AY139" s="222"/>
      <c r="AZ139" s="222"/>
      <c r="BA139" s="222"/>
      <c r="BB139" s="222"/>
      <c r="BC139" s="222"/>
      <c r="BD139" s="222"/>
      <c r="BE139" s="222"/>
      <c r="BF139" s="222"/>
      <c r="BG139" s="222"/>
      <c r="BH139" s="222"/>
      <c r="BI139" s="222"/>
      <c r="BJ139" s="222"/>
      <c r="BK139" s="222"/>
      <c r="BL139" s="222"/>
      <c r="BM139" s="223">
        <v>78</v>
      </c>
    </row>
    <row r="140" spans="1:65">
      <c r="A140" s="29"/>
      <c r="B140" s="19">
        <v>1</v>
      </c>
      <c r="C140" s="9">
        <v>6</v>
      </c>
      <c r="D140" s="225">
        <v>21.4</v>
      </c>
      <c r="E140" s="224">
        <v>22.1</v>
      </c>
      <c r="F140" s="225">
        <v>19.993694896005852</v>
      </c>
      <c r="G140" s="225">
        <v>20.6</v>
      </c>
      <c r="H140" s="225">
        <v>22.59</v>
      </c>
      <c r="I140" s="225">
        <v>20.5</v>
      </c>
      <c r="J140" s="225">
        <v>21.2</v>
      </c>
      <c r="K140" s="225">
        <v>20.2</v>
      </c>
      <c r="L140" s="225">
        <v>21.2</v>
      </c>
      <c r="M140" s="225">
        <v>20.7</v>
      </c>
      <c r="N140" s="225">
        <v>19.75</v>
      </c>
      <c r="O140" s="225">
        <v>19.7</v>
      </c>
      <c r="P140" s="225">
        <v>19.010000000000002</v>
      </c>
      <c r="Q140" s="225">
        <v>20.6</v>
      </c>
      <c r="R140" s="225">
        <v>20.081345564199388</v>
      </c>
      <c r="S140" s="224">
        <v>17.4475981636695</v>
      </c>
      <c r="T140" s="225">
        <v>21.270796142310349</v>
      </c>
      <c r="U140" s="225">
        <v>20.63</v>
      </c>
      <c r="V140" s="225">
        <v>22.84</v>
      </c>
      <c r="W140" s="224">
        <v>18.5</v>
      </c>
      <c r="X140" s="225">
        <v>20.78</v>
      </c>
      <c r="Y140" s="221"/>
      <c r="Z140" s="222"/>
      <c r="AA140" s="222"/>
      <c r="AB140" s="222"/>
      <c r="AC140" s="222"/>
      <c r="AD140" s="222"/>
      <c r="AE140" s="222"/>
      <c r="AF140" s="222"/>
      <c r="AG140" s="222"/>
      <c r="AH140" s="222"/>
      <c r="AI140" s="222"/>
      <c r="AJ140" s="222"/>
      <c r="AK140" s="222"/>
      <c r="AL140" s="222"/>
      <c r="AM140" s="222"/>
      <c r="AN140" s="222"/>
      <c r="AO140" s="222"/>
      <c r="AP140" s="222"/>
      <c r="AQ140" s="222"/>
      <c r="AR140" s="222"/>
      <c r="AS140" s="222"/>
      <c r="AT140" s="222"/>
      <c r="AU140" s="222"/>
      <c r="AV140" s="222"/>
      <c r="AW140" s="222"/>
      <c r="AX140" s="222"/>
      <c r="AY140" s="222"/>
      <c r="AZ140" s="222"/>
      <c r="BA140" s="222"/>
      <c r="BB140" s="222"/>
      <c r="BC140" s="222"/>
      <c r="BD140" s="222"/>
      <c r="BE140" s="222"/>
      <c r="BF140" s="222"/>
      <c r="BG140" s="222"/>
      <c r="BH140" s="222"/>
      <c r="BI140" s="222"/>
      <c r="BJ140" s="222"/>
      <c r="BK140" s="222"/>
      <c r="BL140" s="222"/>
      <c r="BM140" s="226"/>
    </row>
    <row r="141" spans="1:65">
      <c r="A141" s="29"/>
      <c r="B141" s="20" t="s">
        <v>258</v>
      </c>
      <c r="C141" s="12"/>
      <c r="D141" s="227">
        <v>21.366666666666664</v>
      </c>
      <c r="E141" s="227">
        <v>22.599999999999998</v>
      </c>
      <c r="F141" s="227">
        <v>20.3455927972201</v>
      </c>
      <c r="G141" s="227">
        <v>21.116666666666664</v>
      </c>
      <c r="H141" s="227">
        <v>21.728333333333335</v>
      </c>
      <c r="I141" s="227">
        <v>20.5</v>
      </c>
      <c r="J141" s="227">
        <v>21.2</v>
      </c>
      <c r="K141" s="227">
        <v>20.158333333333335</v>
      </c>
      <c r="L141" s="227">
        <v>21.133333333333333</v>
      </c>
      <c r="M141" s="227">
        <v>20.9</v>
      </c>
      <c r="N141" s="227">
        <v>19.241666666666667</v>
      </c>
      <c r="O141" s="227">
        <v>20.483333333333334</v>
      </c>
      <c r="P141" s="227">
        <v>18.943333333333335</v>
      </c>
      <c r="Q141" s="227">
        <v>20.599999999999998</v>
      </c>
      <c r="R141" s="227">
        <v>20.194352502290695</v>
      </c>
      <c r="S141" s="227">
        <v>18.576000674820282</v>
      </c>
      <c r="T141" s="227">
        <v>20.679050418913263</v>
      </c>
      <c r="U141" s="227">
        <v>20.356666666666666</v>
      </c>
      <c r="V141" s="227">
        <v>22.418333333333333</v>
      </c>
      <c r="W141" s="227">
        <v>18.483333333333334</v>
      </c>
      <c r="X141" s="227">
        <v>20.611666666666665</v>
      </c>
      <c r="Y141" s="221"/>
      <c r="Z141" s="222"/>
      <c r="AA141" s="222"/>
      <c r="AB141" s="222"/>
      <c r="AC141" s="222"/>
      <c r="AD141" s="222"/>
      <c r="AE141" s="222"/>
      <c r="AF141" s="222"/>
      <c r="AG141" s="222"/>
      <c r="AH141" s="222"/>
      <c r="AI141" s="222"/>
      <c r="AJ141" s="222"/>
      <c r="AK141" s="222"/>
      <c r="AL141" s="222"/>
      <c r="AM141" s="222"/>
      <c r="AN141" s="222"/>
      <c r="AO141" s="222"/>
      <c r="AP141" s="222"/>
      <c r="AQ141" s="222"/>
      <c r="AR141" s="222"/>
      <c r="AS141" s="222"/>
      <c r="AT141" s="222"/>
      <c r="AU141" s="222"/>
      <c r="AV141" s="222"/>
      <c r="AW141" s="222"/>
      <c r="AX141" s="222"/>
      <c r="AY141" s="222"/>
      <c r="AZ141" s="222"/>
      <c r="BA141" s="222"/>
      <c r="BB141" s="222"/>
      <c r="BC141" s="222"/>
      <c r="BD141" s="222"/>
      <c r="BE141" s="222"/>
      <c r="BF141" s="222"/>
      <c r="BG141" s="222"/>
      <c r="BH141" s="222"/>
      <c r="BI141" s="222"/>
      <c r="BJ141" s="222"/>
      <c r="BK141" s="222"/>
      <c r="BL141" s="222"/>
      <c r="BM141" s="226"/>
    </row>
    <row r="142" spans="1:65">
      <c r="A142" s="29"/>
      <c r="B142" s="3" t="s">
        <v>259</v>
      </c>
      <c r="C142" s="28"/>
      <c r="D142" s="225">
        <v>21.4</v>
      </c>
      <c r="E142" s="225">
        <v>22.75</v>
      </c>
      <c r="F142" s="225">
        <v>20.1862439989325</v>
      </c>
      <c r="G142" s="225">
        <v>21.15</v>
      </c>
      <c r="H142" s="225">
        <v>21.905000000000001</v>
      </c>
      <c r="I142" s="225">
        <v>20.5</v>
      </c>
      <c r="J142" s="225">
        <v>21.299999999999997</v>
      </c>
      <c r="K142" s="225">
        <v>20.149999999999999</v>
      </c>
      <c r="L142" s="225">
        <v>21.15</v>
      </c>
      <c r="M142" s="225">
        <v>20.85</v>
      </c>
      <c r="N142" s="225">
        <v>19.375</v>
      </c>
      <c r="O142" s="225">
        <v>20.65</v>
      </c>
      <c r="P142" s="225">
        <v>18.98</v>
      </c>
      <c r="Q142" s="225">
        <v>20.6</v>
      </c>
      <c r="R142" s="225">
        <v>20.136769148661344</v>
      </c>
      <c r="S142" s="225">
        <v>18.637383714576899</v>
      </c>
      <c r="T142" s="225">
        <v>20.57687526053941</v>
      </c>
      <c r="U142" s="225">
        <v>20.615000000000002</v>
      </c>
      <c r="V142" s="225">
        <v>22.47</v>
      </c>
      <c r="W142" s="225">
        <v>18.5</v>
      </c>
      <c r="X142" s="225">
        <v>20.66</v>
      </c>
      <c r="Y142" s="221"/>
      <c r="Z142" s="222"/>
      <c r="AA142" s="222"/>
      <c r="AB142" s="222"/>
      <c r="AC142" s="222"/>
      <c r="AD142" s="222"/>
      <c r="AE142" s="222"/>
      <c r="AF142" s="222"/>
      <c r="AG142" s="222"/>
      <c r="AH142" s="222"/>
      <c r="AI142" s="222"/>
      <c r="AJ142" s="222"/>
      <c r="AK142" s="222"/>
      <c r="AL142" s="222"/>
      <c r="AM142" s="222"/>
      <c r="AN142" s="222"/>
      <c r="AO142" s="222"/>
      <c r="AP142" s="222"/>
      <c r="AQ142" s="222"/>
      <c r="AR142" s="222"/>
      <c r="AS142" s="222"/>
      <c r="AT142" s="222"/>
      <c r="AU142" s="222"/>
      <c r="AV142" s="222"/>
      <c r="AW142" s="222"/>
      <c r="AX142" s="222"/>
      <c r="AY142" s="222"/>
      <c r="AZ142" s="222"/>
      <c r="BA142" s="222"/>
      <c r="BB142" s="222"/>
      <c r="BC142" s="222"/>
      <c r="BD142" s="222"/>
      <c r="BE142" s="222"/>
      <c r="BF142" s="222"/>
      <c r="BG142" s="222"/>
      <c r="BH142" s="222"/>
      <c r="BI142" s="222"/>
      <c r="BJ142" s="222"/>
      <c r="BK142" s="222"/>
      <c r="BL142" s="222"/>
      <c r="BM142" s="226"/>
    </row>
    <row r="143" spans="1:65">
      <c r="A143" s="29"/>
      <c r="B143" s="3" t="s">
        <v>260</v>
      </c>
      <c r="C143" s="28"/>
      <c r="D143" s="23">
        <v>5.1639777949431122E-2</v>
      </c>
      <c r="E143" s="23">
        <v>0.32249030993194133</v>
      </c>
      <c r="F143" s="23">
        <v>0.59764028690107207</v>
      </c>
      <c r="G143" s="23">
        <v>0.34302575219167786</v>
      </c>
      <c r="H143" s="23">
        <v>1.0131419775464181</v>
      </c>
      <c r="I143" s="23">
        <v>0.1414213562373095</v>
      </c>
      <c r="J143" s="23">
        <v>0.34058772731852843</v>
      </c>
      <c r="K143" s="23">
        <v>0.41281553588336045</v>
      </c>
      <c r="L143" s="23">
        <v>0.31411250638372745</v>
      </c>
      <c r="M143" s="23">
        <v>0.22803508501982803</v>
      </c>
      <c r="N143" s="23">
        <v>0.44990739787946038</v>
      </c>
      <c r="O143" s="23">
        <v>0.9907909298467904</v>
      </c>
      <c r="P143" s="23">
        <v>0.28366647081857738</v>
      </c>
      <c r="Q143" s="23">
        <v>0.18973665961010283</v>
      </c>
      <c r="R143" s="23">
        <v>0.26693824449179937</v>
      </c>
      <c r="S143" s="23">
        <v>0.72457822734949551</v>
      </c>
      <c r="T143" s="23">
        <v>0.48171990375006946</v>
      </c>
      <c r="U143" s="23">
        <v>0.53147593234940294</v>
      </c>
      <c r="V143" s="23">
        <v>0.36113247800034054</v>
      </c>
      <c r="W143" s="23">
        <v>0.13291601358251232</v>
      </c>
      <c r="X143" s="23">
        <v>0.23811061855084689</v>
      </c>
      <c r="Y143" s="148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29"/>
      <c r="B144" s="3" t="s">
        <v>86</v>
      </c>
      <c r="C144" s="28"/>
      <c r="D144" s="13">
        <v>2.4168382815646394E-3</v>
      </c>
      <c r="E144" s="13">
        <v>1.4269482740351388E-2</v>
      </c>
      <c r="F144" s="13">
        <v>2.93744346924475E-2</v>
      </c>
      <c r="G144" s="13">
        <v>1.6244313442384115E-2</v>
      </c>
      <c r="H144" s="13">
        <v>4.662768938619704E-2</v>
      </c>
      <c r="I144" s="13">
        <v>6.8986027432833908E-3</v>
      </c>
      <c r="J144" s="13">
        <v>1.6065458835779645E-2</v>
      </c>
      <c r="K144" s="13">
        <v>2.0478654115751654E-2</v>
      </c>
      <c r="L144" s="13">
        <v>1.4863367809955558E-2</v>
      </c>
      <c r="M144" s="13">
        <v>1.0910769618173591E-2</v>
      </c>
      <c r="N144" s="13">
        <v>2.3381934926606861E-2</v>
      </c>
      <c r="O144" s="13">
        <v>4.8370590553952333E-2</v>
      </c>
      <c r="P144" s="13">
        <v>1.4974474968427451E-2</v>
      </c>
      <c r="Q144" s="13">
        <v>9.2105174568011088E-3</v>
      </c>
      <c r="R144" s="13">
        <v>1.3218460183931122E-2</v>
      </c>
      <c r="S144" s="13">
        <v>3.9006147772790475E-2</v>
      </c>
      <c r="T144" s="13">
        <v>2.3295068873640527E-2</v>
      </c>
      <c r="U144" s="13">
        <v>2.6108200377406399E-2</v>
      </c>
      <c r="V144" s="13">
        <v>1.610880133820566E-2</v>
      </c>
      <c r="W144" s="13">
        <v>7.1911278764208641E-3</v>
      </c>
      <c r="X144" s="13">
        <v>1.1552225368360003E-2</v>
      </c>
      <c r="Y144" s="148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29"/>
      <c r="B145" s="3" t="s">
        <v>261</v>
      </c>
      <c r="C145" s="28"/>
      <c r="D145" s="13">
        <v>3.3172939851413119E-2</v>
      </c>
      <c r="E145" s="13">
        <v>9.2810067424739628E-2</v>
      </c>
      <c r="F145" s="13">
        <v>-1.6200502808566442E-2</v>
      </c>
      <c r="G145" s="13">
        <v>2.1084332910874082E-2</v>
      </c>
      <c r="H145" s="13">
        <v>5.0661124558726733E-2</v>
      </c>
      <c r="I145" s="13">
        <v>-8.7342308757890619E-3</v>
      </c>
      <c r="J145" s="13">
        <v>2.5113868557720576E-2</v>
      </c>
      <c r="K145" s="13">
        <v>-2.5255327027859154E-2</v>
      </c>
      <c r="L145" s="13">
        <v>2.1890240040243425E-2</v>
      </c>
      <c r="M145" s="13">
        <v>1.0607540229073509E-2</v>
      </c>
      <c r="N145" s="13">
        <v>-6.9580219143169475E-2</v>
      </c>
      <c r="O145" s="13">
        <v>-9.540138005158294E-3</v>
      </c>
      <c r="P145" s="13">
        <v>-8.4005956758879452E-2</v>
      </c>
      <c r="Q145" s="13">
        <v>-3.898788099573558E-3</v>
      </c>
      <c r="R145" s="13">
        <v>-2.3513640724457607E-2</v>
      </c>
      <c r="S145" s="13">
        <v>-0.10176811725962986</v>
      </c>
      <c r="T145" s="13">
        <v>-7.6350328663821188E-5</v>
      </c>
      <c r="U145" s="13">
        <v>-1.5665032188364902E-2</v>
      </c>
      <c r="V145" s="13">
        <v>8.4025679714614609E-2</v>
      </c>
      <c r="W145" s="13">
        <v>-0.10624899352947159</v>
      </c>
      <c r="X145" s="13">
        <v>-3.33465310901504E-3</v>
      </c>
      <c r="Y145" s="148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A146" s="29"/>
      <c r="B146" s="45" t="s">
        <v>262</v>
      </c>
      <c r="C146" s="46"/>
      <c r="D146" s="44">
        <v>1</v>
      </c>
      <c r="E146" s="44">
        <v>2.61</v>
      </c>
      <c r="F146" s="44">
        <v>0.33</v>
      </c>
      <c r="G146" s="44">
        <v>0.67</v>
      </c>
      <c r="H146" s="44">
        <v>1.47</v>
      </c>
      <c r="I146" s="44">
        <v>0.13</v>
      </c>
      <c r="J146" s="44">
        <v>0.78</v>
      </c>
      <c r="K146" s="44">
        <v>0.57999999999999996</v>
      </c>
      <c r="L146" s="44">
        <v>0.7</v>
      </c>
      <c r="M146" s="44">
        <v>0.39</v>
      </c>
      <c r="N146" s="44">
        <v>1.77</v>
      </c>
      <c r="O146" s="44">
        <v>0.15</v>
      </c>
      <c r="P146" s="44">
        <v>2.16</v>
      </c>
      <c r="Q146" s="44">
        <v>0</v>
      </c>
      <c r="R146" s="44">
        <v>0.53</v>
      </c>
      <c r="S146" s="44">
        <v>2.64</v>
      </c>
      <c r="T146" s="44">
        <v>0.1</v>
      </c>
      <c r="U146" s="44">
        <v>0.32</v>
      </c>
      <c r="V146" s="44">
        <v>2.37</v>
      </c>
      <c r="W146" s="44">
        <v>2.76</v>
      </c>
      <c r="X146" s="44">
        <v>0.02</v>
      </c>
      <c r="Y146" s="148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5"/>
    </row>
    <row r="147" spans="1:65">
      <c r="B147" s="3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BM147" s="55"/>
    </row>
    <row r="148" spans="1:65" ht="15">
      <c r="B148" s="8" t="s">
        <v>504</v>
      </c>
      <c r="BM148" s="27" t="s">
        <v>66</v>
      </c>
    </row>
    <row r="149" spans="1:65" ht="15">
      <c r="A149" s="24" t="s">
        <v>22</v>
      </c>
      <c r="B149" s="18" t="s">
        <v>111</v>
      </c>
      <c r="C149" s="15" t="s">
        <v>112</v>
      </c>
      <c r="D149" s="16" t="s">
        <v>223</v>
      </c>
      <c r="E149" s="17" t="s">
        <v>223</v>
      </c>
      <c r="F149" s="17" t="s">
        <v>223</v>
      </c>
      <c r="G149" s="17" t="s">
        <v>223</v>
      </c>
      <c r="H149" s="17" t="s">
        <v>223</v>
      </c>
      <c r="I149" s="17" t="s">
        <v>223</v>
      </c>
      <c r="J149" s="17" t="s">
        <v>223</v>
      </c>
      <c r="K149" s="17" t="s">
        <v>223</v>
      </c>
      <c r="L149" s="17" t="s">
        <v>223</v>
      </c>
      <c r="M149" s="17" t="s">
        <v>223</v>
      </c>
      <c r="N149" s="17" t="s">
        <v>223</v>
      </c>
      <c r="O149" s="17" t="s">
        <v>223</v>
      </c>
      <c r="P149" s="17" t="s">
        <v>223</v>
      </c>
      <c r="Q149" s="17" t="s">
        <v>223</v>
      </c>
      <c r="R149" s="17" t="s">
        <v>223</v>
      </c>
      <c r="S149" s="17" t="s">
        <v>223</v>
      </c>
      <c r="T149" s="17" t="s">
        <v>223</v>
      </c>
      <c r="U149" s="17" t="s">
        <v>223</v>
      </c>
      <c r="V149" s="17" t="s">
        <v>223</v>
      </c>
      <c r="W149" s="17" t="s">
        <v>223</v>
      </c>
      <c r="X149" s="148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1</v>
      </c>
    </row>
    <row r="150" spans="1:65">
      <c r="A150" s="29"/>
      <c r="B150" s="19" t="s">
        <v>224</v>
      </c>
      <c r="C150" s="9" t="s">
        <v>224</v>
      </c>
      <c r="D150" s="146" t="s">
        <v>227</v>
      </c>
      <c r="E150" s="147" t="s">
        <v>228</v>
      </c>
      <c r="F150" s="147" t="s">
        <v>229</v>
      </c>
      <c r="G150" s="147" t="s">
        <v>230</v>
      </c>
      <c r="H150" s="147" t="s">
        <v>231</v>
      </c>
      <c r="I150" s="147" t="s">
        <v>232</v>
      </c>
      <c r="J150" s="147" t="s">
        <v>234</v>
      </c>
      <c r="K150" s="147" t="s">
        <v>235</v>
      </c>
      <c r="L150" s="147" t="s">
        <v>236</v>
      </c>
      <c r="M150" s="147" t="s">
        <v>237</v>
      </c>
      <c r="N150" s="147" t="s">
        <v>264</v>
      </c>
      <c r="O150" s="147" t="s">
        <v>238</v>
      </c>
      <c r="P150" s="147" t="s">
        <v>239</v>
      </c>
      <c r="Q150" s="147" t="s">
        <v>240</v>
      </c>
      <c r="R150" s="147" t="s">
        <v>241</v>
      </c>
      <c r="S150" s="147" t="s">
        <v>242</v>
      </c>
      <c r="T150" s="147" t="s">
        <v>244</v>
      </c>
      <c r="U150" s="147" t="s">
        <v>245</v>
      </c>
      <c r="V150" s="147" t="s">
        <v>246</v>
      </c>
      <c r="W150" s="147" t="s">
        <v>248</v>
      </c>
      <c r="X150" s="148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 t="s">
        <v>3</v>
      </c>
    </row>
    <row r="151" spans="1:65">
      <c r="A151" s="29"/>
      <c r="B151" s="19"/>
      <c r="C151" s="9"/>
      <c r="D151" s="10" t="s">
        <v>289</v>
      </c>
      <c r="E151" s="11" t="s">
        <v>289</v>
      </c>
      <c r="F151" s="11" t="s">
        <v>289</v>
      </c>
      <c r="G151" s="11" t="s">
        <v>290</v>
      </c>
      <c r="H151" s="11" t="s">
        <v>289</v>
      </c>
      <c r="I151" s="11" t="s">
        <v>114</v>
      </c>
      <c r="J151" s="11" t="s">
        <v>290</v>
      </c>
      <c r="K151" s="11" t="s">
        <v>290</v>
      </c>
      <c r="L151" s="11" t="s">
        <v>290</v>
      </c>
      <c r="M151" s="11" t="s">
        <v>290</v>
      </c>
      <c r="N151" s="11" t="s">
        <v>290</v>
      </c>
      <c r="O151" s="11" t="s">
        <v>289</v>
      </c>
      <c r="P151" s="11" t="s">
        <v>290</v>
      </c>
      <c r="Q151" s="11" t="s">
        <v>289</v>
      </c>
      <c r="R151" s="11" t="s">
        <v>289</v>
      </c>
      <c r="S151" s="11" t="s">
        <v>289</v>
      </c>
      <c r="T151" s="11" t="s">
        <v>290</v>
      </c>
      <c r="U151" s="11" t="s">
        <v>289</v>
      </c>
      <c r="V151" s="11" t="s">
        <v>290</v>
      </c>
      <c r="W151" s="11" t="s">
        <v>289</v>
      </c>
      <c r="X151" s="148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>
        <v>0</v>
      </c>
    </row>
    <row r="152" spans="1:65">
      <c r="A152" s="29"/>
      <c r="B152" s="19"/>
      <c r="C152" s="9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148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7">
        <v>1</v>
      </c>
    </row>
    <row r="153" spans="1:65">
      <c r="A153" s="29"/>
      <c r="B153" s="18">
        <v>1</v>
      </c>
      <c r="C153" s="14">
        <v>1</v>
      </c>
      <c r="D153" s="209">
        <v>48.96</v>
      </c>
      <c r="E153" s="209">
        <v>51.651919647974282</v>
      </c>
      <c r="F153" s="209">
        <v>51.577790813697902</v>
      </c>
      <c r="G153" s="209">
        <v>49.1</v>
      </c>
      <c r="H153" s="210">
        <v>42.95</v>
      </c>
      <c r="I153" s="209">
        <v>51</v>
      </c>
      <c r="J153" s="209">
        <v>48.5</v>
      </c>
      <c r="K153" s="209">
        <v>49.7</v>
      </c>
      <c r="L153" s="209">
        <v>46.6</v>
      </c>
      <c r="M153" s="209">
        <v>50.3</v>
      </c>
      <c r="N153" s="209">
        <v>52.7</v>
      </c>
      <c r="O153" s="210">
        <v>59.7</v>
      </c>
      <c r="P153" s="209">
        <v>49</v>
      </c>
      <c r="Q153" s="209">
        <v>49</v>
      </c>
      <c r="R153" s="209">
        <v>46.022755445590278</v>
      </c>
      <c r="S153" s="209">
        <v>50.445769225848231</v>
      </c>
      <c r="T153" s="209">
        <v>48.58</v>
      </c>
      <c r="U153" s="209">
        <v>52.01</v>
      </c>
      <c r="V153" s="209">
        <v>49</v>
      </c>
      <c r="W153" s="209">
        <v>54.38</v>
      </c>
      <c r="X153" s="211"/>
      <c r="Y153" s="212"/>
      <c r="Z153" s="212"/>
      <c r="AA153" s="212"/>
      <c r="AB153" s="212"/>
      <c r="AC153" s="212"/>
      <c r="AD153" s="212"/>
      <c r="AE153" s="212"/>
      <c r="AF153" s="212"/>
      <c r="AG153" s="212"/>
      <c r="AH153" s="212"/>
      <c r="AI153" s="212"/>
      <c r="AJ153" s="212"/>
      <c r="AK153" s="212"/>
      <c r="AL153" s="212"/>
      <c r="AM153" s="212"/>
      <c r="AN153" s="212"/>
      <c r="AO153" s="212"/>
      <c r="AP153" s="212"/>
      <c r="AQ153" s="212"/>
      <c r="AR153" s="212"/>
      <c r="AS153" s="212"/>
      <c r="AT153" s="212"/>
      <c r="AU153" s="212"/>
      <c r="AV153" s="212"/>
      <c r="AW153" s="212"/>
      <c r="AX153" s="212"/>
      <c r="AY153" s="212"/>
      <c r="AZ153" s="212"/>
      <c r="BA153" s="212"/>
      <c r="BB153" s="212"/>
      <c r="BC153" s="212"/>
      <c r="BD153" s="212"/>
      <c r="BE153" s="212"/>
      <c r="BF153" s="212"/>
      <c r="BG153" s="212"/>
      <c r="BH153" s="212"/>
      <c r="BI153" s="212"/>
      <c r="BJ153" s="212"/>
      <c r="BK153" s="212"/>
      <c r="BL153" s="212"/>
      <c r="BM153" s="213">
        <v>1</v>
      </c>
    </row>
    <row r="154" spans="1:65">
      <c r="A154" s="29"/>
      <c r="B154" s="19">
        <v>1</v>
      </c>
      <c r="C154" s="9">
        <v>2</v>
      </c>
      <c r="D154" s="214">
        <v>47.72</v>
      </c>
      <c r="E154" s="214">
        <v>50.720459725503403</v>
      </c>
      <c r="F154" s="214">
        <v>51.549424086171797</v>
      </c>
      <c r="G154" s="214">
        <v>48.2</v>
      </c>
      <c r="H154" s="215">
        <v>47.47</v>
      </c>
      <c r="I154" s="214">
        <v>51</v>
      </c>
      <c r="J154" s="214">
        <v>49.3</v>
      </c>
      <c r="K154" s="214">
        <v>50.8</v>
      </c>
      <c r="L154" s="214">
        <v>50.8</v>
      </c>
      <c r="M154" s="214">
        <v>49.6</v>
      </c>
      <c r="N154" s="214">
        <v>51.5</v>
      </c>
      <c r="O154" s="215">
        <v>61.3</v>
      </c>
      <c r="P154" s="214">
        <v>50.5</v>
      </c>
      <c r="Q154" s="214">
        <v>52</v>
      </c>
      <c r="R154" s="214">
        <v>46.814534812177683</v>
      </c>
      <c r="S154" s="214">
        <v>56.530986249492429</v>
      </c>
      <c r="T154" s="214">
        <v>57.9</v>
      </c>
      <c r="U154" s="214">
        <v>49.63</v>
      </c>
      <c r="V154" s="214">
        <v>55</v>
      </c>
      <c r="W154" s="214">
        <v>54.88</v>
      </c>
      <c r="X154" s="211"/>
      <c r="Y154" s="212"/>
      <c r="Z154" s="212"/>
      <c r="AA154" s="212"/>
      <c r="AB154" s="212"/>
      <c r="AC154" s="212"/>
      <c r="AD154" s="212"/>
      <c r="AE154" s="212"/>
      <c r="AF154" s="212"/>
      <c r="AG154" s="212"/>
      <c r="AH154" s="212"/>
      <c r="AI154" s="212"/>
      <c r="AJ154" s="212"/>
      <c r="AK154" s="212"/>
      <c r="AL154" s="212"/>
      <c r="AM154" s="212"/>
      <c r="AN154" s="212"/>
      <c r="AO154" s="212"/>
      <c r="AP154" s="212"/>
      <c r="AQ154" s="212"/>
      <c r="AR154" s="212"/>
      <c r="AS154" s="212"/>
      <c r="AT154" s="212"/>
      <c r="AU154" s="212"/>
      <c r="AV154" s="212"/>
      <c r="AW154" s="212"/>
      <c r="AX154" s="212"/>
      <c r="AY154" s="212"/>
      <c r="AZ154" s="212"/>
      <c r="BA154" s="212"/>
      <c r="BB154" s="212"/>
      <c r="BC154" s="212"/>
      <c r="BD154" s="212"/>
      <c r="BE154" s="212"/>
      <c r="BF154" s="212"/>
      <c r="BG154" s="212"/>
      <c r="BH154" s="212"/>
      <c r="BI154" s="212"/>
      <c r="BJ154" s="212"/>
      <c r="BK154" s="212"/>
      <c r="BL154" s="212"/>
      <c r="BM154" s="213" t="e">
        <v>#N/A</v>
      </c>
    </row>
    <row r="155" spans="1:65">
      <c r="A155" s="29"/>
      <c r="B155" s="19">
        <v>1</v>
      </c>
      <c r="C155" s="9">
        <v>3</v>
      </c>
      <c r="D155" s="214">
        <v>47.38</v>
      </c>
      <c r="E155" s="216">
        <v>43.568165397764389</v>
      </c>
      <c r="F155" s="214">
        <v>51.6147954717894</v>
      </c>
      <c r="G155" s="214">
        <v>50.6</v>
      </c>
      <c r="H155" s="215">
        <v>43.35</v>
      </c>
      <c r="I155" s="214">
        <v>51</v>
      </c>
      <c r="J155" s="214">
        <v>51.8</v>
      </c>
      <c r="K155" s="216">
        <v>44.2</v>
      </c>
      <c r="L155" s="214">
        <v>49.3</v>
      </c>
      <c r="M155" s="214">
        <v>50.3</v>
      </c>
      <c r="N155" s="214">
        <v>48.9</v>
      </c>
      <c r="O155" s="215">
        <v>58.9</v>
      </c>
      <c r="P155" s="214">
        <v>48.7</v>
      </c>
      <c r="Q155" s="214">
        <v>51</v>
      </c>
      <c r="R155" s="214">
        <v>45.34807027463826</v>
      </c>
      <c r="S155" s="214">
        <v>54.10460193874151</v>
      </c>
      <c r="T155" s="214">
        <v>55.33</v>
      </c>
      <c r="U155" s="214">
        <v>52.69</v>
      </c>
      <c r="V155" s="214">
        <v>46</v>
      </c>
      <c r="W155" s="214">
        <v>53.34</v>
      </c>
      <c r="X155" s="211"/>
      <c r="Y155" s="212"/>
      <c r="Z155" s="212"/>
      <c r="AA155" s="212"/>
      <c r="AB155" s="212"/>
      <c r="AC155" s="212"/>
      <c r="AD155" s="212"/>
      <c r="AE155" s="212"/>
      <c r="AF155" s="212"/>
      <c r="AG155" s="212"/>
      <c r="AH155" s="212"/>
      <c r="AI155" s="212"/>
      <c r="AJ155" s="212"/>
      <c r="AK155" s="212"/>
      <c r="AL155" s="212"/>
      <c r="AM155" s="212"/>
      <c r="AN155" s="212"/>
      <c r="AO155" s="212"/>
      <c r="AP155" s="212"/>
      <c r="AQ155" s="212"/>
      <c r="AR155" s="212"/>
      <c r="AS155" s="212"/>
      <c r="AT155" s="212"/>
      <c r="AU155" s="212"/>
      <c r="AV155" s="212"/>
      <c r="AW155" s="212"/>
      <c r="AX155" s="212"/>
      <c r="AY155" s="212"/>
      <c r="AZ155" s="212"/>
      <c r="BA155" s="212"/>
      <c r="BB155" s="212"/>
      <c r="BC155" s="212"/>
      <c r="BD155" s="212"/>
      <c r="BE155" s="212"/>
      <c r="BF155" s="212"/>
      <c r="BG155" s="212"/>
      <c r="BH155" s="212"/>
      <c r="BI155" s="212"/>
      <c r="BJ155" s="212"/>
      <c r="BK155" s="212"/>
      <c r="BL155" s="212"/>
      <c r="BM155" s="213">
        <v>16</v>
      </c>
    </row>
    <row r="156" spans="1:65">
      <c r="A156" s="29"/>
      <c r="B156" s="19">
        <v>1</v>
      </c>
      <c r="C156" s="9">
        <v>4</v>
      </c>
      <c r="D156" s="214">
        <v>47.22</v>
      </c>
      <c r="E156" s="214">
        <v>49.50242130264008</v>
      </c>
      <c r="F156" s="214">
        <v>51.590011290816697</v>
      </c>
      <c r="G156" s="214">
        <v>49.2</v>
      </c>
      <c r="H156" s="215">
        <v>39.6</v>
      </c>
      <c r="I156" s="214">
        <v>51</v>
      </c>
      <c r="J156" s="214">
        <v>51.3</v>
      </c>
      <c r="K156" s="214">
        <v>51.3</v>
      </c>
      <c r="L156" s="214">
        <v>48.7</v>
      </c>
      <c r="M156" s="214">
        <v>51.6</v>
      </c>
      <c r="N156" s="214">
        <v>51.5</v>
      </c>
      <c r="O156" s="215">
        <v>57.9</v>
      </c>
      <c r="P156" s="214">
        <v>48</v>
      </c>
      <c r="Q156" s="214">
        <v>53</v>
      </c>
      <c r="R156" s="214">
        <v>45.703577580704071</v>
      </c>
      <c r="S156" s="214">
        <v>50.87687513042264</v>
      </c>
      <c r="T156" s="214">
        <v>55.8</v>
      </c>
      <c r="U156" s="214">
        <v>52.62</v>
      </c>
      <c r="V156" s="214">
        <v>54</v>
      </c>
      <c r="W156" s="214">
        <v>51.63</v>
      </c>
      <c r="X156" s="211"/>
      <c r="Y156" s="212"/>
      <c r="Z156" s="212"/>
      <c r="AA156" s="212"/>
      <c r="AB156" s="212"/>
      <c r="AC156" s="212"/>
      <c r="AD156" s="212"/>
      <c r="AE156" s="212"/>
      <c r="AF156" s="212"/>
      <c r="AG156" s="212"/>
      <c r="AH156" s="212"/>
      <c r="AI156" s="212"/>
      <c r="AJ156" s="212"/>
      <c r="AK156" s="212"/>
      <c r="AL156" s="212"/>
      <c r="AM156" s="212"/>
      <c r="AN156" s="212"/>
      <c r="AO156" s="212"/>
      <c r="AP156" s="212"/>
      <c r="AQ156" s="212"/>
      <c r="AR156" s="212"/>
      <c r="AS156" s="212"/>
      <c r="AT156" s="212"/>
      <c r="AU156" s="212"/>
      <c r="AV156" s="212"/>
      <c r="AW156" s="212"/>
      <c r="AX156" s="212"/>
      <c r="AY156" s="212"/>
      <c r="AZ156" s="212"/>
      <c r="BA156" s="212"/>
      <c r="BB156" s="212"/>
      <c r="BC156" s="212"/>
      <c r="BD156" s="212"/>
      <c r="BE156" s="212"/>
      <c r="BF156" s="212"/>
      <c r="BG156" s="212"/>
      <c r="BH156" s="212"/>
      <c r="BI156" s="212"/>
      <c r="BJ156" s="212"/>
      <c r="BK156" s="212"/>
      <c r="BL156" s="212"/>
      <c r="BM156" s="213">
        <v>50.848977812426455</v>
      </c>
    </row>
    <row r="157" spans="1:65">
      <c r="A157" s="29"/>
      <c r="B157" s="19">
        <v>1</v>
      </c>
      <c r="C157" s="9">
        <v>5</v>
      </c>
      <c r="D157" s="214">
        <v>47.79</v>
      </c>
      <c r="E157" s="214">
        <v>53.224128572532386</v>
      </c>
      <c r="F157" s="214">
        <v>51.598060744384398</v>
      </c>
      <c r="G157" s="214">
        <v>48.5</v>
      </c>
      <c r="H157" s="215">
        <v>43.43</v>
      </c>
      <c r="I157" s="214">
        <v>53</v>
      </c>
      <c r="J157" s="214">
        <v>47.2</v>
      </c>
      <c r="K157" s="214">
        <v>49.5</v>
      </c>
      <c r="L157" s="214">
        <v>50.1</v>
      </c>
      <c r="M157" s="214">
        <v>48.1</v>
      </c>
      <c r="N157" s="214">
        <v>52.8</v>
      </c>
      <c r="O157" s="215">
        <v>59.3</v>
      </c>
      <c r="P157" s="214">
        <v>49.9</v>
      </c>
      <c r="Q157" s="214">
        <v>51</v>
      </c>
      <c r="R157" s="214">
        <v>46.209600380732482</v>
      </c>
      <c r="S157" s="214">
        <v>55.794717329709286</v>
      </c>
      <c r="T157" s="214">
        <v>57.67</v>
      </c>
      <c r="U157" s="214">
        <v>50.78</v>
      </c>
      <c r="V157" s="214">
        <v>53</v>
      </c>
      <c r="W157" s="214">
        <v>54.32</v>
      </c>
      <c r="X157" s="211"/>
      <c r="Y157" s="212"/>
      <c r="Z157" s="212"/>
      <c r="AA157" s="212"/>
      <c r="AB157" s="212"/>
      <c r="AC157" s="212"/>
      <c r="AD157" s="212"/>
      <c r="AE157" s="212"/>
      <c r="AF157" s="212"/>
      <c r="AG157" s="212"/>
      <c r="AH157" s="212"/>
      <c r="AI157" s="212"/>
      <c r="AJ157" s="212"/>
      <c r="AK157" s="212"/>
      <c r="AL157" s="212"/>
      <c r="AM157" s="212"/>
      <c r="AN157" s="212"/>
      <c r="AO157" s="212"/>
      <c r="AP157" s="212"/>
      <c r="AQ157" s="212"/>
      <c r="AR157" s="212"/>
      <c r="AS157" s="212"/>
      <c r="AT157" s="212"/>
      <c r="AU157" s="212"/>
      <c r="AV157" s="212"/>
      <c r="AW157" s="212"/>
      <c r="AX157" s="212"/>
      <c r="AY157" s="212"/>
      <c r="AZ157" s="212"/>
      <c r="BA157" s="212"/>
      <c r="BB157" s="212"/>
      <c r="BC157" s="212"/>
      <c r="BD157" s="212"/>
      <c r="BE157" s="212"/>
      <c r="BF157" s="212"/>
      <c r="BG157" s="212"/>
      <c r="BH157" s="212"/>
      <c r="BI157" s="212"/>
      <c r="BJ157" s="212"/>
      <c r="BK157" s="212"/>
      <c r="BL157" s="212"/>
      <c r="BM157" s="213">
        <v>79</v>
      </c>
    </row>
    <row r="158" spans="1:65">
      <c r="A158" s="29"/>
      <c r="B158" s="19">
        <v>1</v>
      </c>
      <c r="C158" s="9">
        <v>6</v>
      </c>
      <c r="D158" s="214">
        <v>47.53</v>
      </c>
      <c r="E158" s="214">
        <v>54.030679236567984</v>
      </c>
      <c r="F158" s="214">
        <v>51.6219040848368</v>
      </c>
      <c r="G158" s="214">
        <v>49.3</v>
      </c>
      <c r="H158" s="215">
        <v>43.49</v>
      </c>
      <c r="I158" s="214">
        <v>54</v>
      </c>
      <c r="J158" s="214">
        <v>48.9</v>
      </c>
      <c r="K158" s="214">
        <v>50.5</v>
      </c>
      <c r="L158" s="214">
        <v>48.2</v>
      </c>
      <c r="M158" s="214">
        <v>50.1</v>
      </c>
      <c r="N158" s="214">
        <v>52.8</v>
      </c>
      <c r="O158" s="215">
        <v>59.8</v>
      </c>
      <c r="P158" s="214">
        <v>49.7</v>
      </c>
      <c r="Q158" s="214">
        <v>54</v>
      </c>
      <c r="R158" s="214">
        <v>45.384616219702693</v>
      </c>
      <c r="S158" s="214">
        <v>52.829982480339098</v>
      </c>
      <c r="T158" s="216">
        <v>41.41</v>
      </c>
      <c r="U158" s="214">
        <v>54.94</v>
      </c>
      <c r="V158" s="214">
        <v>49</v>
      </c>
      <c r="W158" s="214">
        <v>56.2</v>
      </c>
      <c r="X158" s="211"/>
      <c r="Y158" s="212"/>
      <c r="Z158" s="212"/>
      <c r="AA158" s="212"/>
      <c r="AB158" s="212"/>
      <c r="AC158" s="212"/>
      <c r="AD158" s="212"/>
      <c r="AE158" s="212"/>
      <c r="AF158" s="212"/>
      <c r="AG158" s="212"/>
      <c r="AH158" s="212"/>
      <c r="AI158" s="212"/>
      <c r="AJ158" s="212"/>
      <c r="AK158" s="212"/>
      <c r="AL158" s="212"/>
      <c r="AM158" s="212"/>
      <c r="AN158" s="212"/>
      <c r="AO158" s="212"/>
      <c r="AP158" s="212"/>
      <c r="AQ158" s="212"/>
      <c r="AR158" s="212"/>
      <c r="AS158" s="212"/>
      <c r="AT158" s="212"/>
      <c r="AU158" s="212"/>
      <c r="AV158" s="212"/>
      <c r="AW158" s="212"/>
      <c r="AX158" s="212"/>
      <c r="AY158" s="212"/>
      <c r="AZ158" s="212"/>
      <c r="BA158" s="212"/>
      <c r="BB158" s="212"/>
      <c r="BC158" s="212"/>
      <c r="BD158" s="212"/>
      <c r="BE158" s="212"/>
      <c r="BF158" s="212"/>
      <c r="BG158" s="212"/>
      <c r="BH158" s="212"/>
      <c r="BI158" s="212"/>
      <c r="BJ158" s="212"/>
      <c r="BK158" s="212"/>
      <c r="BL158" s="212"/>
      <c r="BM158" s="217"/>
    </row>
    <row r="159" spans="1:65">
      <c r="A159" s="29"/>
      <c r="B159" s="20" t="s">
        <v>258</v>
      </c>
      <c r="C159" s="12"/>
      <c r="D159" s="218">
        <v>47.766666666666673</v>
      </c>
      <c r="E159" s="218">
        <v>50.449628980497089</v>
      </c>
      <c r="F159" s="218">
        <v>51.591997748616166</v>
      </c>
      <c r="G159" s="218">
        <v>49.150000000000006</v>
      </c>
      <c r="H159" s="218">
        <v>43.381666666666668</v>
      </c>
      <c r="I159" s="218">
        <v>51.833333333333336</v>
      </c>
      <c r="J159" s="218">
        <v>49.499999999999993</v>
      </c>
      <c r="K159" s="218">
        <v>49.333333333333336</v>
      </c>
      <c r="L159" s="218">
        <v>48.949999999999996</v>
      </c>
      <c r="M159" s="218">
        <v>50</v>
      </c>
      <c r="N159" s="218">
        <v>51.699999999999996</v>
      </c>
      <c r="O159" s="218">
        <v>59.483333333333341</v>
      </c>
      <c r="P159" s="218">
        <v>49.300000000000004</v>
      </c>
      <c r="Q159" s="218">
        <v>51.666666666666664</v>
      </c>
      <c r="R159" s="218">
        <v>45.913859118924243</v>
      </c>
      <c r="S159" s="218">
        <v>53.430488725758863</v>
      </c>
      <c r="T159" s="218">
        <v>52.781666666666673</v>
      </c>
      <c r="U159" s="218">
        <v>52.111666666666672</v>
      </c>
      <c r="V159" s="218">
        <v>51</v>
      </c>
      <c r="W159" s="218">
        <v>54.125</v>
      </c>
      <c r="X159" s="211"/>
      <c r="Y159" s="212"/>
      <c r="Z159" s="212"/>
      <c r="AA159" s="212"/>
      <c r="AB159" s="212"/>
      <c r="AC159" s="212"/>
      <c r="AD159" s="212"/>
      <c r="AE159" s="212"/>
      <c r="AF159" s="212"/>
      <c r="AG159" s="212"/>
      <c r="AH159" s="212"/>
      <c r="AI159" s="212"/>
      <c r="AJ159" s="212"/>
      <c r="AK159" s="212"/>
      <c r="AL159" s="212"/>
      <c r="AM159" s="212"/>
      <c r="AN159" s="212"/>
      <c r="AO159" s="212"/>
      <c r="AP159" s="212"/>
      <c r="AQ159" s="212"/>
      <c r="AR159" s="212"/>
      <c r="AS159" s="212"/>
      <c r="AT159" s="212"/>
      <c r="AU159" s="212"/>
      <c r="AV159" s="212"/>
      <c r="AW159" s="212"/>
      <c r="AX159" s="212"/>
      <c r="AY159" s="212"/>
      <c r="AZ159" s="212"/>
      <c r="BA159" s="212"/>
      <c r="BB159" s="212"/>
      <c r="BC159" s="212"/>
      <c r="BD159" s="212"/>
      <c r="BE159" s="212"/>
      <c r="BF159" s="212"/>
      <c r="BG159" s="212"/>
      <c r="BH159" s="212"/>
      <c r="BI159" s="212"/>
      <c r="BJ159" s="212"/>
      <c r="BK159" s="212"/>
      <c r="BL159" s="212"/>
      <c r="BM159" s="217"/>
    </row>
    <row r="160" spans="1:65">
      <c r="A160" s="29"/>
      <c r="B160" s="3" t="s">
        <v>259</v>
      </c>
      <c r="C160" s="28"/>
      <c r="D160" s="214">
        <v>47.625</v>
      </c>
      <c r="E160" s="214">
        <v>51.186189686738842</v>
      </c>
      <c r="F160" s="214">
        <v>51.594036017600544</v>
      </c>
      <c r="G160" s="214">
        <v>49.150000000000006</v>
      </c>
      <c r="H160" s="214">
        <v>43.39</v>
      </c>
      <c r="I160" s="214">
        <v>51</v>
      </c>
      <c r="J160" s="214">
        <v>49.099999999999994</v>
      </c>
      <c r="K160" s="214">
        <v>50.1</v>
      </c>
      <c r="L160" s="214">
        <v>49</v>
      </c>
      <c r="M160" s="214">
        <v>50.2</v>
      </c>
      <c r="N160" s="214">
        <v>52.1</v>
      </c>
      <c r="O160" s="214">
        <v>59.5</v>
      </c>
      <c r="P160" s="214">
        <v>49.35</v>
      </c>
      <c r="Q160" s="214">
        <v>51.5</v>
      </c>
      <c r="R160" s="214">
        <v>45.863166513147178</v>
      </c>
      <c r="S160" s="214">
        <v>53.467292209540304</v>
      </c>
      <c r="T160" s="214">
        <v>55.564999999999998</v>
      </c>
      <c r="U160" s="214">
        <v>52.314999999999998</v>
      </c>
      <c r="V160" s="214">
        <v>51</v>
      </c>
      <c r="W160" s="214">
        <v>54.35</v>
      </c>
      <c r="X160" s="211"/>
      <c r="Y160" s="212"/>
      <c r="Z160" s="212"/>
      <c r="AA160" s="212"/>
      <c r="AB160" s="212"/>
      <c r="AC160" s="212"/>
      <c r="AD160" s="212"/>
      <c r="AE160" s="212"/>
      <c r="AF160" s="212"/>
      <c r="AG160" s="212"/>
      <c r="AH160" s="212"/>
      <c r="AI160" s="212"/>
      <c r="AJ160" s="212"/>
      <c r="AK160" s="212"/>
      <c r="AL160" s="212"/>
      <c r="AM160" s="212"/>
      <c r="AN160" s="212"/>
      <c r="AO160" s="212"/>
      <c r="AP160" s="212"/>
      <c r="AQ160" s="212"/>
      <c r="AR160" s="212"/>
      <c r="AS160" s="212"/>
      <c r="AT160" s="212"/>
      <c r="AU160" s="212"/>
      <c r="AV160" s="212"/>
      <c r="AW160" s="212"/>
      <c r="AX160" s="212"/>
      <c r="AY160" s="212"/>
      <c r="AZ160" s="212"/>
      <c r="BA160" s="212"/>
      <c r="BB160" s="212"/>
      <c r="BC160" s="212"/>
      <c r="BD160" s="212"/>
      <c r="BE160" s="212"/>
      <c r="BF160" s="212"/>
      <c r="BG160" s="212"/>
      <c r="BH160" s="212"/>
      <c r="BI160" s="212"/>
      <c r="BJ160" s="212"/>
      <c r="BK160" s="212"/>
      <c r="BL160" s="212"/>
      <c r="BM160" s="217"/>
    </row>
    <row r="161" spans="1:65">
      <c r="A161" s="29"/>
      <c r="B161" s="3" t="s">
        <v>260</v>
      </c>
      <c r="C161" s="28"/>
      <c r="D161" s="225">
        <v>0.62147137236293259</v>
      </c>
      <c r="E161" s="225">
        <v>3.7494630146121062</v>
      </c>
      <c r="F161" s="225">
        <v>2.6340785083206999E-2</v>
      </c>
      <c r="G161" s="225">
        <v>0.8312640976248159</v>
      </c>
      <c r="H161" s="225">
        <v>2.4986749821988976</v>
      </c>
      <c r="I161" s="225">
        <v>1.3291601358251257</v>
      </c>
      <c r="J161" s="225">
        <v>1.7447062790051489</v>
      </c>
      <c r="K161" s="225">
        <v>2.6035872688785866</v>
      </c>
      <c r="L161" s="225">
        <v>1.4842506526863972</v>
      </c>
      <c r="M161" s="225">
        <v>1.1419281938896153</v>
      </c>
      <c r="N161" s="225">
        <v>1.5059880477613359</v>
      </c>
      <c r="O161" s="225">
        <v>1.1250185183661048</v>
      </c>
      <c r="P161" s="225">
        <v>0.90553851381374129</v>
      </c>
      <c r="Q161" s="225">
        <v>1.7511900715418263</v>
      </c>
      <c r="R161" s="225">
        <v>0.55766861061494077</v>
      </c>
      <c r="S161" s="225">
        <v>2.5078752380672382</v>
      </c>
      <c r="T161" s="225">
        <v>6.521752576314567</v>
      </c>
      <c r="U161" s="225">
        <v>1.8184984648513345</v>
      </c>
      <c r="V161" s="225">
        <v>3.5213633723318019</v>
      </c>
      <c r="W161" s="225">
        <v>1.5375272355311302</v>
      </c>
      <c r="X161" s="221"/>
      <c r="Y161" s="222"/>
      <c r="Z161" s="222"/>
      <c r="AA161" s="222"/>
      <c r="AB161" s="222"/>
      <c r="AC161" s="222"/>
      <c r="AD161" s="222"/>
      <c r="AE161" s="222"/>
      <c r="AF161" s="222"/>
      <c r="AG161" s="222"/>
      <c r="AH161" s="222"/>
      <c r="AI161" s="222"/>
      <c r="AJ161" s="222"/>
      <c r="AK161" s="222"/>
      <c r="AL161" s="222"/>
      <c r="AM161" s="222"/>
      <c r="AN161" s="222"/>
      <c r="AO161" s="222"/>
      <c r="AP161" s="222"/>
      <c r="AQ161" s="222"/>
      <c r="AR161" s="222"/>
      <c r="AS161" s="222"/>
      <c r="AT161" s="222"/>
      <c r="AU161" s="222"/>
      <c r="AV161" s="222"/>
      <c r="AW161" s="222"/>
      <c r="AX161" s="222"/>
      <c r="AY161" s="222"/>
      <c r="AZ161" s="222"/>
      <c r="BA161" s="222"/>
      <c r="BB161" s="222"/>
      <c r="BC161" s="222"/>
      <c r="BD161" s="222"/>
      <c r="BE161" s="222"/>
      <c r="BF161" s="222"/>
      <c r="BG161" s="222"/>
      <c r="BH161" s="222"/>
      <c r="BI161" s="222"/>
      <c r="BJ161" s="222"/>
      <c r="BK161" s="222"/>
      <c r="BL161" s="222"/>
      <c r="BM161" s="226"/>
    </row>
    <row r="162" spans="1:65">
      <c r="A162" s="29"/>
      <c r="B162" s="3" t="s">
        <v>86</v>
      </c>
      <c r="C162" s="28"/>
      <c r="D162" s="13">
        <v>1.301056606482064E-2</v>
      </c>
      <c r="E162" s="13">
        <v>7.4320923471242584E-2</v>
      </c>
      <c r="F162" s="13">
        <v>5.105595098595213E-4</v>
      </c>
      <c r="G162" s="13">
        <v>1.691279954475719E-2</v>
      </c>
      <c r="H162" s="13">
        <v>5.7597487007543066E-2</v>
      </c>
      <c r="I162" s="13">
        <v>2.5642960819777343E-2</v>
      </c>
      <c r="J162" s="13">
        <v>3.524659149505352E-2</v>
      </c>
      <c r="K162" s="13">
        <v>5.2775417612403779E-2</v>
      </c>
      <c r="L162" s="13">
        <v>3.0321770228527015E-2</v>
      </c>
      <c r="M162" s="13">
        <v>2.2838563877792307E-2</v>
      </c>
      <c r="N162" s="13">
        <v>2.9129362625944604E-2</v>
      </c>
      <c r="O162" s="13">
        <v>1.8913172065555137E-2</v>
      </c>
      <c r="P162" s="13">
        <v>1.8367921172692519E-2</v>
      </c>
      <c r="Q162" s="13">
        <v>3.389400138468051E-2</v>
      </c>
      <c r="R162" s="13">
        <v>1.2145975557630428E-2</v>
      </c>
      <c r="S162" s="13">
        <v>4.6937157002986396E-2</v>
      </c>
      <c r="T162" s="13">
        <v>0.12356094432374687</v>
      </c>
      <c r="U162" s="13">
        <v>3.4896186999417933E-2</v>
      </c>
      <c r="V162" s="13">
        <v>6.9046340633956899E-2</v>
      </c>
      <c r="W162" s="13">
        <v>2.8406969709582085E-2</v>
      </c>
      <c r="X162" s="148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29"/>
      <c r="B163" s="3" t="s">
        <v>261</v>
      </c>
      <c r="C163" s="28"/>
      <c r="D163" s="13">
        <v>-6.0616973602299784E-2</v>
      </c>
      <c r="E163" s="13">
        <v>-7.8536255616090678E-3</v>
      </c>
      <c r="F163" s="13">
        <v>1.4612288548465857E-2</v>
      </c>
      <c r="G163" s="13">
        <v>-3.3412231386316105E-2</v>
      </c>
      <c r="H163" s="13">
        <v>-0.14685272874718291</v>
      </c>
      <c r="I163" s="13">
        <v>1.9358413153121923E-2</v>
      </c>
      <c r="J163" s="13">
        <v>-2.6529103837694024E-2</v>
      </c>
      <c r="K163" s="13">
        <v>-2.9806783622752131E-2</v>
      </c>
      <c r="L163" s="13">
        <v>-3.7345447128386278E-2</v>
      </c>
      <c r="M163" s="13">
        <v>-1.6696064482519146E-2</v>
      </c>
      <c r="N163" s="13">
        <v>1.6736269325075215E-2</v>
      </c>
      <c r="O163" s="13">
        <v>0.16980391528729655</v>
      </c>
      <c r="P163" s="13">
        <v>-3.0462319579763752E-2</v>
      </c>
      <c r="Q163" s="13">
        <v>1.6080733368063482E-2</v>
      </c>
      <c r="R163" s="13">
        <v>-9.7054432671332291E-2</v>
      </c>
      <c r="S163" s="13">
        <v>5.0768196813221644E-2</v>
      </c>
      <c r="T163" s="13">
        <v>3.8008411130103559E-2</v>
      </c>
      <c r="U163" s="13">
        <v>2.4832138394169201E-2</v>
      </c>
      <c r="V163" s="13">
        <v>2.9700142278306085E-3</v>
      </c>
      <c r="W163" s="13">
        <v>6.4426510197673093E-2</v>
      </c>
      <c r="X163" s="148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29"/>
      <c r="B164" s="45" t="s">
        <v>262</v>
      </c>
      <c r="C164" s="46"/>
      <c r="D164" s="44">
        <v>1.42</v>
      </c>
      <c r="E164" s="44">
        <v>0.13</v>
      </c>
      <c r="F164" s="44">
        <v>0.42</v>
      </c>
      <c r="G164" s="44">
        <v>0.75</v>
      </c>
      <c r="H164" s="44">
        <v>3.52</v>
      </c>
      <c r="I164" s="44">
        <v>0.53</v>
      </c>
      <c r="J164" s="44">
        <v>0.59</v>
      </c>
      <c r="K164" s="44">
        <v>0.67</v>
      </c>
      <c r="L164" s="44">
        <v>0.85</v>
      </c>
      <c r="M164" s="44">
        <v>0.35</v>
      </c>
      <c r="N164" s="44">
        <v>0.47</v>
      </c>
      <c r="O164" s="44">
        <v>4.1900000000000004</v>
      </c>
      <c r="P164" s="44">
        <v>0.68</v>
      </c>
      <c r="Q164" s="44">
        <v>0.45</v>
      </c>
      <c r="R164" s="44">
        <v>2.2999999999999998</v>
      </c>
      <c r="S164" s="44">
        <v>1.3</v>
      </c>
      <c r="T164" s="44">
        <v>0.98</v>
      </c>
      <c r="U164" s="44">
        <v>0.66</v>
      </c>
      <c r="V164" s="44">
        <v>0.13</v>
      </c>
      <c r="W164" s="44">
        <v>1.63</v>
      </c>
      <c r="X164" s="148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B165" s="3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BM165" s="55"/>
    </row>
    <row r="166" spans="1:65" ht="15">
      <c r="B166" s="8" t="s">
        <v>505</v>
      </c>
      <c r="BM166" s="27" t="s">
        <v>66</v>
      </c>
    </row>
    <row r="167" spans="1:65" ht="15">
      <c r="A167" s="24" t="s">
        <v>25</v>
      </c>
      <c r="B167" s="18" t="s">
        <v>111</v>
      </c>
      <c r="C167" s="15" t="s">
        <v>112</v>
      </c>
      <c r="D167" s="16" t="s">
        <v>223</v>
      </c>
      <c r="E167" s="17" t="s">
        <v>223</v>
      </c>
      <c r="F167" s="17" t="s">
        <v>223</v>
      </c>
      <c r="G167" s="17" t="s">
        <v>223</v>
      </c>
      <c r="H167" s="17" t="s">
        <v>223</v>
      </c>
      <c r="I167" s="17" t="s">
        <v>223</v>
      </c>
      <c r="J167" s="17" t="s">
        <v>223</v>
      </c>
      <c r="K167" s="17" t="s">
        <v>223</v>
      </c>
      <c r="L167" s="17" t="s">
        <v>223</v>
      </c>
      <c r="M167" s="17" t="s">
        <v>223</v>
      </c>
      <c r="N167" s="17" t="s">
        <v>223</v>
      </c>
      <c r="O167" s="17" t="s">
        <v>223</v>
      </c>
      <c r="P167" s="17" t="s">
        <v>223</v>
      </c>
      <c r="Q167" s="17" t="s">
        <v>223</v>
      </c>
      <c r="R167" s="17" t="s">
        <v>223</v>
      </c>
      <c r="S167" s="17" t="s">
        <v>223</v>
      </c>
      <c r="T167" s="17" t="s">
        <v>223</v>
      </c>
      <c r="U167" s="17" t="s">
        <v>223</v>
      </c>
      <c r="V167" s="17" t="s">
        <v>223</v>
      </c>
      <c r="W167" s="17" t="s">
        <v>223</v>
      </c>
      <c r="X167" s="17" t="s">
        <v>223</v>
      </c>
      <c r="Y167" s="17" t="s">
        <v>223</v>
      </c>
      <c r="Z167" s="148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>
        <v>1</v>
      </c>
    </row>
    <row r="168" spans="1:65">
      <c r="A168" s="29"/>
      <c r="B168" s="19" t="s">
        <v>224</v>
      </c>
      <c r="C168" s="9" t="s">
        <v>224</v>
      </c>
      <c r="D168" s="146" t="s">
        <v>226</v>
      </c>
      <c r="E168" s="147" t="s">
        <v>227</v>
      </c>
      <c r="F168" s="147" t="s">
        <v>228</v>
      </c>
      <c r="G168" s="147" t="s">
        <v>229</v>
      </c>
      <c r="H168" s="147" t="s">
        <v>230</v>
      </c>
      <c r="I168" s="147" t="s">
        <v>231</v>
      </c>
      <c r="J168" s="147" t="s">
        <v>232</v>
      </c>
      <c r="K168" s="147" t="s">
        <v>234</v>
      </c>
      <c r="L168" s="147" t="s">
        <v>235</v>
      </c>
      <c r="M168" s="147" t="s">
        <v>236</v>
      </c>
      <c r="N168" s="147" t="s">
        <v>237</v>
      </c>
      <c r="O168" s="147" t="s">
        <v>264</v>
      </c>
      <c r="P168" s="147" t="s">
        <v>238</v>
      </c>
      <c r="Q168" s="147" t="s">
        <v>239</v>
      </c>
      <c r="R168" s="147" t="s">
        <v>240</v>
      </c>
      <c r="S168" s="147" t="s">
        <v>241</v>
      </c>
      <c r="T168" s="147" t="s">
        <v>242</v>
      </c>
      <c r="U168" s="147" t="s">
        <v>243</v>
      </c>
      <c r="V168" s="147" t="s">
        <v>244</v>
      </c>
      <c r="W168" s="147" t="s">
        <v>245</v>
      </c>
      <c r="X168" s="147" t="s">
        <v>246</v>
      </c>
      <c r="Y168" s="147" t="s">
        <v>248</v>
      </c>
      <c r="Z168" s="148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 t="s">
        <v>3</v>
      </c>
    </row>
    <row r="169" spans="1:65">
      <c r="A169" s="29"/>
      <c r="B169" s="19"/>
      <c r="C169" s="9"/>
      <c r="D169" s="10" t="s">
        <v>289</v>
      </c>
      <c r="E169" s="11" t="s">
        <v>114</v>
      </c>
      <c r="F169" s="11" t="s">
        <v>114</v>
      </c>
      <c r="G169" s="11" t="s">
        <v>114</v>
      </c>
      <c r="H169" s="11" t="s">
        <v>290</v>
      </c>
      <c r="I169" s="11" t="s">
        <v>289</v>
      </c>
      <c r="J169" s="11" t="s">
        <v>114</v>
      </c>
      <c r="K169" s="11" t="s">
        <v>290</v>
      </c>
      <c r="L169" s="11" t="s">
        <v>290</v>
      </c>
      <c r="M169" s="11" t="s">
        <v>290</v>
      </c>
      <c r="N169" s="11" t="s">
        <v>290</v>
      </c>
      <c r="O169" s="11" t="s">
        <v>290</v>
      </c>
      <c r="P169" s="11" t="s">
        <v>289</v>
      </c>
      <c r="Q169" s="11" t="s">
        <v>290</v>
      </c>
      <c r="R169" s="11" t="s">
        <v>289</v>
      </c>
      <c r="S169" s="11" t="s">
        <v>289</v>
      </c>
      <c r="T169" s="11" t="s">
        <v>289</v>
      </c>
      <c r="U169" s="11" t="s">
        <v>114</v>
      </c>
      <c r="V169" s="11" t="s">
        <v>290</v>
      </c>
      <c r="W169" s="11" t="s">
        <v>289</v>
      </c>
      <c r="X169" s="11" t="s">
        <v>290</v>
      </c>
      <c r="Y169" s="11" t="s">
        <v>289</v>
      </c>
      <c r="Z169" s="148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>
        <v>1</v>
      </c>
    </row>
    <row r="170" spans="1:65">
      <c r="A170" s="29"/>
      <c r="B170" s="19"/>
      <c r="C170" s="9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148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2</v>
      </c>
    </row>
    <row r="171" spans="1:65">
      <c r="A171" s="29"/>
      <c r="B171" s="18">
        <v>1</v>
      </c>
      <c r="C171" s="14">
        <v>1</v>
      </c>
      <c r="D171" s="220">
        <v>37</v>
      </c>
      <c r="E171" s="219">
        <v>35</v>
      </c>
      <c r="F171" s="219">
        <v>4726.5708999999997</v>
      </c>
      <c r="G171" s="219">
        <v>39.072330000000001</v>
      </c>
      <c r="H171" s="220">
        <v>39</v>
      </c>
      <c r="I171" s="219">
        <v>33.4</v>
      </c>
      <c r="J171" s="220">
        <v>36</v>
      </c>
      <c r="K171" s="220">
        <v>35.1</v>
      </c>
      <c r="L171" s="220">
        <v>35.6</v>
      </c>
      <c r="M171" s="219">
        <v>37.799999999999997</v>
      </c>
      <c r="N171" s="220">
        <v>36.799999999999997</v>
      </c>
      <c r="O171" s="220">
        <v>37.299999999999997</v>
      </c>
      <c r="P171" s="220">
        <v>38</v>
      </c>
      <c r="Q171" s="220">
        <v>35.299999999999997</v>
      </c>
      <c r="R171" s="219">
        <v>38.700000000000003</v>
      </c>
      <c r="S171" s="220">
        <v>37.27557439696907</v>
      </c>
      <c r="T171" s="220">
        <v>36.877689672417041</v>
      </c>
      <c r="U171" s="220">
        <v>36.127004969597337</v>
      </c>
      <c r="V171" s="220">
        <v>36.799999999999997</v>
      </c>
      <c r="W171" s="228">
        <v>33.700000000000003</v>
      </c>
      <c r="X171" s="220">
        <v>36.700000000000003</v>
      </c>
      <c r="Y171" s="220">
        <v>36.6</v>
      </c>
      <c r="Z171" s="221"/>
      <c r="AA171" s="222"/>
      <c r="AB171" s="222"/>
      <c r="AC171" s="222"/>
      <c r="AD171" s="222"/>
      <c r="AE171" s="222"/>
      <c r="AF171" s="222"/>
      <c r="AG171" s="222"/>
      <c r="AH171" s="222"/>
      <c r="AI171" s="222"/>
      <c r="AJ171" s="222"/>
      <c r="AK171" s="222"/>
      <c r="AL171" s="222"/>
      <c r="AM171" s="222"/>
      <c r="AN171" s="222"/>
      <c r="AO171" s="222"/>
      <c r="AP171" s="222"/>
      <c r="AQ171" s="222"/>
      <c r="AR171" s="222"/>
      <c r="AS171" s="222"/>
      <c r="AT171" s="222"/>
      <c r="AU171" s="222"/>
      <c r="AV171" s="222"/>
      <c r="AW171" s="222"/>
      <c r="AX171" s="222"/>
      <c r="AY171" s="222"/>
      <c r="AZ171" s="222"/>
      <c r="BA171" s="222"/>
      <c r="BB171" s="222"/>
      <c r="BC171" s="222"/>
      <c r="BD171" s="222"/>
      <c r="BE171" s="222"/>
      <c r="BF171" s="222"/>
      <c r="BG171" s="222"/>
      <c r="BH171" s="222"/>
      <c r="BI171" s="222"/>
      <c r="BJ171" s="222"/>
      <c r="BK171" s="222"/>
      <c r="BL171" s="222"/>
      <c r="BM171" s="223">
        <v>1</v>
      </c>
    </row>
    <row r="172" spans="1:65">
      <c r="A172" s="29"/>
      <c r="B172" s="19">
        <v>1</v>
      </c>
      <c r="C172" s="9">
        <v>2</v>
      </c>
      <c r="D172" s="225">
        <v>37</v>
      </c>
      <c r="E172" s="224">
        <v>34</v>
      </c>
      <c r="F172" s="224">
        <v>4762.2212</v>
      </c>
      <c r="G172" s="224">
        <v>38.776656600000003</v>
      </c>
      <c r="H172" s="225">
        <v>37</v>
      </c>
      <c r="I172" s="224">
        <v>34.200000000000003</v>
      </c>
      <c r="J172" s="225">
        <v>37</v>
      </c>
      <c r="K172" s="225">
        <v>36.6</v>
      </c>
      <c r="L172" s="225">
        <v>36.4</v>
      </c>
      <c r="M172" s="224">
        <v>38.4</v>
      </c>
      <c r="N172" s="225">
        <v>36.799999999999997</v>
      </c>
      <c r="O172" s="225">
        <v>36</v>
      </c>
      <c r="P172" s="225">
        <v>37</v>
      </c>
      <c r="Q172" s="225">
        <v>35.6</v>
      </c>
      <c r="R172" s="224">
        <v>38.1</v>
      </c>
      <c r="S172" s="225">
        <v>36.782796142094959</v>
      </c>
      <c r="T172" s="225">
        <v>37.705124107140485</v>
      </c>
      <c r="U172" s="225">
        <v>36.604716889501802</v>
      </c>
      <c r="V172" s="225">
        <v>37.4</v>
      </c>
      <c r="W172" s="225">
        <v>35.5</v>
      </c>
      <c r="X172" s="225">
        <v>37.299999999999997</v>
      </c>
      <c r="Y172" s="225">
        <v>36.9</v>
      </c>
      <c r="Z172" s="221"/>
      <c r="AA172" s="222"/>
      <c r="AB172" s="222"/>
      <c r="AC172" s="222"/>
      <c r="AD172" s="222"/>
      <c r="AE172" s="222"/>
      <c r="AF172" s="222"/>
      <c r="AG172" s="222"/>
      <c r="AH172" s="222"/>
      <c r="AI172" s="222"/>
      <c r="AJ172" s="222"/>
      <c r="AK172" s="222"/>
      <c r="AL172" s="222"/>
      <c r="AM172" s="222"/>
      <c r="AN172" s="222"/>
      <c r="AO172" s="222"/>
      <c r="AP172" s="222"/>
      <c r="AQ172" s="222"/>
      <c r="AR172" s="222"/>
      <c r="AS172" s="222"/>
      <c r="AT172" s="222"/>
      <c r="AU172" s="222"/>
      <c r="AV172" s="222"/>
      <c r="AW172" s="222"/>
      <c r="AX172" s="222"/>
      <c r="AY172" s="222"/>
      <c r="AZ172" s="222"/>
      <c r="BA172" s="222"/>
      <c r="BB172" s="222"/>
      <c r="BC172" s="222"/>
      <c r="BD172" s="222"/>
      <c r="BE172" s="222"/>
      <c r="BF172" s="222"/>
      <c r="BG172" s="222"/>
      <c r="BH172" s="222"/>
      <c r="BI172" s="222"/>
      <c r="BJ172" s="222"/>
      <c r="BK172" s="222"/>
      <c r="BL172" s="222"/>
      <c r="BM172" s="223" t="e">
        <v>#N/A</v>
      </c>
    </row>
    <row r="173" spans="1:65">
      <c r="A173" s="29"/>
      <c r="B173" s="19">
        <v>1</v>
      </c>
      <c r="C173" s="9">
        <v>3</v>
      </c>
      <c r="D173" s="225">
        <v>37</v>
      </c>
      <c r="E173" s="224">
        <v>34</v>
      </c>
      <c r="F173" s="224">
        <v>4753.5612000000001</v>
      </c>
      <c r="G173" s="224">
        <v>38.814519149999995</v>
      </c>
      <c r="H173" s="225">
        <v>38</v>
      </c>
      <c r="I173" s="224">
        <v>34</v>
      </c>
      <c r="J173" s="225">
        <v>37</v>
      </c>
      <c r="K173" s="225">
        <v>37.6</v>
      </c>
      <c r="L173" s="225">
        <v>35.799999999999997</v>
      </c>
      <c r="M173" s="224">
        <v>39.299999999999997</v>
      </c>
      <c r="N173" s="225">
        <v>36.700000000000003</v>
      </c>
      <c r="O173" s="225">
        <v>35.799999999999997</v>
      </c>
      <c r="P173" s="225">
        <v>38</v>
      </c>
      <c r="Q173" s="225">
        <v>35.6</v>
      </c>
      <c r="R173" s="224">
        <v>37.4</v>
      </c>
      <c r="S173" s="225">
        <v>36.063973446115611</v>
      </c>
      <c r="T173" s="225">
        <v>36.44100316744629</v>
      </c>
      <c r="U173" s="225">
        <v>36.182376508341903</v>
      </c>
      <c r="V173" s="225">
        <v>35</v>
      </c>
      <c r="W173" s="225">
        <v>35.6</v>
      </c>
      <c r="X173" s="225">
        <v>36.700000000000003</v>
      </c>
      <c r="Y173" s="225">
        <v>37.799999999999997</v>
      </c>
      <c r="Z173" s="221"/>
      <c r="AA173" s="222"/>
      <c r="AB173" s="222"/>
      <c r="AC173" s="222"/>
      <c r="AD173" s="222"/>
      <c r="AE173" s="222"/>
      <c r="AF173" s="222"/>
      <c r="AG173" s="222"/>
      <c r="AH173" s="222"/>
      <c r="AI173" s="222"/>
      <c r="AJ173" s="222"/>
      <c r="AK173" s="222"/>
      <c r="AL173" s="222"/>
      <c r="AM173" s="222"/>
      <c r="AN173" s="222"/>
      <c r="AO173" s="222"/>
      <c r="AP173" s="222"/>
      <c r="AQ173" s="222"/>
      <c r="AR173" s="222"/>
      <c r="AS173" s="222"/>
      <c r="AT173" s="222"/>
      <c r="AU173" s="222"/>
      <c r="AV173" s="222"/>
      <c r="AW173" s="222"/>
      <c r="AX173" s="222"/>
      <c r="AY173" s="222"/>
      <c r="AZ173" s="222"/>
      <c r="BA173" s="222"/>
      <c r="BB173" s="222"/>
      <c r="BC173" s="222"/>
      <c r="BD173" s="222"/>
      <c r="BE173" s="222"/>
      <c r="BF173" s="222"/>
      <c r="BG173" s="222"/>
      <c r="BH173" s="222"/>
      <c r="BI173" s="222"/>
      <c r="BJ173" s="222"/>
      <c r="BK173" s="222"/>
      <c r="BL173" s="222"/>
      <c r="BM173" s="223">
        <v>16</v>
      </c>
    </row>
    <row r="174" spans="1:65">
      <c r="A174" s="29"/>
      <c r="B174" s="19">
        <v>1</v>
      </c>
      <c r="C174" s="9">
        <v>4</v>
      </c>
      <c r="D174" s="225">
        <v>37</v>
      </c>
      <c r="E174" s="224">
        <v>34</v>
      </c>
      <c r="F174" s="224">
        <v>4767.3513999999996</v>
      </c>
      <c r="G174" s="224">
        <v>38.946961349999995</v>
      </c>
      <c r="H174" s="225">
        <v>38</v>
      </c>
      <c r="I174" s="224">
        <v>34.5</v>
      </c>
      <c r="J174" s="225">
        <v>37</v>
      </c>
      <c r="K174" s="225">
        <v>37.6</v>
      </c>
      <c r="L174" s="225">
        <v>37</v>
      </c>
      <c r="M174" s="224">
        <v>38.9</v>
      </c>
      <c r="N174" s="225">
        <v>37.200000000000003</v>
      </c>
      <c r="O174" s="225">
        <v>35.700000000000003</v>
      </c>
      <c r="P174" s="225">
        <v>37</v>
      </c>
      <c r="Q174" s="225">
        <v>34.6</v>
      </c>
      <c r="R174" s="224">
        <v>38.299999999999997</v>
      </c>
      <c r="S174" s="225">
        <v>36.26068645816494</v>
      </c>
      <c r="T174" s="225">
        <v>37.981928731483514</v>
      </c>
      <c r="U174" s="225">
        <v>36.483078472639697</v>
      </c>
      <c r="V174" s="225">
        <v>36.1</v>
      </c>
      <c r="W174" s="225">
        <v>34.9</v>
      </c>
      <c r="X174" s="225">
        <v>36.200000000000003</v>
      </c>
      <c r="Y174" s="225">
        <v>36.200000000000003</v>
      </c>
      <c r="Z174" s="221"/>
      <c r="AA174" s="222"/>
      <c r="AB174" s="222"/>
      <c r="AC174" s="222"/>
      <c r="AD174" s="222"/>
      <c r="AE174" s="222"/>
      <c r="AF174" s="222"/>
      <c r="AG174" s="222"/>
      <c r="AH174" s="222"/>
      <c r="AI174" s="222"/>
      <c r="AJ174" s="222"/>
      <c r="AK174" s="222"/>
      <c r="AL174" s="222"/>
      <c r="AM174" s="222"/>
      <c r="AN174" s="222"/>
      <c r="AO174" s="222"/>
      <c r="AP174" s="222"/>
      <c r="AQ174" s="222"/>
      <c r="AR174" s="222"/>
      <c r="AS174" s="222"/>
      <c r="AT174" s="222"/>
      <c r="AU174" s="222"/>
      <c r="AV174" s="222"/>
      <c r="AW174" s="222"/>
      <c r="AX174" s="222"/>
      <c r="AY174" s="222"/>
      <c r="AZ174" s="222"/>
      <c r="BA174" s="222"/>
      <c r="BB174" s="222"/>
      <c r="BC174" s="222"/>
      <c r="BD174" s="222"/>
      <c r="BE174" s="222"/>
      <c r="BF174" s="222"/>
      <c r="BG174" s="222"/>
      <c r="BH174" s="222"/>
      <c r="BI174" s="222"/>
      <c r="BJ174" s="222"/>
      <c r="BK174" s="222"/>
      <c r="BL174" s="222"/>
      <c r="BM174" s="223">
        <v>36.63859790736614</v>
      </c>
    </row>
    <row r="175" spans="1:65">
      <c r="A175" s="29"/>
      <c r="B175" s="19">
        <v>1</v>
      </c>
      <c r="C175" s="9">
        <v>5</v>
      </c>
      <c r="D175" s="225">
        <v>37</v>
      </c>
      <c r="E175" s="224">
        <v>34</v>
      </c>
      <c r="F175" s="224">
        <v>4751.6958999999997</v>
      </c>
      <c r="G175" s="224">
        <v>38.872572750000003</v>
      </c>
      <c r="H175" s="225">
        <v>37</v>
      </c>
      <c r="I175" s="224">
        <v>33.200000000000003</v>
      </c>
      <c r="J175" s="225">
        <v>37</v>
      </c>
      <c r="K175" s="225">
        <v>36.1</v>
      </c>
      <c r="L175" s="225">
        <v>36.700000000000003</v>
      </c>
      <c r="M175" s="224">
        <v>40.1</v>
      </c>
      <c r="N175" s="225">
        <v>36.9</v>
      </c>
      <c r="O175" s="225">
        <v>37.4</v>
      </c>
      <c r="P175" s="225">
        <v>37</v>
      </c>
      <c r="Q175" s="225">
        <v>34.799999999999997</v>
      </c>
      <c r="R175" s="224">
        <v>38.700000000000003</v>
      </c>
      <c r="S175" s="225">
        <v>36.565412277560512</v>
      </c>
      <c r="T175" s="225">
        <v>35.487874155538044</v>
      </c>
      <c r="U175" s="225">
        <v>36.393816595948245</v>
      </c>
      <c r="V175" s="225">
        <v>37.700000000000003</v>
      </c>
      <c r="W175" s="225">
        <v>35</v>
      </c>
      <c r="X175" s="225">
        <v>36.799999999999997</v>
      </c>
      <c r="Y175" s="225">
        <v>37.5</v>
      </c>
      <c r="Z175" s="221"/>
      <c r="AA175" s="222"/>
      <c r="AB175" s="222"/>
      <c r="AC175" s="222"/>
      <c r="AD175" s="222"/>
      <c r="AE175" s="222"/>
      <c r="AF175" s="222"/>
      <c r="AG175" s="222"/>
      <c r="AH175" s="222"/>
      <c r="AI175" s="222"/>
      <c r="AJ175" s="222"/>
      <c r="AK175" s="222"/>
      <c r="AL175" s="222"/>
      <c r="AM175" s="222"/>
      <c r="AN175" s="222"/>
      <c r="AO175" s="222"/>
      <c r="AP175" s="222"/>
      <c r="AQ175" s="222"/>
      <c r="AR175" s="222"/>
      <c r="AS175" s="222"/>
      <c r="AT175" s="222"/>
      <c r="AU175" s="222"/>
      <c r="AV175" s="222"/>
      <c r="AW175" s="222"/>
      <c r="AX175" s="222"/>
      <c r="AY175" s="222"/>
      <c r="AZ175" s="222"/>
      <c r="BA175" s="222"/>
      <c r="BB175" s="222"/>
      <c r="BC175" s="222"/>
      <c r="BD175" s="222"/>
      <c r="BE175" s="222"/>
      <c r="BF175" s="222"/>
      <c r="BG175" s="222"/>
      <c r="BH175" s="222"/>
      <c r="BI175" s="222"/>
      <c r="BJ175" s="222"/>
      <c r="BK175" s="222"/>
      <c r="BL175" s="222"/>
      <c r="BM175" s="223">
        <v>80</v>
      </c>
    </row>
    <row r="176" spans="1:65">
      <c r="A176" s="29"/>
      <c r="B176" s="19">
        <v>1</v>
      </c>
      <c r="C176" s="9">
        <v>6</v>
      </c>
      <c r="D176" s="225">
        <v>37</v>
      </c>
      <c r="E176" s="224">
        <v>35</v>
      </c>
      <c r="F176" s="224">
        <v>4729.9087</v>
      </c>
      <c r="G176" s="224">
        <v>38.972241000000004</v>
      </c>
      <c r="H176" s="225">
        <v>38</v>
      </c>
      <c r="I176" s="224">
        <v>34.5</v>
      </c>
      <c r="J176" s="225">
        <v>36</v>
      </c>
      <c r="K176" s="225">
        <v>37.799999999999997</v>
      </c>
      <c r="L176" s="225">
        <v>36</v>
      </c>
      <c r="M176" s="224">
        <v>40.1</v>
      </c>
      <c r="N176" s="225">
        <v>36.799999999999997</v>
      </c>
      <c r="O176" s="225">
        <v>37.1</v>
      </c>
      <c r="P176" s="225">
        <v>38</v>
      </c>
      <c r="Q176" s="225">
        <v>35.700000000000003</v>
      </c>
      <c r="R176" s="224">
        <v>39.299999999999997</v>
      </c>
      <c r="S176" s="225">
        <v>35.9454701242745</v>
      </c>
      <c r="T176" s="225">
        <v>34.481192458716144</v>
      </c>
      <c r="U176" s="225">
        <v>36.245680533198808</v>
      </c>
      <c r="V176" s="225">
        <v>38.9</v>
      </c>
      <c r="W176" s="225">
        <v>35.5</v>
      </c>
      <c r="X176" s="225">
        <v>36.799999999999997</v>
      </c>
      <c r="Y176" s="225">
        <v>37.799999999999997</v>
      </c>
      <c r="Z176" s="221"/>
      <c r="AA176" s="222"/>
      <c r="AB176" s="222"/>
      <c r="AC176" s="222"/>
      <c r="AD176" s="222"/>
      <c r="AE176" s="222"/>
      <c r="AF176" s="222"/>
      <c r="AG176" s="222"/>
      <c r="AH176" s="222"/>
      <c r="AI176" s="222"/>
      <c r="AJ176" s="222"/>
      <c r="AK176" s="222"/>
      <c r="AL176" s="222"/>
      <c r="AM176" s="222"/>
      <c r="AN176" s="222"/>
      <c r="AO176" s="222"/>
      <c r="AP176" s="222"/>
      <c r="AQ176" s="222"/>
      <c r="AR176" s="222"/>
      <c r="AS176" s="222"/>
      <c r="AT176" s="222"/>
      <c r="AU176" s="222"/>
      <c r="AV176" s="222"/>
      <c r="AW176" s="222"/>
      <c r="AX176" s="222"/>
      <c r="AY176" s="222"/>
      <c r="AZ176" s="222"/>
      <c r="BA176" s="222"/>
      <c r="BB176" s="222"/>
      <c r="BC176" s="222"/>
      <c r="BD176" s="222"/>
      <c r="BE176" s="222"/>
      <c r="BF176" s="222"/>
      <c r="BG176" s="222"/>
      <c r="BH176" s="222"/>
      <c r="BI176" s="222"/>
      <c r="BJ176" s="222"/>
      <c r="BK176" s="222"/>
      <c r="BL176" s="222"/>
      <c r="BM176" s="226"/>
    </row>
    <row r="177" spans="1:65">
      <c r="A177" s="29"/>
      <c r="B177" s="20" t="s">
        <v>258</v>
      </c>
      <c r="C177" s="12"/>
      <c r="D177" s="227">
        <v>37</v>
      </c>
      <c r="E177" s="227">
        <v>34.333333333333336</v>
      </c>
      <c r="F177" s="227">
        <v>4748.5515499999992</v>
      </c>
      <c r="G177" s="227">
        <v>38.909213475000001</v>
      </c>
      <c r="H177" s="227">
        <v>37.833333333333336</v>
      </c>
      <c r="I177" s="227">
        <v>33.966666666666669</v>
      </c>
      <c r="J177" s="227">
        <v>36.666666666666664</v>
      </c>
      <c r="K177" s="227">
        <v>36.800000000000004</v>
      </c>
      <c r="L177" s="227">
        <v>36.25</v>
      </c>
      <c r="M177" s="227">
        <v>39.099999999999994</v>
      </c>
      <c r="N177" s="227">
        <v>36.866666666666667</v>
      </c>
      <c r="O177" s="227">
        <v>36.550000000000004</v>
      </c>
      <c r="P177" s="227">
        <v>37.5</v>
      </c>
      <c r="Q177" s="227">
        <v>35.266666666666659</v>
      </c>
      <c r="R177" s="227">
        <v>38.416666666666664</v>
      </c>
      <c r="S177" s="227">
        <v>36.482318807529929</v>
      </c>
      <c r="T177" s="227">
        <v>36.495802048790253</v>
      </c>
      <c r="U177" s="227">
        <v>36.339445661537958</v>
      </c>
      <c r="V177" s="227">
        <v>36.983333333333334</v>
      </c>
      <c r="W177" s="227">
        <v>35.033333333333339</v>
      </c>
      <c r="X177" s="227">
        <v>36.75</v>
      </c>
      <c r="Y177" s="227">
        <v>37.133333333333333</v>
      </c>
      <c r="Z177" s="221"/>
      <c r="AA177" s="222"/>
      <c r="AB177" s="222"/>
      <c r="AC177" s="222"/>
      <c r="AD177" s="222"/>
      <c r="AE177" s="222"/>
      <c r="AF177" s="222"/>
      <c r="AG177" s="222"/>
      <c r="AH177" s="222"/>
      <c r="AI177" s="222"/>
      <c r="AJ177" s="222"/>
      <c r="AK177" s="222"/>
      <c r="AL177" s="222"/>
      <c r="AM177" s="222"/>
      <c r="AN177" s="222"/>
      <c r="AO177" s="222"/>
      <c r="AP177" s="222"/>
      <c r="AQ177" s="222"/>
      <c r="AR177" s="222"/>
      <c r="AS177" s="222"/>
      <c r="AT177" s="222"/>
      <c r="AU177" s="222"/>
      <c r="AV177" s="222"/>
      <c r="AW177" s="222"/>
      <c r="AX177" s="222"/>
      <c r="AY177" s="222"/>
      <c r="AZ177" s="222"/>
      <c r="BA177" s="222"/>
      <c r="BB177" s="222"/>
      <c r="BC177" s="222"/>
      <c r="BD177" s="222"/>
      <c r="BE177" s="222"/>
      <c r="BF177" s="222"/>
      <c r="BG177" s="222"/>
      <c r="BH177" s="222"/>
      <c r="BI177" s="222"/>
      <c r="BJ177" s="222"/>
      <c r="BK177" s="222"/>
      <c r="BL177" s="222"/>
      <c r="BM177" s="226"/>
    </row>
    <row r="178" spans="1:65">
      <c r="A178" s="29"/>
      <c r="B178" s="3" t="s">
        <v>259</v>
      </c>
      <c r="C178" s="28"/>
      <c r="D178" s="225">
        <v>37</v>
      </c>
      <c r="E178" s="225">
        <v>34</v>
      </c>
      <c r="F178" s="225">
        <v>4752.6285499999994</v>
      </c>
      <c r="G178" s="225">
        <v>38.909767049999999</v>
      </c>
      <c r="H178" s="225">
        <v>38</v>
      </c>
      <c r="I178" s="225">
        <v>34.1</v>
      </c>
      <c r="J178" s="225">
        <v>37</v>
      </c>
      <c r="K178" s="225">
        <v>37.1</v>
      </c>
      <c r="L178" s="225">
        <v>36.200000000000003</v>
      </c>
      <c r="M178" s="225">
        <v>39.099999999999994</v>
      </c>
      <c r="N178" s="225">
        <v>36.799999999999997</v>
      </c>
      <c r="O178" s="225">
        <v>36.549999999999997</v>
      </c>
      <c r="P178" s="225">
        <v>37.5</v>
      </c>
      <c r="Q178" s="225">
        <v>35.450000000000003</v>
      </c>
      <c r="R178" s="225">
        <v>38.5</v>
      </c>
      <c r="S178" s="225">
        <v>36.413049367862726</v>
      </c>
      <c r="T178" s="225">
        <v>36.659346419931666</v>
      </c>
      <c r="U178" s="225">
        <v>36.31974856457353</v>
      </c>
      <c r="V178" s="225">
        <v>37.099999999999994</v>
      </c>
      <c r="W178" s="225">
        <v>35.25</v>
      </c>
      <c r="X178" s="225">
        <v>36.75</v>
      </c>
      <c r="Y178" s="225">
        <v>37.200000000000003</v>
      </c>
      <c r="Z178" s="221"/>
      <c r="AA178" s="222"/>
      <c r="AB178" s="222"/>
      <c r="AC178" s="222"/>
      <c r="AD178" s="222"/>
      <c r="AE178" s="222"/>
      <c r="AF178" s="222"/>
      <c r="AG178" s="222"/>
      <c r="AH178" s="222"/>
      <c r="AI178" s="222"/>
      <c r="AJ178" s="222"/>
      <c r="AK178" s="222"/>
      <c r="AL178" s="222"/>
      <c r="AM178" s="222"/>
      <c r="AN178" s="222"/>
      <c r="AO178" s="222"/>
      <c r="AP178" s="222"/>
      <c r="AQ178" s="222"/>
      <c r="AR178" s="222"/>
      <c r="AS178" s="222"/>
      <c r="AT178" s="222"/>
      <c r="AU178" s="222"/>
      <c r="AV178" s="222"/>
      <c r="AW178" s="222"/>
      <c r="AX178" s="222"/>
      <c r="AY178" s="222"/>
      <c r="AZ178" s="222"/>
      <c r="BA178" s="222"/>
      <c r="BB178" s="222"/>
      <c r="BC178" s="222"/>
      <c r="BD178" s="222"/>
      <c r="BE178" s="222"/>
      <c r="BF178" s="222"/>
      <c r="BG178" s="222"/>
      <c r="BH178" s="222"/>
      <c r="BI178" s="222"/>
      <c r="BJ178" s="222"/>
      <c r="BK178" s="222"/>
      <c r="BL178" s="222"/>
      <c r="BM178" s="226"/>
    </row>
    <row r="179" spans="1:65">
      <c r="A179" s="29"/>
      <c r="B179" s="3" t="s">
        <v>260</v>
      </c>
      <c r="C179" s="28"/>
      <c r="D179" s="23">
        <v>0</v>
      </c>
      <c r="E179" s="23">
        <v>0.51639777949432231</v>
      </c>
      <c r="F179" s="23">
        <v>16.768912020372674</v>
      </c>
      <c r="G179" s="23">
        <v>0.1094397137498213</v>
      </c>
      <c r="H179" s="23">
        <v>0.752772652709081</v>
      </c>
      <c r="I179" s="23">
        <v>0.55377492419453811</v>
      </c>
      <c r="J179" s="23">
        <v>0.51639777949432231</v>
      </c>
      <c r="K179" s="23">
        <v>1.0677078252031302</v>
      </c>
      <c r="L179" s="23">
        <v>0.54313902456001129</v>
      </c>
      <c r="M179" s="23">
        <v>0.92303846073714757</v>
      </c>
      <c r="N179" s="23">
        <v>0.17511900715418377</v>
      </c>
      <c r="O179" s="23">
        <v>0.79686887252546068</v>
      </c>
      <c r="P179" s="23">
        <v>0.54772255750516607</v>
      </c>
      <c r="Q179" s="23">
        <v>0.46332134277050913</v>
      </c>
      <c r="R179" s="23">
        <v>0.64627135683601744</v>
      </c>
      <c r="S179" s="23">
        <v>0.49775211339390124</v>
      </c>
      <c r="T179" s="23">
        <v>1.333749891899946</v>
      </c>
      <c r="U179" s="23">
        <v>0.18576817439457921</v>
      </c>
      <c r="V179" s="23">
        <v>1.3496913227351897</v>
      </c>
      <c r="W179" s="23">
        <v>0.71460945044595192</v>
      </c>
      <c r="X179" s="23">
        <v>0.35071355833500156</v>
      </c>
      <c r="Y179" s="23">
        <v>0.66833125519211201</v>
      </c>
      <c r="Z179" s="148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29"/>
      <c r="B180" s="3" t="s">
        <v>86</v>
      </c>
      <c r="C180" s="28"/>
      <c r="D180" s="13">
        <v>0</v>
      </c>
      <c r="E180" s="13">
        <v>1.5040712024106473E-2</v>
      </c>
      <c r="F180" s="13">
        <v>3.5313741135173478E-3</v>
      </c>
      <c r="G180" s="13">
        <v>2.8126940633261231E-3</v>
      </c>
      <c r="H180" s="13">
        <v>1.9897074520944871E-2</v>
      </c>
      <c r="I180" s="13">
        <v>1.6303481575894153E-2</v>
      </c>
      <c r="J180" s="13">
        <v>1.4083575804390609E-2</v>
      </c>
      <c r="K180" s="13">
        <v>2.9013799597911144E-2</v>
      </c>
      <c r="L180" s="13">
        <v>1.4983145505103759E-2</v>
      </c>
      <c r="M180" s="13">
        <v>2.3607121757983317E-2</v>
      </c>
      <c r="N180" s="13">
        <v>4.7500634851948579E-3</v>
      </c>
      <c r="O180" s="13">
        <v>2.1802157935033123E-2</v>
      </c>
      <c r="P180" s="13">
        <v>1.4605934866804428E-2</v>
      </c>
      <c r="Q180" s="13">
        <v>1.313765622222616E-2</v>
      </c>
      <c r="R180" s="13">
        <v>1.6822681739766181E-2</v>
      </c>
      <c r="S180" s="13">
        <v>1.3643653409748876E-2</v>
      </c>
      <c r="T180" s="13">
        <v>3.6545296089585635E-2</v>
      </c>
      <c r="U180" s="13">
        <v>5.1120255417434219E-3</v>
      </c>
      <c r="V180" s="13">
        <v>3.6494582858995664E-2</v>
      </c>
      <c r="W180" s="13">
        <v>2.0397986216344963E-2</v>
      </c>
      <c r="X180" s="13">
        <v>9.5432260771428998E-3</v>
      </c>
      <c r="Y180" s="13">
        <v>1.7998148703557773E-2</v>
      </c>
      <c r="Z180" s="148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29"/>
      <c r="B181" s="3" t="s">
        <v>261</v>
      </c>
      <c r="C181" s="28"/>
      <c r="D181" s="13">
        <v>9.8639716931199217E-3</v>
      </c>
      <c r="E181" s="13">
        <v>-6.2919017257735521E-2</v>
      </c>
      <c r="F181" s="13">
        <v>128.6051656235816</v>
      </c>
      <c r="G181" s="13">
        <v>6.1973320414025812E-2</v>
      </c>
      <c r="H181" s="13">
        <v>3.2608655740262282E-2</v>
      </c>
      <c r="I181" s="13">
        <v>-7.2926678238478204E-2</v>
      </c>
      <c r="J181" s="13">
        <v>7.6609807426275545E-4</v>
      </c>
      <c r="K181" s="13">
        <v>4.4052475218057108E-3</v>
      </c>
      <c r="L181" s="13">
        <v>-1.0606243949308203E-2</v>
      </c>
      <c r="M181" s="13">
        <v>6.718057549191836E-2</v>
      </c>
      <c r="N181" s="13">
        <v>6.2248222455771884E-3</v>
      </c>
      <c r="O181" s="13">
        <v>-2.4181576923368864E-3</v>
      </c>
      <c r="P181" s="13">
        <v>2.3510782121405338E-2</v>
      </c>
      <c r="Q181" s="13">
        <v>-3.7444971124936388E-2</v>
      </c>
      <c r="R181" s="13">
        <v>4.8529934573261713E-2</v>
      </c>
      <c r="S181" s="13">
        <v>-4.2654224987357381E-3</v>
      </c>
      <c r="T181" s="13">
        <v>-3.8974160238587352E-3</v>
      </c>
      <c r="U181" s="13">
        <v>-8.1649479760260713E-3</v>
      </c>
      <c r="V181" s="13">
        <v>9.4090780121769413E-3</v>
      </c>
      <c r="W181" s="13">
        <v>-4.3813482658135894E-2</v>
      </c>
      <c r="X181" s="13">
        <v>3.0405664789772135E-3</v>
      </c>
      <c r="Y181" s="13">
        <v>1.3503121140662655E-2</v>
      </c>
      <c r="Z181" s="148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29"/>
      <c r="B182" s="45" t="s">
        <v>262</v>
      </c>
      <c r="C182" s="46"/>
      <c r="D182" s="44">
        <v>0.41</v>
      </c>
      <c r="E182" s="44">
        <v>3.97</v>
      </c>
      <c r="F182" s="44" t="s">
        <v>263</v>
      </c>
      <c r="G182" s="44">
        <v>3.55</v>
      </c>
      <c r="H182" s="44">
        <v>1.78</v>
      </c>
      <c r="I182" s="44">
        <v>4.57</v>
      </c>
      <c r="J182" s="44">
        <v>0.14000000000000001</v>
      </c>
      <c r="K182" s="44">
        <v>0.08</v>
      </c>
      <c r="L182" s="44">
        <v>0.82</v>
      </c>
      <c r="M182" s="44">
        <v>3.86</v>
      </c>
      <c r="N182" s="44">
        <v>0.19</v>
      </c>
      <c r="O182" s="44">
        <v>0.33</v>
      </c>
      <c r="P182" s="44">
        <v>1.23</v>
      </c>
      <c r="Q182" s="44">
        <v>2.44</v>
      </c>
      <c r="R182" s="44">
        <v>2.74</v>
      </c>
      <c r="S182" s="44">
        <v>0.44</v>
      </c>
      <c r="T182" s="44">
        <v>0.42</v>
      </c>
      <c r="U182" s="44">
        <v>0.67</v>
      </c>
      <c r="V182" s="44">
        <v>0.38</v>
      </c>
      <c r="W182" s="44">
        <v>2.82</v>
      </c>
      <c r="X182" s="44">
        <v>0</v>
      </c>
      <c r="Y182" s="44">
        <v>0.63</v>
      </c>
      <c r="Z182" s="148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B183" s="30" t="s">
        <v>291</v>
      </c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BM183" s="55"/>
    </row>
    <row r="184" spans="1:65">
      <c r="BM184" s="55"/>
    </row>
    <row r="185" spans="1:65" ht="15">
      <c r="B185" s="8" t="s">
        <v>506</v>
      </c>
      <c r="BM185" s="27" t="s">
        <v>66</v>
      </c>
    </row>
    <row r="186" spans="1:65" ht="15">
      <c r="A186" s="24" t="s">
        <v>51</v>
      </c>
      <c r="B186" s="18" t="s">
        <v>111</v>
      </c>
      <c r="C186" s="15" t="s">
        <v>112</v>
      </c>
      <c r="D186" s="16" t="s">
        <v>223</v>
      </c>
      <c r="E186" s="17" t="s">
        <v>223</v>
      </c>
      <c r="F186" s="17" t="s">
        <v>223</v>
      </c>
      <c r="G186" s="17" t="s">
        <v>223</v>
      </c>
      <c r="H186" s="17" t="s">
        <v>223</v>
      </c>
      <c r="I186" s="17" t="s">
        <v>223</v>
      </c>
      <c r="J186" s="17" t="s">
        <v>223</v>
      </c>
      <c r="K186" s="17" t="s">
        <v>223</v>
      </c>
      <c r="L186" s="17" t="s">
        <v>223</v>
      </c>
      <c r="M186" s="17" t="s">
        <v>223</v>
      </c>
      <c r="N186" s="17" t="s">
        <v>223</v>
      </c>
      <c r="O186" s="17" t="s">
        <v>223</v>
      </c>
      <c r="P186" s="17" t="s">
        <v>223</v>
      </c>
      <c r="Q186" s="17" t="s">
        <v>223</v>
      </c>
      <c r="R186" s="17" t="s">
        <v>223</v>
      </c>
      <c r="S186" s="17" t="s">
        <v>223</v>
      </c>
      <c r="T186" s="17" t="s">
        <v>223</v>
      </c>
      <c r="U186" s="17" t="s">
        <v>223</v>
      </c>
      <c r="V186" s="17" t="s">
        <v>223</v>
      </c>
      <c r="W186" s="17" t="s">
        <v>223</v>
      </c>
      <c r="X186" s="17" t="s">
        <v>223</v>
      </c>
      <c r="Y186" s="17" t="s">
        <v>223</v>
      </c>
      <c r="Z186" s="148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1</v>
      </c>
    </row>
    <row r="187" spans="1:65">
      <c r="A187" s="29"/>
      <c r="B187" s="19" t="s">
        <v>224</v>
      </c>
      <c r="C187" s="9" t="s">
        <v>224</v>
      </c>
      <c r="D187" s="146" t="s">
        <v>226</v>
      </c>
      <c r="E187" s="147" t="s">
        <v>227</v>
      </c>
      <c r="F187" s="147" t="s">
        <v>228</v>
      </c>
      <c r="G187" s="147" t="s">
        <v>229</v>
      </c>
      <c r="H187" s="147" t="s">
        <v>230</v>
      </c>
      <c r="I187" s="147" t="s">
        <v>231</v>
      </c>
      <c r="J187" s="147" t="s">
        <v>232</v>
      </c>
      <c r="K187" s="147" t="s">
        <v>234</v>
      </c>
      <c r="L187" s="147" t="s">
        <v>235</v>
      </c>
      <c r="M187" s="147" t="s">
        <v>236</v>
      </c>
      <c r="N187" s="147" t="s">
        <v>237</v>
      </c>
      <c r="O187" s="147" t="s">
        <v>264</v>
      </c>
      <c r="P187" s="147" t="s">
        <v>238</v>
      </c>
      <c r="Q187" s="147" t="s">
        <v>239</v>
      </c>
      <c r="R187" s="147" t="s">
        <v>240</v>
      </c>
      <c r="S187" s="147" t="s">
        <v>241</v>
      </c>
      <c r="T187" s="147" t="s">
        <v>242</v>
      </c>
      <c r="U187" s="147" t="s">
        <v>243</v>
      </c>
      <c r="V187" s="147" t="s">
        <v>244</v>
      </c>
      <c r="W187" s="147" t="s">
        <v>245</v>
      </c>
      <c r="X187" s="147" t="s">
        <v>246</v>
      </c>
      <c r="Y187" s="147" t="s">
        <v>248</v>
      </c>
      <c r="Z187" s="148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 t="s">
        <v>3</v>
      </c>
    </row>
    <row r="188" spans="1:65">
      <c r="A188" s="29"/>
      <c r="B188" s="19"/>
      <c r="C188" s="9"/>
      <c r="D188" s="10" t="s">
        <v>114</v>
      </c>
      <c r="E188" s="11" t="s">
        <v>114</v>
      </c>
      <c r="F188" s="11" t="s">
        <v>289</v>
      </c>
      <c r="G188" s="11" t="s">
        <v>114</v>
      </c>
      <c r="H188" s="11" t="s">
        <v>290</v>
      </c>
      <c r="I188" s="11" t="s">
        <v>289</v>
      </c>
      <c r="J188" s="11" t="s">
        <v>114</v>
      </c>
      <c r="K188" s="11" t="s">
        <v>290</v>
      </c>
      <c r="L188" s="11" t="s">
        <v>290</v>
      </c>
      <c r="M188" s="11" t="s">
        <v>290</v>
      </c>
      <c r="N188" s="11" t="s">
        <v>290</v>
      </c>
      <c r="O188" s="11" t="s">
        <v>290</v>
      </c>
      <c r="P188" s="11" t="s">
        <v>114</v>
      </c>
      <c r="Q188" s="11" t="s">
        <v>290</v>
      </c>
      <c r="R188" s="11" t="s">
        <v>289</v>
      </c>
      <c r="S188" s="11" t="s">
        <v>289</v>
      </c>
      <c r="T188" s="11" t="s">
        <v>289</v>
      </c>
      <c r="U188" s="11" t="s">
        <v>114</v>
      </c>
      <c r="V188" s="11" t="s">
        <v>290</v>
      </c>
      <c r="W188" s="11" t="s">
        <v>290</v>
      </c>
      <c r="X188" s="11" t="s">
        <v>290</v>
      </c>
      <c r="Y188" s="11" t="s">
        <v>289</v>
      </c>
      <c r="Z188" s="148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1</v>
      </c>
    </row>
    <row r="189" spans="1:65">
      <c r="A189" s="29"/>
      <c r="B189" s="19"/>
      <c r="C189" s="9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148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2</v>
      </c>
    </row>
    <row r="190" spans="1:65">
      <c r="A190" s="29"/>
      <c r="B190" s="18">
        <v>1</v>
      </c>
      <c r="C190" s="14">
        <v>1</v>
      </c>
      <c r="D190" s="220">
        <v>51</v>
      </c>
      <c r="E190" s="220">
        <v>44</v>
      </c>
      <c r="F190" s="220">
        <v>47.14575457466605</v>
      </c>
      <c r="G190" s="220">
        <v>47.741400000000006</v>
      </c>
      <c r="H190" s="219">
        <v>33</v>
      </c>
      <c r="I190" s="220">
        <v>42</v>
      </c>
      <c r="J190" s="220">
        <v>51</v>
      </c>
      <c r="K190" s="220">
        <v>49</v>
      </c>
      <c r="L190" s="220">
        <v>48</v>
      </c>
      <c r="M190" s="220">
        <v>46</v>
      </c>
      <c r="N190" s="220">
        <v>46</v>
      </c>
      <c r="O190" s="220">
        <v>46</v>
      </c>
      <c r="P190" s="219" t="s">
        <v>104</v>
      </c>
      <c r="Q190" s="220">
        <v>48.9</v>
      </c>
      <c r="R190" s="220">
        <v>37</v>
      </c>
      <c r="S190" s="220">
        <v>47.495409879883624</v>
      </c>
      <c r="T190" s="219">
        <v>60.710571014674002</v>
      </c>
      <c r="U190" s="220">
        <v>50.841842952095249</v>
      </c>
      <c r="V190" s="219">
        <v>37</v>
      </c>
      <c r="W190" s="220">
        <v>47</v>
      </c>
      <c r="X190" s="220">
        <v>40</v>
      </c>
      <c r="Y190" s="220">
        <v>53</v>
      </c>
      <c r="Z190" s="221"/>
      <c r="AA190" s="222"/>
      <c r="AB190" s="222"/>
      <c r="AC190" s="222"/>
      <c r="AD190" s="222"/>
      <c r="AE190" s="222"/>
      <c r="AF190" s="222"/>
      <c r="AG190" s="222"/>
      <c r="AH190" s="222"/>
      <c r="AI190" s="222"/>
      <c r="AJ190" s="222"/>
      <c r="AK190" s="222"/>
      <c r="AL190" s="222"/>
      <c r="AM190" s="222"/>
      <c r="AN190" s="222"/>
      <c r="AO190" s="222"/>
      <c r="AP190" s="222"/>
      <c r="AQ190" s="222"/>
      <c r="AR190" s="222"/>
      <c r="AS190" s="222"/>
      <c r="AT190" s="222"/>
      <c r="AU190" s="222"/>
      <c r="AV190" s="222"/>
      <c r="AW190" s="222"/>
      <c r="AX190" s="222"/>
      <c r="AY190" s="222"/>
      <c r="AZ190" s="222"/>
      <c r="BA190" s="222"/>
      <c r="BB190" s="222"/>
      <c r="BC190" s="222"/>
      <c r="BD190" s="222"/>
      <c r="BE190" s="222"/>
      <c r="BF190" s="222"/>
      <c r="BG190" s="222"/>
      <c r="BH190" s="222"/>
      <c r="BI190" s="222"/>
      <c r="BJ190" s="222"/>
      <c r="BK190" s="222"/>
      <c r="BL190" s="222"/>
      <c r="BM190" s="223">
        <v>1</v>
      </c>
    </row>
    <row r="191" spans="1:65">
      <c r="A191" s="29"/>
      <c r="B191" s="19">
        <v>1</v>
      </c>
      <c r="C191" s="9">
        <v>2</v>
      </c>
      <c r="D191" s="225">
        <v>47</v>
      </c>
      <c r="E191" s="225">
        <v>44</v>
      </c>
      <c r="F191" s="225">
        <v>48.454916100612898</v>
      </c>
      <c r="G191" s="225">
        <v>47.471550000000001</v>
      </c>
      <c r="H191" s="224">
        <v>31</v>
      </c>
      <c r="I191" s="225">
        <v>39</v>
      </c>
      <c r="J191" s="225">
        <v>49</v>
      </c>
      <c r="K191" s="225">
        <v>49</v>
      </c>
      <c r="L191" s="225">
        <v>49</v>
      </c>
      <c r="M191" s="225">
        <v>46</v>
      </c>
      <c r="N191" s="225">
        <v>48</v>
      </c>
      <c r="O191" s="225">
        <v>49</v>
      </c>
      <c r="P191" s="224" t="s">
        <v>104</v>
      </c>
      <c r="Q191" s="225">
        <v>49.4</v>
      </c>
      <c r="R191" s="225">
        <v>36</v>
      </c>
      <c r="S191" s="225">
        <v>48.185433883276836</v>
      </c>
      <c r="T191" s="224">
        <v>62.230620344684603</v>
      </c>
      <c r="U191" s="225">
        <v>50.110400397725392</v>
      </c>
      <c r="V191" s="224">
        <v>38</v>
      </c>
      <c r="W191" s="225">
        <v>36</v>
      </c>
      <c r="X191" s="225">
        <v>40</v>
      </c>
      <c r="Y191" s="225">
        <v>51</v>
      </c>
      <c r="Z191" s="221"/>
      <c r="AA191" s="222"/>
      <c r="AB191" s="222"/>
      <c r="AC191" s="222"/>
      <c r="AD191" s="222"/>
      <c r="AE191" s="222"/>
      <c r="AF191" s="222"/>
      <c r="AG191" s="222"/>
      <c r="AH191" s="222"/>
      <c r="AI191" s="222"/>
      <c r="AJ191" s="222"/>
      <c r="AK191" s="222"/>
      <c r="AL191" s="222"/>
      <c r="AM191" s="222"/>
      <c r="AN191" s="222"/>
      <c r="AO191" s="222"/>
      <c r="AP191" s="222"/>
      <c r="AQ191" s="222"/>
      <c r="AR191" s="222"/>
      <c r="AS191" s="222"/>
      <c r="AT191" s="222"/>
      <c r="AU191" s="222"/>
      <c r="AV191" s="222"/>
      <c r="AW191" s="222"/>
      <c r="AX191" s="222"/>
      <c r="AY191" s="222"/>
      <c r="AZ191" s="222"/>
      <c r="BA191" s="222"/>
      <c r="BB191" s="222"/>
      <c r="BC191" s="222"/>
      <c r="BD191" s="222"/>
      <c r="BE191" s="222"/>
      <c r="BF191" s="222"/>
      <c r="BG191" s="222"/>
      <c r="BH191" s="222"/>
      <c r="BI191" s="222"/>
      <c r="BJ191" s="222"/>
      <c r="BK191" s="222"/>
      <c r="BL191" s="222"/>
      <c r="BM191" s="223" t="e">
        <v>#N/A</v>
      </c>
    </row>
    <row r="192" spans="1:65">
      <c r="A192" s="29"/>
      <c r="B192" s="19">
        <v>1</v>
      </c>
      <c r="C192" s="9">
        <v>3</v>
      </c>
      <c r="D192" s="225">
        <v>50</v>
      </c>
      <c r="E192" s="225">
        <v>44</v>
      </c>
      <c r="F192" s="225">
        <v>46.567545142228802</v>
      </c>
      <c r="G192" s="225">
        <v>47.748750000000001</v>
      </c>
      <c r="H192" s="224">
        <v>38</v>
      </c>
      <c r="I192" s="225">
        <v>45</v>
      </c>
      <c r="J192" s="225">
        <v>48</v>
      </c>
      <c r="K192" s="225">
        <v>50</v>
      </c>
      <c r="L192" s="225">
        <v>48</v>
      </c>
      <c r="M192" s="225">
        <v>44</v>
      </c>
      <c r="N192" s="225">
        <v>46</v>
      </c>
      <c r="O192" s="225">
        <v>48</v>
      </c>
      <c r="P192" s="224" t="s">
        <v>104</v>
      </c>
      <c r="Q192" s="225">
        <v>49.8</v>
      </c>
      <c r="R192" s="229">
        <v>34</v>
      </c>
      <c r="S192" s="225">
        <v>51.076447143620754</v>
      </c>
      <c r="T192" s="224">
        <v>60.005879730713197</v>
      </c>
      <c r="U192" s="225">
        <v>49.782333290122807</v>
      </c>
      <c r="V192" s="224">
        <v>36</v>
      </c>
      <c r="W192" s="225">
        <v>47</v>
      </c>
      <c r="X192" s="225">
        <v>43</v>
      </c>
      <c r="Y192" s="225">
        <v>51</v>
      </c>
      <c r="Z192" s="221"/>
      <c r="AA192" s="222"/>
      <c r="AB192" s="222"/>
      <c r="AC192" s="222"/>
      <c r="AD192" s="222"/>
      <c r="AE192" s="222"/>
      <c r="AF192" s="222"/>
      <c r="AG192" s="222"/>
      <c r="AH192" s="222"/>
      <c r="AI192" s="222"/>
      <c r="AJ192" s="222"/>
      <c r="AK192" s="222"/>
      <c r="AL192" s="222"/>
      <c r="AM192" s="222"/>
      <c r="AN192" s="222"/>
      <c r="AO192" s="222"/>
      <c r="AP192" s="222"/>
      <c r="AQ192" s="222"/>
      <c r="AR192" s="222"/>
      <c r="AS192" s="222"/>
      <c r="AT192" s="222"/>
      <c r="AU192" s="222"/>
      <c r="AV192" s="222"/>
      <c r="AW192" s="222"/>
      <c r="AX192" s="222"/>
      <c r="AY192" s="222"/>
      <c r="AZ192" s="222"/>
      <c r="BA192" s="222"/>
      <c r="BB192" s="222"/>
      <c r="BC192" s="222"/>
      <c r="BD192" s="222"/>
      <c r="BE192" s="222"/>
      <c r="BF192" s="222"/>
      <c r="BG192" s="222"/>
      <c r="BH192" s="222"/>
      <c r="BI192" s="222"/>
      <c r="BJ192" s="222"/>
      <c r="BK192" s="222"/>
      <c r="BL192" s="222"/>
      <c r="BM192" s="223">
        <v>16</v>
      </c>
    </row>
    <row r="193" spans="1:65">
      <c r="A193" s="29"/>
      <c r="B193" s="19">
        <v>1</v>
      </c>
      <c r="C193" s="9">
        <v>4</v>
      </c>
      <c r="D193" s="225">
        <v>51</v>
      </c>
      <c r="E193" s="225">
        <v>45</v>
      </c>
      <c r="F193" s="225">
        <v>45.840473120082201</v>
      </c>
      <c r="G193" s="225">
        <v>47.675250000000005</v>
      </c>
      <c r="H193" s="224">
        <v>40</v>
      </c>
      <c r="I193" s="225">
        <v>44</v>
      </c>
      <c r="J193" s="225">
        <v>51</v>
      </c>
      <c r="K193" s="225">
        <v>52</v>
      </c>
      <c r="L193" s="225">
        <v>49</v>
      </c>
      <c r="M193" s="225">
        <v>46</v>
      </c>
      <c r="N193" s="225">
        <v>47</v>
      </c>
      <c r="O193" s="225">
        <v>47</v>
      </c>
      <c r="P193" s="224" t="s">
        <v>104</v>
      </c>
      <c r="Q193" s="225">
        <v>48.4</v>
      </c>
      <c r="R193" s="225">
        <v>39</v>
      </c>
      <c r="S193" s="225">
        <v>49.050258139340706</v>
      </c>
      <c r="T193" s="224">
        <v>61.521484949070398</v>
      </c>
      <c r="U193" s="225">
        <v>50.841457701032574</v>
      </c>
      <c r="V193" s="224">
        <v>34</v>
      </c>
      <c r="W193" s="225">
        <v>42</v>
      </c>
      <c r="X193" s="225">
        <v>42</v>
      </c>
      <c r="Y193" s="225">
        <v>48</v>
      </c>
      <c r="Z193" s="221"/>
      <c r="AA193" s="222"/>
      <c r="AB193" s="222"/>
      <c r="AC193" s="222"/>
      <c r="AD193" s="222"/>
      <c r="AE193" s="222"/>
      <c r="AF193" s="222"/>
      <c r="AG193" s="222"/>
      <c r="AH193" s="222"/>
      <c r="AI193" s="222"/>
      <c r="AJ193" s="222"/>
      <c r="AK193" s="222"/>
      <c r="AL193" s="222"/>
      <c r="AM193" s="222"/>
      <c r="AN193" s="222"/>
      <c r="AO193" s="222"/>
      <c r="AP193" s="222"/>
      <c r="AQ193" s="222"/>
      <c r="AR193" s="222"/>
      <c r="AS193" s="222"/>
      <c r="AT193" s="222"/>
      <c r="AU193" s="222"/>
      <c r="AV193" s="222"/>
      <c r="AW193" s="222"/>
      <c r="AX193" s="222"/>
      <c r="AY193" s="222"/>
      <c r="AZ193" s="222"/>
      <c r="BA193" s="222"/>
      <c r="BB193" s="222"/>
      <c r="BC193" s="222"/>
      <c r="BD193" s="222"/>
      <c r="BE193" s="222"/>
      <c r="BF193" s="222"/>
      <c r="BG193" s="222"/>
      <c r="BH193" s="222"/>
      <c r="BI193" s="222"/>
      <c r="BJ193" s="222"/>
      <c r="BK193" s="222"/>
      <c r="BL193" s="222"/>
      <c r="BM193" s="223">
        <v>46.818221529438894</v>
      </c>
    </row>
    <row r="194" spans="1:65">
      <c r="A194" s="29"/>
      <c r="B194" s="19">
        <v>1</v>
      </c>
      <c r="C194" s="9">
        <v>5</v>
      </c>
      <c r="D194" s="225">
        <v>50</v>
      </c>
      <c r="E194" s="225">
        <v>46</v>
      </c>
      <c r="F194" s="225">
        <v>48.243487216580945</v>
      </c>
      <c r="G194" s="225">
        <v>47.987099999999998</v>
      </c>
      <c r="H194" s="224">
        <v>34</v>
      </c>
      <c r="I194" s="225">
        <v>44</v>
      </c>
      <c r="J194" s="225">
        <v>49</v>
      </c>
      <c r="K194" s="225">
        <v>51</v>
      </c>
      <c r="L194" s="225">
        <v>48</v>
      </c>
      <c r="M194" s="225">
        <v>43</v>
      </c>
      <c r="N194" s="225">
        <v>46</v>
      </c>
      <c r="O194" s="225">
        <v>48</v>
      </c>
      <c r="P194" s="224" t="s">
        <v>104</v>
      </c>
      <c r="Q194" s="225">
        <v>49.1</v>
      </c>
      <c r="R194" s="225">
        <v>39</v>
      </c>
      <c r="S194" s="225">
        <v>49.190367601844322</v>
      </c>
      <c r="T194" s="224">
        <v>58.602683184572399</v>
      </c>
      <c r="U194" s="225">
        <v>50.315911598847364</v>
      </c>
      <c r="V194" s="224">
        <v>32</v>
      </c>
      <c r="W194" s="225">
        <v>41</v>
      </c>
      <c r="X194" s="225">
        <v>42</v>
      </c>
      <c r="Y194" s="225">
        <v>52</v>
      </c>
      <c r="Z194" s="221"/>
      <c r="AA194" s="222"/>
      <c r="AB194" s="222"/>
      <c r="AC194" s="222"/>
      <c r="AD194" s="222"/>
      <c r="AE194" s="222"/>
      <c r="AF194" s="222"/>
      <c r="AG194" s="222"/>
      <c r="AH194" s="222"/>
      <c r="AI194" s="222"/>
      <c r="AJ194" s="222"/>
      <c r="AK194" s="222"/>
      <c r="AL194" s="222"/>
      <c r="AM194" s="222"/>
      <c r="AN194" s="222"/>
      <c r="AO194" s="222"/>
      <c r="AP194" s="222"/>
      <c r="AQ194" s="222"/>
      <c r="AR194" s="222"/>
      <c r="AS194" s="222"/>
      <c r="AT194" s="222"/>
      <c r="AU194" s="222"/>
      <c r="AV194" s="222"/>
      <c r="AW194" s="222"/>
      <c r="AX194" s="222"/>
      <c r="AY194" s="222"/>
      <c r="AZ194" s="222"/>
      <c r="BA194" s="222"/>
      <c r="BB194" s="222"/>
      <c r="BC194" s="222"/>
      <c r="BD194" s="222"/>
      <c r="BE194" s="222"/>
      <c r="BF194" s="222"/>
      <c r="BG194" s="222"/>
      <c r="BH194" s="222"/>
      <c r="BI194" s="222"/>
      <c r="BJ194" s="222"/>
      <c r="BK194" s="222"/>
      <c r="BL194" s="222"/>
      <c r="BM194" s="223">
        <v>81</v>
      </c>
    </row>
    <row r="195" spans="1:65">
      <c r="A195" s="29"/>
      <c r="B195" s="19">
        <v>1</v>
      </c>
      <c r="C195" s="9">
        <v>6</v>
      </c>
      <c r="D195" s="225">
        <v>49</v>
      </c>
      <c r="E195" s="225">
        <v>45</v>
      </c>
      <c r="F195" s="225">
        <v>47.309653749863799</v>
      </c>
      <c r="G195" s="225">
        <v>47.891550000000002</v>
      </c>
      <c r="H195" s="224">
        <v>34</v>
      </c>
      <c r="I195" s="225">
        <v>44</v>
      </c>
      <c r="J195" s="225">
        <v>51</v>
      </c>
      <c r="K195" s="225">
        <v>52</v>
      </c>
      <c r="L195" s="225">
        <v>50</v>
      </c>
      <c r="M195" s="225">
        <v>45</v>
      </c>
      <c r="N195" s="225">
        <v>43</v>
      </c>
      <c r="O195" s="225">
        <v>47</v>
      </c>
      <c r="P195" s="224" t="s">
        <v>104</v>
      </c>
      <c r="Q195" s="225">
        <v>49.6</v>
      </c>
      <c r="R195" s="225">
        <v>38</v>
      </c>
      <c r="S195" s="225">
        <v>48.148682646470746</v>
      </c>
      <c r="T195" s="224">
        <v>56.648393296010198</v>
      </c>
      <c r="U195" s="225">
        <v>51.251950041105907</v>
      </c>
      <c r="V195" s="224">
        <v>30</v>
      </c>
      <c r="W195" s="225">
        <v>44</v>
      </c>
      <c r="X195" s="225">
        <v>46</v>
      </c>
      <c r="Y195" s="225">
        <v>54</v>
      </c>
      <c r="Z195" s="221"/>
      <c r="AA195" s="222"/>
      <c r="AB195" s="222"/>
      <c r="AC195" s="222"/>
      <c r="AD195" s="222"/>
      <c r="AE195" s="222"/>
      <c r="AF195" s="222"/>
      <c r="AG195" s="222"/>
      <c r="AH195" s="222"/>
      <c r="AI195" s="222"/>
      <c r="AJ195" s="222"/>
      <c r="AK195" s="222"/>
      <c r="AL195" s="222"/>
      <c r="AM195" s="222"/>
      <c r="AN195" s="222"/>
      <c r="AO195" s="222"/>
      <c r="AP195" s="222"/>
      <c r="AQ195" s="222"/>
      <c r="AR195" s="222"/>
      <c r="AS195" s="222"/>
      <c r="AT195" s="222"/>
      <c r="AU195" s="222"/>
      <c r="AV195" s="222"/>
      <c r="AW195" s="222"/>
      <c r="AX195" s="222"/>
      <c r="AY195" s="222"/>
      <c r="AZ195" s="222"/>
      <c r="BA195" s="222"/>
      <c r="BB195" s="222"/>
      <c r="BC195" s="222"/>
      <c r="BD195" s="222"/>
      <c r="BE195" s="222"/>
      <c r="BF195" s="222"/>
      <c r="BG195" s="222"/>
      <c r="BH195" s="222"/>
      <c r="BI195" s="222"/>
      <c r="BJ195" s="222"/>
      <c r="BK195" s="222"/>
      <c r="BL195" s="222"/>
      <c r="BM195" s="226"/>
    </row>
    <row r="196" spans="1:65">
      <c r="A196" s="29"/>
      <c r="B196" s="20" t="s">
        <v>258</v>
      </c>
      <c r="C196" s="12"/>
      <c r="D196" s="227">
        <v>49.666666666666664</v>
      </c>
      <c r="E196" s="227">
        <v>44.666666666666664</v>
      </c>
      <c r="F196" s="227">
        <v>47.260304984005785</v>
      </c>
      <c r="G196" s="227">
        <v>47.752600000000001</v>
      </c>
      <c r="H196" s="227">
        <v>35</v>
      </c>
      <c r="I196" s="227">
        <v>43</v>
      </c>
      <c r="J196" s="227">
        <v>49.833333333333336</v>
      </c>
      <c r="K196" s="227">
        <v>50.5</v>
      </c>
      <c r="L196" s="227">
        <v>48.666666666666664</v>
      </c>
      <c r="M196" s="227">
        <v>45</v>
      </c>
      <c r="N196" s="227">
        <v>46</v>
      </c>
      <c r="O196" s="227">
        <v>47.5</v>
      </c>
      <c r="P196" s="227" t="s">
        <v>617</v>
      </c>
      <c r="Q196" s="227">
        <v>49.199999999999996</v>
      </c>
      <c r="R196" s="227">
        <v>37.166666666666664</v>
      </c>
      <c r="S196" s="227">
        <v>48.857766549072835</v>
      </c>
      <c r="T196" s="227">
        <v>59.953272086620792</v>
      </c>
      <c r="U196" s="227">
        <v>50.523982663488205</v>
      </c>
      <c r="V196" s="227">
        <v>34.5</v>
      </c>
      <c r="W196" s="227">
        <v>42.833333333333336</v>
      </c>
      <c r="X196" s="227">
        <v>42.166666666666664</v>
      </c>
      <c r="Y196" s="227">
        <v>51.5</v>
      </c>
      <c r="Z196" s="221"/>
      <c r="AA196" s="222"/>
      <c r="AB196" s="222"/>
      <c r="AC196" s="222"/>
      <c r="AD196" s="222"/>
      <c r="AE196" s="222"/>
      <c r="AF196" s="222"/>
      <c r="AG196" s="222"/>
      <c r="AH196" s="222"/>
      <c r="AI196" s="222"/>
      <c r="AJ196" s="222"/>
      <c r="AK196" s="222"/>
      <c r="AL196" s="222"/>
      <c r="AM196" s="222"/>
      <c r="AN196" s="222"/>
      <c r="AO196" s="222"/>
      <c r="AP196" s="222"/>
      <c r="AQ196" s="222"/>
      <c r="AR196" s="222"/>
      <c r="AS196" s="222"/>
      <c r="AT196" s="222"/>
      <c r="AU196" s="222"/>
      <c r="AV196" s="222"/>
      <c r="AW196" s="222"/>
      <c r="AX196" s="222"/>
      <c r="AY196" s="222"/>
      <c r="AZ196" s="222"/>
      <c r="BA196" s="222"/>
      <c r="BB196" s="222"/>
      <c r="BC196" s="222"/>
      <c r="BD196" s="222"/>
      <c r="BE196" s="222"/>
      <c r="BF196" s="222"/>
      <c r="BG196" s="222"/>
      <c r="BH196" s="222"/>
      <c r="BI196" s="222"/>
      <c r="BJ196" s="222"/>
      <c r="BK196" s="222"/>
      <c r="BL196" s="222"/>
      <c r="BM196" s="226"/>
    </row>
    <row r="197" spans="1:65">
      <c r="A197" s="29"/>
      <c r="B197" s="3" t="s">
        <v>259</v>
      </c>
      <c r="C197" s="28"/>
      <c r="D197" s="225">
        <v>50</v>
      </c>
      <c r="E197" s="225">
        <v>44.5</v>
      </c>
      <c r="F197" s="225">
        <v>47.227704162264928</v>
      </c>
      <c r="G197" s="225">
        <v>47.745075</v>
      </c>
      <c r="H197" s="225">
        <v>34</v>
      </c>
      <c r="I197" s="225">
        <v>44</v>
      </c>
      <c r="J197" s="225">
        <v>50</v>
      </c>
      <c r="K197" s="225">
        <v>50.5</v>
      </c>
      <c r="L197" s="225">
        <v>48.5</v>
      </c>
      <c r="M197" s="225">
        <v>45.5</v>
      </c>
      <c r="N197" s="225">
        <v>46</v>
      </c>
      <c r="O197" s="225">
        <v>47.5</v>
      </c>
      <c r="P197" s="225" t="s">
        <v>617</v>
      </c>
      <c r="Q197" s="225">
        <v>49.25</v>
      </c>
      <c r="R197" s="225">
        <v>37.5</v>
      </c>
      <c r="S197" s="225">
        <v>48.617846011308771</v>
      </c>
      <c r="T197" s="225">
        <v>60.358225372693596</v>
      </c>
      <c r="U197" s="225">
        <v>50.578684649939973</v>
      </c>
      <c r="V197" s="225">
        <v>35</v>
      </c>
      <c r="W197" s="225">
        <v>43</v>
      </c>
      <c r="X197" s="225">
        <v>42</v>
      </c>
      <c r="Y197" s="225">
        <v>51.5</v>
      </c>
      <c r="Z197" s="221"/>
      <c r="AA197" s="222"/>
      <c r="AB197" s="222"/>
      <c r="AC197" s="222"/>
      <c r="AD197" s="222"/>
      <c r="AE197" s="222"/>
      <c r="AF197" s="222"/>
      <c r="AG197" s="222"/>
      <c r="AH197" s="222"/>
      <c r="AI197" s="222"/>
      <c r="AJ197" s="222"/>
      <c r="AK197" s="222"/>
      <c r="AL197" s="222"/>
      <c r="AM197" s="222"/>
      <c r="AN197" s="222"/>
      <c r="AO197" s="222"/>
      <c r="AP197" s="222"/>
      <c r="AQ197" s="222"/>
      <c r="AR197" s="222"/>
      <c r="AS197" s="222"/>
      <c r="AT197" s="222"/>
      <c r="AU197" s="222"/>
      <c r="AV197" s="222"/>
      <c r="AW197" s="222"/>
      <c r="AX197" s="222"/>
      <c r="AY197" s="222"/>
      <c r="AZ197" s="222"/>
      <c r="BA197" s="222"/>
      <c r="BB197" s="222"/>
      <c r="BC197" s="222"/>
      <c r="BD197" s="222"/>
      <c r="BE197" s="222"/>
      <c r="BF197" s="222"/>
      <c r="BG197" s="222"/>
      <c r="BH197" s="222"/>
      <c r="BI197" s="222"/>
      <c r="BJ197" s="222"/>
      <c r="BK197" s="222"/>
      <c r="BL197" s="222"/>
      <c r="BM197" s="226"/>
    </row>
    <row r="198" spans="1:65">
      <c r="A198" s="29"/>
      <c r="B198" s="3" t="s">
        <v>260</v>
      </c>
      <c r="C198" s="28"/>
      <c r="D198" s="23">
        <v>1.505545305418162</v>
      </c>
      <c r="E198" s="23">
        <v>0.81649658092772603</v>
      </c>
      <c r="F198" s="23">
        <v>0.99046845881491541</v>
      </c>
      <c r="G198" s="23">
        <v>0.1785551679453711</v>
      </c>
      <c r="H198" s="23">
        <v>3.3466401061363023</v>
      </c>
      <c r="I198" s="23">
        <v>2.1908902300206643</v>
      </c>
      <c r="J198" s="23">
        <v>1.3291601358251257</v>
      </c>
      <c r="K198" s="23">
        <v>1.3784048752090221</v>
      </c>
      <c r="L198" s="23">
        <v>0.81649658092772603</v>
      </c>
      <c r="M198" s="23">
        <v>1.2649110640673518</v>
      </c>
      <c r="N198" s="23">
        <v>1.6733200530681511</v>
      </c>
      <c r="O198" s="23">
        <v>1.0488088481701516</v>
      </c>
      <c r="P198" s="23" t="s">
        <v>617</v>
      </c>
      <c r="Q198" s="23">
        <v>0.50990195135927852</v>
      </c>
      <c r="R198" s="23">
        <v>1.9407902170679516</v>
      </c>
      <c r="S198" s="23">
        <v>1.2554733722195901</v>
      </c>
      <c r="T198" s="23">
        <v>2.0478374009706037</v>
      </c>
      <c r="U198" s="23">
        <v>0.54701914352613068</v>
      </c>
      <c r="V198" s="23">
        <v>3.082207001484488</v>
      </c>
      <c r="W198" s="23">
        <v>4.1673332800085312</v>
      </c>
      <c r="X198" s="23">
        <v>2.228601953392904</v>
      </c>
      <c r="Y198" s="23">
        <v>2.0736441353327719</v>
      </c>
      <c r="Z198" s="148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29"/>
      <c r="B199" s="3" t="s">
        <v>86</v>
      </c>
      <c r="C199" s="28"/>
      <c r="D199" s="13">
        <v>3.0312992726540176E-2</v>
      </c>
      <c r="E199" s="13">
        <v>1.8279774199874463E-2</v>
      </c>
      <c r="F199" s="13">
        <v>2.0957724651800656E-2</v>
      </c>
      <c r="G199" s="13">
        <v>3.7391716460542694E-3</v>
      </c>
      <c r="H199" s="13">
        <v>9.561828874675149E-2</v>
      </c>
      <c r="I199" s="13">
        <v>5.0950935581875911E-2</v>
      </c>
      <c r="J199" s="13">
        <v>2.6672109748999178E-2</v>
      </c>
      <c r="K199" s="13">
        <v>2.7295146043743012E-2</v>
      </c>
      <c r="L199" s="13">
        <v>1.6777327005364235E-2</v>
      </c>
      <c r="M199" s="13">
        <v>2.8109134757052262E-2</v>
      </c>
      <c r="N199" s="13">
        <v>3.6376522892785895E-2</v>
      </c>
      <c r="O199" s="13">
        <v>2.208018627726635E-2</v>
      </c>
      <c r="P199" s="13" t="s">
        <v>617</v>
      </c>
      <c r="Q199" s="13">
        <v>1.0363860799985337E-2</v>
      </c>
      <c r="R199" s="13">
        <v>5.2218570862814846E-2</v>
      </c>
      <c r="S199" s="13">
        <v>2.5696495376197562E-2</v>
      </c>
      <c r="T199" s="13">
        <v>3.4157224946986676E-2</v>
      </c>
      <c r="U199" s="13">
        <v>1.0826920497727132E-2</v>
      </c>
      <c r="V199" s="13">
        <v>8.9339333376361976E-2</v>
      </c>
      <c r="W199" s="13">
        <v>9.7291827548837292E-2</v>
      </c>
      <c r="X199" s="13">
        <v>5.2852220238566894E-2</v>
      </c>
      <c r="Y199" s="13">
        <v>4.0264934666655768E-2</v>
      </c>
      <c r="Z199" s="148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29"/>
      <c r="B200" s="3" t="s">
        <v>261</v>
      </c>
      <c r="C200" s="28"/>
      <c r="D200" s="13">
        <v>6.0840524141582142E-2</v>
      </c>
      <c r="E200" s="13">
        <v>-4.5955501778711327E-2</v>
      </c>
      <c r="F200" s="13">
        <v>9.442551214571715E-3</v>
      </c>
      <c r="G200" s="13">
        <v>1.995758147228166E-2</v>
      </c>
      <c r="H200" s="13">
        <v>-0.25242781855794538</v>
      </c>
      <c r="I200" s="13">
        <v>-8.1554177085475743E-2</v>
      </c>
      <c r="J200" s="13">
        <v>6.4400391672258639E-2</v>
      </c>
      <c r="K200" s="13">
        <v>7.8639861794964405E-2</v>
      </c>
      <c r="L200" s="13">
        <v>3.9481318957523603E-2</v>
      </c>
      <c r="M200" s="13">
        <v>-3.8835766717358333E-2</v>
      </c>
      <c r="N200" s="13">
        <v>-1.7476561533299684E-2</v>
      </c>
      <c r="O200" s="13">
        <v>1.4562246242788346E-2</v>
      </c>
      <c r="P200" s="13" t="s">
        <v>617</v>
      </c>
      <c r="Q200" s="13">
        <v>5.0872895055688039E-2</v>
      </c>
      <c r="R200" s="13">
        <v>-0.20614954065915159</v>
      </c>
      <c r="S200" s="13">
        <v>4.3563060556486288E-2</v>
      </c>
      <c r="T200" s="13">
        <v>0.28055423995383277</v>
      </c>
      <c r="U200" s="13">
        <v>7.9152112425269205E-2</v>
      </c>
      <c r="V200" s="13">
        <v>-0.26310742114997476</v>
      </c>
      <c r="W200" s="13">
        <v>-8.5114044616152129E-2</v>
      </c>
      <c r="X200" s="13">
        <v>-9.9353514738858117E-2</v>
      </c>
      <c r="Y200" s="13">
        <v>9.9999066979023166E-2</v>
      </c>
      <c r="Z200" s="148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A201" s="29"/>
      <c r="B201" s="45" t="s">
        <v>262</v>
      </c>
      <c r="C201" s="46"/>
      <c r="D201" s="44">
        <v>0.53</v>
      </c>
      <c r="E201" s="44">
        <v>0.63</v>
      </c>
      <c r="F201" s="44">
        <v>0.03</v>
      </c>
      <c r="G201" s="44">
        <v>0.09</v>
      </c>
      <c r="H201" s="44">
        <v>2.86</v>
      </c>
      <c r="I201" s="44">
        <v>1.01</v>
      </c>
      <c r="J201" s="44">
        <v>0.56999999999999995</v>
      </c>
      <c r="K201" s="44">
        <v>0.72</v>
      </c>
      <c r="L201" s="44">
        <v>0.3</v>
      </c>
      <c r="M201" s="44">
        <v>0.55000000000000004</v>
      </c>
      <c r="N201" s="44">
        <v>0.32</v>
      </c>
      <c r="O201" s="44">
        <v>0.03</v>
      </c>
      <c r="P201" s="44">
        <v>5.17</v>
      </c>
      <c r="Q201" s="44">
        <v>0.42</v>
      </c>
      <c r="R201" s="44">
        <v>2.36</v>
      </c>
      <c r="S201" s="44">
        <v>0.34</v>
      </c>
      <c r="T201" s="44">
        <v>2.91</v>
      </c>
      <c r="U201" s="44">
        <v>0.73</v>
      </c>
      <c r="V201" s="44">
        <v>2.98</v>
      </c>
      <c r="W201" s="44">
        <v>1.05</v>
      </c>
      <c r="X201" s="44">
        <v>1.21</v>
      </c>
      <c r="Y201" s="44">
        <v>0.95</v>
      </c>
      <c r="Z201" s="148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5"/>
    </row>
    <row r="202" spans="1:65">
      <c r="B202" s="3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BM202" s="55"/>
    </row>
    <row r="203" spans="1:65" ht="15">
      <c r="B203" s="8" t="s">
        <v>507</v>
      </c>
      <c r="BM203" s="27" t="s">
        <v>66</v>
      </c>
    </row>
    <row r="204" spans="1:65" ht="15">
      <c r="A204" s="24" t="s">
        <v>28</v>
      </c>
      <c r="B204" s="18" t="s">
        <v>111</v>
      </c>
      <c r="C204" s="15" t="s">
        <v>112</v>
      </c>
      <c r="D204" s="16" t="s">
        <v>223</v>
      </c>
      <c r="E204" s="17" t="s">
        <v>223</v>
      </c>
      <c r="F204" s="17" t="s">
        <v>223</v>
      </c>
      <c r="G204" s="17" t="s">
        <v>223</v>
      </c>
      <c r="H204" s="17" t="s">
        <v>223</v>
      </c>
      <c r="I204" s="17" t="s">
        <v>223</v>
      </c>
      <c r="J204" s="17" t="s">
        <v>223</v>
      </c>
      <c r="K204" s="17" t="s">
        <v>223</v>
      </c>
      <c r="L204" s="17" t="s">
        <v>223</v>
      </c>
      <c r="M204" s="17" t="s">
        <v>223</v>
      </c>
      <c r="N204" s="17" t="s">
        <v>223</v>
      </c>
      <c r="O204" s="17" t="s">
        <v>223</v>
      </c>
      <c r="P204" s="17" t="s">
        <v>223</v>
      </c>
      <c r="Q204" s="17" t="s">
        <v>223</v>
      </c>
      <c r="R204" s="17" t="s">
        <v>223</v>
      </c>
      <c r="S204" s="17" t="s">
        <v>223</v>
      </c>
      <c r="T204" s="17" t="s">
        <v>223</v>
      </c>
      <c r="U204" s="17" t="s">
        <v>223</v>
      </c>
      <c r="V204" s="17" t="s">
        <v>223</v>
      </c>
      <c r="W204" s="17" t="s">
        <v>223</v>
      </c>
      <c r="X204" s="17" t="s">
        <v>223</v>
      </c>
      <c r="Y204" s="148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7">
        <v>1</v>
      </c>
    </row>
    <row r="205" spans="1:65">
      <c r="A205" s="29"/>
      <c r="B205" s="19" t="s">
        <v>224</v>
      </c>
      <c r="C205" s="9" t="s">
        <v>224</v>
      </c>
      <c r="D205" s="146" t="s">
        <v>226</v>
      </c>
      <c r="E205" s="147" t="s">
        <v>227</v>
      </c>
      <c r="F205" s="147" t="s">
        <v>228</v>
      </c>
      <c r="G205" s="147" t="s">
        <v>229</v>
      </c>
      <c r="H205" s="147" t="s">
        <v>230</v>
      </c>
      <c r="I205" s="147" t="s">
        <v>231</v>
      </c>
      <c r="J205" s="147" t="s">
        <v>232</v>
      </c>
      <c r="K205" s="147" t="s">
        <v>234</v>
      </c>
      <c r="L205" s="147" t="s">
        <v>235</v>
      </c>
      <c r="M205" s="147" t="s">
        <v>236</v>
      </c>
      <c r="N205" s="147" t="s">
        <v>237</v>
      </c>
      <c r="O205" s="147" t="s">
        <v>264</v>
      </c>
      <c r="P205" s="147" t="s">
        <v>238</v>
      </c>
      <c r="Q205" s="147" t="s">
        <v>239</v>
      </c>
      <c r="R205" s="147" t="s">
        <v>241</v>
      </c>
      <c r="S205" s="147" t="s">
        <v>242</v>
      </c>
      <c r="T205" s="147" t="s">
        <v>243</v>
      </c>
      <c r="U205" s="147" t="s">
        <v>244</v>
      </c>
      <c r="V205" s="147" t="s">
        <v>245</v>
      </c>
      <c r="W205" s="147" t="s">
        <v>246</v>
      </c>
      <c r="X205" s="147" t="s">
        <v>248</v>
      </c>
      <c r="Y205" s="148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 t="s">
        <v>3</v>
      </c>
    </row>
    <row r="206" spans="1:65">
      <c r="A206" s="29"/>
      <c r="B206" s="19"/>
      <c r="C206" s="9"/>
      <c r="D206" s="10" t="s">
        <v>289</v>
      </c>
      <c r="E206" s="11" t="s">
        <v>289</v>
      </c>
      <c r="F206" s="11" t="s">
        <v>289</v>
      </c>
      <c r="G206" s="11" t="s">
        <v>289</v>
      </c>
      <c r="H206" s="11" t="s">
        <v>290</v>
      </c>
      <c r="I206" s="11" t="s">
        <v>289</v>
      </c>
      <c r="J206" s="11" t="s">
        <v>289</v>
      </c>
      <c r="K206" s="11" t="s">
        <v>290</v>
      </c>
      <c r="L206" s="11" t="s">
        <v>290</v>
      </c>
      <c r="M206" s="11" t="s">
        <v>290</v>
      </c>
      <c r="N206" s="11" t="s">
        <v>290</v>
      </c>
      <c r="O206" s="11" t="s">
        <v>290</v>
      </c>
      <c r="P206" s="11" t="s">
        <v>289</v>
      </c>
      <c r="Q206" s="11" t="s">
        <v>290</v>
      </c>
      <c r="R206" s="11" t="s">
        <v>289</v>
      </c>
      <c r="S206" s="11" t="s">
        <v>289</v>
      </c>
      <c r="T206" s="11" t="s">
        <v>114</v>
      </c>
      <c r="U206" s="11" t="s">
        <v>290</v>
      </c>
      <c r="V206" s="11" t="s">
        <v>289</v>
      </c>
      <c r="W206" s="11" t="s">
        <v>290</v>
      </c>
      <c r="X206" s="11" t="s">
        <v>289</v>
      </c>
      <c r="Y206" s="148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7">
        <v>2</v>
      </c>
    </row>
    <row r="207" spans="1:65">
      <c r="A207" s="29"/>
      <c r="B207" s="19"/>
      <c r="C207" s="9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148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7">
        <v>3</v>
      </c>
    </row>
    <row r="208" spans="1:65">
      <c r="A208" s="29"/>
      <c r="B208" s="18">
        <v>1</v>
      </c>
      <c r="C208" s="14">
        <v>1</v>
      </c>
      <c r="D208" s="21">
        <v>3.7</v>
      </c>
      <c r="E208" s="21">
        <v>3.42</v>
      </c>
      <c r="F208" s="21">
        <v>3.4379509632772658</v>
      </c>
      <c r="G208" s="21">
        <v>3.4255699304368701</v>
      </c>
      <c r="H208" s="21">
        <v>3.68</v>
      </c>
      <c r="I208" s="21">
        <v>3.5</v>
      </c>
      <c r="J208" s="21">
        <v>3.8500000000000005</v>
      </c>
      <c r="K208" s="21">
        <v>3.8299999999999996</v>
      </c>
      <c r="L208" s="21">
        <v>3.8</v>
      </c>
      <c r="M208" s="21">
        <v>3.5</v>
      </c>
      <c r="N208" s="21">
        <v>3.62</v>
      </c>
      <c r="O208" s="21">
        <v>3.53</v>
      </c>
      <c r="P208" s="21">
        <v>4.0999999999999996</v>
      </c>
      <c r="Q208" s="21">
        <v>3.7</v>
      </c>
      <c r="R208" s="21">
        <v>3.819654087943809</v>
      </c>
      <c r="S208" s="21">
        <v>3.2877629568942721</v>
      </c>
      <c r="T208" s="21">
        <v>3.7799584734987173</v>
      </c>
      <c r="U208" s="143" t="s">
        <v>107</v>
      </c>
      <c r="V208" s="21">
        <v>3.95</v>
      </c>
      <c r="W208" s="21">
        <v>4.2</v>
      </c>
      <c r="X208" s="21">
        <v>3.81</v>
      </c>
      <c r="Y208" s="148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7">
        <v>1</v>
      </c>
    </row>
    <row r="209" spans="1:65">
      <c r="A209" s="29"/>
      <c r="B209" s="19">
        <v>1</v>
      </c>
      <c r="C209" s="9">
        <v>2</v>
      </c>
      <c r="D209" s="11">
        <v>3.7</v>
      </c>
      <c r="E209" s="11">
        <v>3.44</v>
      </c>
      <c r="F209" s="11">
        <v>3.6441867221180253</v>
      </c>
      <c r="G209" s="11">
        <v>3.3924076210217602</v>
      </c>
      <c r="H209" s="11">
        <v>3.66</v>
      </c>
      <c r="I209" s="11">
        <v>3.6</v>
      </c>
      <c r="J209" s="11">
        <v>3.77</v>
      </c>
      <c r="K209" s="11">
        <v>3.77</v>
      </c>
      <c r="L209" s="11">
        <v>3.9099999999999997</v>
      </c>
      <c r="M209" s="11">
        <v>3.73</v>
      </c>
      <c r="N209" s="11">
        <v>3.62</v>
      </c>
      <c r="O209" s="11">
        <v>3.49</v>
      </c>
      <c r="P209" s="11">
        <v>4</v>
      </c>
      <c r="Q209" s="11">
        <v>3.7</v>
      </c>
      <c r="R209" s="11">
        <v>3.6750548887440715</v>
      </c>
      <c r="S209" s="11">
        <v>3.670880247419436</v>
      </c>
      <c r="T209" s="11">
        <v>3.9433964777508805</v>
      </c>
      <c r="U209" s="144" t="s">
        <v>107</v>
      </c>
      <c r="V209" s="11">
        <v>4.07</v>
      </c>
      <c r="W209" s="11">
        <v>4.2</v>
      </c>
      <c r="X209" s="11">
        <v>3.9600000000000004</v>
      </c>
      <c r="Y209" s="148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27" t="e">
        <v>#N/A</v>
      </c>
    </row>
    <row r="210" spans="1:65">
      <c r="A210" s="29"/>
      <c r="B210" s="19">
        <v>1</v>
      </c>
      <c r="C210" s="9">
        <v>3</v>
      </c>
      <c r="D210" s="11">
        <v>3.6</v>
      </c>
      <c r="E210" s="11">
        <v>3.4</v>
      </c>
      <c r="F210" s="11">
        <v>3.4071711000066056</v>
      </c>
      <c r="G210" s="11">
        <v>3.4206676633755202</v>
      </c>
      <c r="H210" s="11">
        <v>3.41</v>
      </c>
      <c r="I210" s="11">
        <v>3.4</v>
      </c>
      <c r="J210" s="11">
        <v>3.8</v>
      </c>
      <c r="K210" s="11">
        <v>3.95</v>
      </c>
      <c r="L210" s="11">
        <v>3.73</v>
      </c>
      <c r="M210" s="11">
        <v>3.64</v>
      </c>
      <c r="N210" s="11">
        <v>3.69</v>
      </c>
      <c r="O210" s="11">
        <v>3.41</v>
      </c>
      <c r="P210" s="11">
        <v>4.2</v>
      </c>
      <c r="Q210" s="11">
        <v>3.7</v>
      </c>
      <c r="R210" s="11">
        <v>3.6148678093753759</v>
      </c>
      <c r="S210" s="11">
        <v>3.5235944592497037</v>
      </c>
      <c r="T210" s="11">
        <v>3.9401933056499949</v>
      </c>
      <c r="U210" s="144" t="s">
        <v>107</v>
      </c>
      <c r="V210" s="11">
        <v>4</v>
      </c>
      <c r="W210" s="11">
        <v>3.8</v>
      </c>
      <c r="X210" s="11">
        <v>3.8599999999999994</v>
      </c>
      <c r="Y210" s="148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27">
        <v>16</v>
      </c>
    </row>
    <row r="211" spans="1:65">
      <c r="A211" s="29"/>
      <c r="B211" s="19">
        <v>1</v>
      </c>
      <c r="C211" s="9">
        <v>4</v>
      </c>
      <c r="D211" s="11">
        <v>3.6</v>
      </c>
      <c r="E211" s="11">
        <v>3.48</v>
      </c>
      <c r="F211" s="11">
        <v>3.4105271992357156</v>
      </c>
      <c r="G211" s="11">
        <v>3.40865453583107</v>
      </c>
      <c r="H211" s="11">
        <v>3.9899999999999998</v>
      </c>
      <c r="I211" s="11">
        <v>3.3</v>
      </c>
      <c r="J211" s="11">
        <v>3.77</v>
      </c>
      <c r="K211" s="11">
        <v>3.9</v>
      </c>
      <c r="L211" s="11">
        <v>3.9899999999999998</v>
      </c>
      <c r="M211" s="11">
        <v>3.61</v>
      </c>
      <c r="N211" s="11">
        <v>3.68</v>
      </c>
      <c r="O211" s="11">
        <v>3.38</v>
      </c>
      <c r="P211" s="11">
        <v>4</v>
      </c>
      <c r="Q211" s="11">
        <v>3.7</v>
      </c>
      <c r="R211" s="11">
        <v>3.8248047457161052</v>
      </c>
      <c r="S211" s="11">
        <v>3.3374213498955361</v>
      </c>
      <c r="T211" s="11">
        <v>3.8184141767641546</v>
      </c>
      <c r="U211" s="144" t="s">
        <v>107</v>
      </c>
      <c r="V211" s="11">
        <v>3.9899999999999998</v>
      </c>
      <c r="W211" s="11">
        <v>3.9</v>
      </c>
      <c r="X211" s="11">
        <v>3.75</v>
      </c>
      <c r="Y211" s="148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27">
        <v>3.7022193266378665</v>
      </c>
    </row>
    <row r="212" spans="1:65">
      <c r="A212" s="29"/>
      <c r="B212" s="19">
        <v>1</v>
      </c>
      <c r="C212" s="9">
        <v>5</v>
      </c>
      <c r="D212" s="11">
        <v>3.7</v>
      </c>
      <c r="E212" s="11">
        <v>3.5</v>
      </c>
      <c r="F212" s="11">
        <v>3.5478019152985958</v>
      </c>
      <c r="G212" s="11">
        <v>3.43372849360735</v>
      </c>
      <c r="H212" s="11">
        <v>3.47</v>
      </c>
      <c r="I212" s="11">
        <v>3.3</v>
      </c>
      <c r="J212" s="11">
        <v>3.8800000000000003</v>
      </c>
      <c r="K212" s="11">
        <v>3.71</v>
      </c>
      <c r="L212" s="11">
        <v>3.82</v>
      </c>
      <c r="M212" s="11">
        <v>3.69</v>
      </c>
      <c r="N212" s="11">
        <v>3.66</v>
      </c>
      <c r="O212" s="11">
        <v>3.6</v>
      </c>
      <c r="P212" s="11">
        <v>4.0999999999999996</v>
      </c>
      <c r="Q212" s="11">
        <v>3.6</v>
      </c>
      <c r="R212" s="11">
        <v>3.6380945818022803</v>
      </c>
      <c r="S212" s="11">
        <v>3.611413255563888</v>
      </c>
      <c r="T212" s="11">
        <v>3.8549213867004544</v>
      </c>
      <c r="U212" s="144" t="s">
        <v>107</v>
      </c>
      <c r="V212" s="11">
        <v>3.9399999999999995</v>
      </c>
      <c r="W212" s="11">
        <v>4</v>
      </c>
      <c r="X212" s="11">
        <v>3.92</v>
      </c>
      <c r="Y212" s="148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7">
        <v>82</v>
      </c>
    </row>
    <row r="213" spans="1:65">
      <c r="A213" s="29"/>
      <c r="B213" s="19">
        <v>1</v>
      </c>
      <c r="C213" s="9">
        <v>6</v>
      </c>
      <c r="D213" s="11">
        <v>3.7</v>
      </c>
      <c r="E213" s="11">
        <v>3.61</v>
      </c>
      <c r="F213" s="11">
        <v>3.4573645285985757</v>
      </c>
      <c r="G213" s="11">
        <v>3.34750683392922</v>
      </c>
      <c r="H213" s="11">
        <v>3.73</v>
      </c>
      <c r="I213" s="11">
        <v>3.4</v>
      </c>
      <c r="J213" s="11">
        <v>3.8299999999999996</v>
      </c>
      <c r="K213" s="11">
        <v>3.92</v>
      </c>
      <c r="L213" s="11">
        <v>3.72</v>
      </c>
      <c r="M213" s="11">
        <v>3.55</v>
      </c>
      <c r="N213" s="11">
        <v>3.66</v>
      </c>
      <c r="O213" s="11">
        <v>3.6</v>
      </c>
      <c r="P213" s="150">
        <v>4.5</v>
      </c>
      <c r="Q213" s="11">
        <v>3.7</v>
      </c>
      <c r="R213" s="11">
        <v>3.5190822332410292</v>
      </c>
      <c r="S213" s="11">
        <v>3.4475814970921923</v>
      </c>
      <c r="T213" s="11">
        <v>3.8456857565054667</v>
      </c>
      <c r="U213" s="144" t="s">
        <v>107</v>
      </c>
      <c r="V213" s="11">
        <v>4.05</v>
      </c>
      <c r="W213" s="11">
        <v>3.9</v>
      </c>
      <c r="X213" s="11">
        <v>4</v>
      </c>
      <c r="Y213" s="148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5"/>
    </row>
    <row r="214" spans="1:65">
      <c r="A214" s="29"/>
      <c r="B214" s="20" t="s">
        <v>258</v>
      </c>
      <c r="C214" s="12"/>
      <c r="D214" s="22">
        <v>3.6666666666666665</v>
      </c>
      <c r="E214" s="22">
        <v>3.4750000000000001</v>
      </c>
      <c r="F214" s="22">
        <v>3.4841670714224637</v>
      </c>
      <c r="G214" s="22">
        <v>3.4047558463669652</v>
      </c>
      <c r="H214" s="22">
        <v>3.6566666666666667</v>
      </c>
      <c r="I214" s="22">
        <v>3.4166666666666665</v>
      </c>
      <c r="J214" s="22">
        <v>3.8166666666666664</v>
      </c>
      <c r="K214" s="22">
        <v>3.8466666666666662</v>
      </c>
      <c r="L214" s="22">
        <v>3.8283333333333331</v>
      </c>
      <c r="M214" s="22">
        <v>3.6200000000000006</v>
      </c>
      <c r="N214" s="22">
        <v>3.6549999999999998</v>
      </c>
      <c r="O214" s="22">
        <v>3.5016666666666669</v>
      </c>
      <c r="P214" s="22">
        <v>4.1499999999999995</v>
      </c>
      <c r="Q214" s="22">
        <v>3.6833333333333336</v>
      </c>
      <c r="R214" s="22">
        <v>3.6819263911371123</v>
      </c>
      <c r="S214" s="22">
        <v>3.4797756276858376</v>
      </c>
      <c r="T214" s="22">
        <v>3.8637615961449447</v>
      </c>
      <c r="U214" s="22" t="s">
        <v>617</v>
      </c>
      <c r="V214" s="22">
        <v>3.9999999999999996</v>
      </c>
      <c r="W214" s="22">
        <v>3.9999999999999996</v>
      </c>
      <c r="X214" s="22">
        <v>3.8833333333333329</v>
      </c>
      <c r="Y214" s="148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5"/>
    </row>
    <row r="215" spans="1:65">
      <c r="A215" s="29"/>
      <c r="B215" s="3" t="s">
        <v>259</v>
      </c>
      <c r="C215" s="28"/>
      <c r="D215" s="11">
        <v>3.7</v>
      </c>
      <c r="E215" s="11">
        <v>3.46</v>
      </c>
      <c r="F215" s="11">
        <v>3.4476577459379207</v>
      </c>
      <c r="G215" s="11">
        <v>3.4146610996032951</v>
      </c>
      <c r="H215" s="11">
        <v>3.67</v>
      </c>
      <c r="I215" s="11">
        <v>3.4</v>
      </c>
      <c r="J215" s="11">
        <v>3.8149999999999995</v>
      </c>
      <c r="K215" s="11">
        <v>3.8649999999999998</v>
      </c>
      <c r="L215" s="11">
        <v>3.8099999999999996</v>
      </c>
      <c r="M215" s="11">
        <v>3.625</v>
      </c>
      <c r="N215" s="11">
        <v>3.66</v>
      </c>
      <c r="O215" s="11">
        <v>3.51</v>
      </c>
      <c r="P215" s="11">
        <v>4.0999999999999996</v>
      </c>
      <c r="Q215" s="11">
        <v>3.7</v>
      </c>
      <c r="R215" s="11">
        <v>3.6565747352731757</v>
      </c>
      <c r="S215" s="11">
        <v>3.485587978170948</v>
      </c>
      <c r="T215" s="11">
        <v>3.8503035716029608</v>
      </c>
      <c r="U215" s="11" t="s">
        <v>617</v>
      </c>
      <c r="V215" s="11">
        <v>3.9950000000000001</v>
      </c>
      <c r="W215" s="11">
        <v>3.95</v>
      </c>
      <c r="X215" s="11">
        <v>3.8899999999999997</v>
      </c>
      <c r="Y215" s="148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29"/>
      <c r="B216" s="3" t="s">
        <v>260</v>
      </c>
      <c r="C216" s="28"/>
      <c r="D216" s="23">
        <v>5.1639777949432274E-2</v>
      </c>
      <c r="E216" s="23">
        <v>7.5828754440515497E-2</v>
      </c>
      <c r="F216" s="23">
        <v>9.3660234152746463E-2</v>
      </c>
      <c r="G216" s="23">
        <v>3.1530791864807881E-2</v>
      </c>
      <c r="H216" s="23">
        <v>0.2062684335196896</v>
      </c>
      <c r="I216" s="23">
        <v>0.11690451944500133</v>
      </c>
      <c r="J216" s="23">
        <v>4.4572039067858234E-2</v>
      </c>
      <c r="K216" s="23">
        <v>9.3523615556001E-2</v>
      </c>
      <c r="L216" s="23">
        <v>0.10496030995889177</v>
      </c>
      <c r="M216" s="23">
        <v>8.5790442358108898E-2</v>
      </c>
      <c r="N216" s="23">
        <v>2.9495762407505226E-2</v>
      </c>
      <c r="O216" s="23">
        <v>9.3255920276766727E-2</v>
      </c>
      <c r="P216" s="23">
        <v>0.18708286933869711</v>
      </c>
      <c r="Q216" s="23">
        <v>4.0824829046386339E-2</v>
      </c>
      <c r="R216" s="23">
        <v>0.12030516271412491</v>
      </c>
      <c r="S216" s="23">
        <v>0.15095668183349481</v>
      </c>
      <c r="T216" s="23">
        <v>6.5829716204319572E-2</v>
      </c>
      <c r="U216" s="23" t="s">
        <v>617</v>
      </c>
      <c r="V216" s="23">
        <v>5.2153619241621318E-2</v>
      </c>
      <c r="W216" s="23">
        <v>0.16733200530681527</v>
      </c>
      <c r="X216" s="23">
        <v>9.4375137968994161E-2</v>
      </c>
      <c r="Y216" s="201"/>
      <c r="Z216" s="202"/>
      <c r="AA216" s="202"/>
      <c r="AB216" s="202"/>
      <c r="AC216" s="202"/>
      <c r="AD216" s="202"/>
      <c r="AE216" s="202"/>
      <c r="AF216" s="202"/>
      <c r="AG216" s="202"/>
      <c r="AH216" s="202"/>
      <c r="AI216" s="202"/>
      <c r="AJ216" s="202"/>
      <c r="AK216" s="202"/>
      <c r="AL216" s="202"/>
      <c r="AM216" s="202"/>
      <c r="AN216" s="202"/>
      <c r="AO216" s="202"/>
      <c r="AP216" s="202"/>
      <c r="AQ216" s="202"/>
      <c r="AR216" s="202"/>
      <c r="AS216" s="202"/>
      <c r="AT216" s="202"/>
      <c r="AU216" s="202"/>
      <c r="AV216" s="202"/>
      <c r="AW216" s="202"/>
      <c r="AX216" s="202"/>
      <c r="AY216" s="202"/>
      <c r="AZ216" s="202"/>
      <c r="BA216" s="202"/>
      <c r="BB216" s="202"/>
      <c r="BC216" s="202"/>
      <c r="BD216" s="202"/>
      <c r="BE216" s="202"/>
      <c r="BF216" s="202"/>
      <c r="BG216" s="202"/>
      <c r="BH216" s="202"/>
      <c r="BI216" s="202"/>
      <c r="BJ216" s="202"/>
      <c r="BK216" s="202"/>
      <c r="BL216" s="202"/>
      <c r="BM216" s="56"/>
    </row>
    <row r="217" spans="1:65">
      <c r="A217" s="29"/>
      <c r="B217" s="3" t="s">
        <v>86</v>
      </c>
      <c r="C217" s="28"/>
      <c r="D217" s="13">
        <v>1.4083575804390621E-2</v>
      </c>
      <c r="E217" s="13">
        <v>2.1821224299428919E-2</v>
      </c>
      <c r="F217" s="13">
        <v>2.6881671352949291E-2</v>
      </c>
      <c r="G217" s="13">
        <v>9.260808494815486E-3</v>
      </c>
      <c r="H217" s="13">
        <v>5.6408869695448387E-2</v>
      </c>
      <c r="I217" s="13">
        <v>3.42159569107321E-2</v>
      </c>
      <c r="J217" s="13">
        <v>1.1678263511229232E-2</v>
      </c>
      <c r="K217" s="13">
        <v>2.4312898324783627E-2</v>
      </c>
      <c r="L217" s="13">
        <v>2.741671135190904E-2</v>
      </c>
      <c r="M217" s="13">
        <v>2.3699017225996929E-2</v>
      </c>
      <c r="N217" s="13">
        <v>8.0699760348851516E-3</v>
      </c>
      <c r="O217" s="13">
        <v>2.6631866809167078E-2</v>
      </c>
      <c r="P217" s="13">
        <v>4.5080209479204131E-2</v>
      </c>
      <c r="Q217" s="13">
        <v>1.1083663994494028E-2</v>
      </c>
      <c r="R217" s="13">
        <v>3.2674515982643072E-2</v>
      </c>
      <c r="S217" s="13">
        <v>4.3381153840049695E-2</v>
      </c>
      <c r="T217" s="13">
        <v>1.7037727242281447E-2</v>
      </c>
      <c r="U217" s="13" t="s">
        <v>617</v>
      </c>
      <c r="V217" s="13">
        <v>1.3038404810405331E-2</v>
      </c>
      <c r="W217" s="13">
        <v>4.1833001326703825E-2</v>
      </c>
      <c r="X217" s="13">
        <v>2.430261063579249E-2</v>
      </c>
      <c r="Y217" s="148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29"/>
      <c r="B218" s="3" t="s">
        <v>261</v>
      </c>
      <c r="C218" s="28"/>
      <c r="D218" s="13">
        <v>-9.6030669267470614E-3</v>
      </c>
      <c r="E218" s="13">
        <v>-6.1373815701030732E-2</v>
      </c>
      <c r="F218" s="13">
        <v>-5.8897714040465732E-2</v>
      </c>
      <c r="G218" s="13">
        <v>-8.0347341425890062E-2</v>
      </c>
      <c r="H218" s="13">
        <v>-1.2304149471492276E-2</v>
      </c>
      <c r="I218" s="13">
        <v>-7.7130130545377984E-2</v>
      </c>
      <c r="J218" s="13">
        <v>3.0913171244431492E-2</v>
      </c>
      <c r="K218" s="13">
        <v>3.9016418878667025E-2</v>
      </c>
      <c r="L218" s="13">
        <v>3.4064434213300965E-2</v>
      </c>
      <c r="M218" s="13">
        <v>-2.2208118802224619E-2</v>
      </c>
      <c r="N218" s="13">
        <v>-1.2754329895616534E-2</v>
      </c>
      <c r="O218" s="13">
        <v>-5.4170928915043381E-2</v>
      </c>
      <c r="P218" s="13">
        <v>0.12094925606927243</v>
      </c>
      <c r="Q218" s="13">
        <v>-5.1012626855049259E-3</v>
      </c>
      <c r="R218" s="13">
        <v>-5.4812893862727918E-3</v>
      </c>
      <c r="S218" s="13">
        <v>-6.0083879242788907E-2</v>
      </c>
      <c r="T218" s="13">
        <v>4.3633900440410045E-2</v>
      </c>
      <c r="U218" s="13" t="s">
        <v>617</v>
      </c>
      <c r="V218" s="13">
        <v>8.0433017898094095E-2</v>
      </c>
      <c r="W218" s="13">
        <v>8.0433017898094095E-2</v>
      </c>
      <c r="X218" s="13">
        <v>4.892038820939959E-2</v>
      </c>
      <c r="Y218" s="148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A219" s="29"/>
      <c r="B219" s="45" t="s">
        <v>262</v>
      </c>
      <c r="C219" s="46"/>
      <c r="D219" s="44">
        <v>0</v>
      </c>
      <c r="E219" s="44">
        <v>0.71</v>
      </c>
      <c r="F219" s="44">
        <v>0.67</v>
      </c>
      <c r="G219" s="44">
        <v>0.97</v>
      </c>
      <c r="H219" s="44">
        <v>0.04</v>
      </c>
      <c r="I219" s="44">
        <v>0.92</v>
      </c>
      <c r="J219" s="44">
        <v>0.55000000000000004</v>
      </c>
      <c r="K219" s="44">
        <v>0.67</v>
      </c>
      <c r="L219" s="44">
        <v>0.6</v>
      </c>
      <c r="M219" s="44">
        <v>0.17</v>
      </c>
      <c r="N219" s="44">
        <v>0.04</v>
      </c>
      <c r="O219" s="44">
        <v>0.61</v>
      </c>
      <c r="P219" s="44">
        <v>1.79</v>
      </c>
      <c r="Q219" s="44">
        <v>0.06</v>
      </c>
      <c r="R219" s="44">
        <v>0.06</v>
      </c>
      <c r="S219" s="44">
        <v>0.69</v>
      </c>
      <c r="T219" s="44">
        <v>0.73</v>
      </c>
      <c r="U219" s="44">
        <v>4.3099999999999996</v>
      </c>
      <c r="V219" s="44">
        <v>1.23</v>
      </c>
      <c r="W219" s="44">
        <v>1.23</v>
      </c>
      <c r="X219" s="44">
        <v>0.8</v>
      </c>
      <c r="Y219" s="148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B220" s="3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BM220" s="55"/>
    </row>
    <row r="221" spans="1:65" ht="15">
      <c r="B221" s="8" t="s">
        <v>508</v>
      </c>
      <c r="BM221" s="27" t="s">
        <v>66</v>
      </c>
    </row>
    <row r="222" spans="1:65" ht="15">
      <c r="A222" s="24" t="s">
        <v>0</v>
      </c>
      <c r="B222" s="18" t="s">
        <v>111</v>
      </c>
      <c r="C222" s="15" t="s">
        <v>112</v>
      </c>
      <c r="D222" s="16" t="s">
        <v>223</v>
      </c>
      <c r="E222" s="17" t="s">
        <v>223</v>
      </c>
      <c r="F222" s="17" t="s">
        <v>223</v>
      </c>
      <c r="G222" s="17" t="s">
        <v>223</v>
      </c>
      <c r="H222" s="17" t="s">
        <v>223</v>
      </c>
      <c r="I222" s="17" t="s">
        <v>223</v>
      </c>
      <c r="J222" s="17" t="s">
        <v>223</v>
      </c>
      <c r="K222" s="17" t="s">
        <v>223</v>
      </c>
      <c r="L222" s="17" t="s">
        <v>223</v>
      </c>
      <c r="M222" s="17" t="s">
        <v>223</v>
      </c>
      <c r="N222" s="17" t="s">
        <v>223</v>
      </c>
      <c r="O222" s="17" t="s">
        <v>223</v>
      </c>
      <c r="P222" s="17" t="s">
        <v>223</v>
      </c>
      <c r="Q222" s="17" t="s">
        <v>223</v>
      </c>
      <c r="R222" s="17" t="s">
        <v>223</v>
      </c>
      <c r="S222" s="17" t="s">
        <v>223</v>
      </c>
      <c r="T222" s="17" t="s">
        <v>223</v>
      </c>
      <c r="U222" s="17" t="s">
        <v>223</v>
      </c>
      <c r="V222" s="17" t="s">
        <v>223</v>
      </c>
      <c r="W222" s="17" t="s">
        <v>223</v>
      </c>
      <c r="X222" s="17" t="s">
        <v>223</v>
      </c>
      <c r="Y222" s="17" t="s">
        <v>223</v>
      </c>
      <c r="Z222" s="148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7">
        <v>1</v>
      </c>
    </row>
    <row r="223" spans="1:65">
      <c r="A223" s="29"/>
      <c r="B223" s="19" t="s">
        <v>224</v>
      </c>
      <c r="C223" s="9" t="s">
        <v>224</v>
      </c>
      <c r="D223" s="146" t="s">
        <v>226</v>
      </c>
      <c r="E223" s="147" t="s">
        <v>227</v>
      </c>
      <c r="F223" s="147" t="s">
        <v>228</v>
      </c>
      <c r="G223" s="147" t="s">
        <v>229</v>
      </c>
      <c r="H223" s="147" t="s">
        <v>230</v>
      </c>
      <c r="I223" s="147" t="s">
        <v>231</v>
      </c>
      <c r="J223" s="147" t="s">
        <v>232</v>
      </c>
      <c r="K223" s="147" t="s">
        <v>234</v>
      </c>
      <c r="L223" s="147" t="s">
        <v>235</v>
      </c>
      <c r="M223" s="147" t="s">
        <v>236</v>
      </c>
      <c r="N223" s="147" t="s">
        <v>237</v>
      </c>
      <c r="O223" s="147" t="s">
        <v>264</v>
      </c>
      <c r="P223" s="147" t="s">
        <v>238</v>
      </c>
      <c r="Q223" s="147" t="s">
        <v>239</v>
      </c>
      <c r="R223" s="147" t="s">
        <v>240</v>
      </c>
      <c r="S223" s="147" t="s">
        <v>241</v>
      </c>
      <c r="T223" s="147" t="s">
        <v>242</v>
      </c>
      <c r="U223" s="147" t="s">
        <v>243</v>
      </c>
      <c r="V223" s="147" t="s">
        <v>244</v>
      </c>
      <c r="W223" s="147" t="s">
        <v>245</v>
      </c>
      <c r="X223" s="147" t="s">
        <v>246</v>
      </c>
      <c r="Y223" s="147" t="s">
        <v>248</v>
      </c>
      <c r="Z223" s="148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 t="s">
        <v>1</v>
      </c>
    </row>
    <row r="224" spans="1:65">
      <c r="A224" s="29"/>
      <c r="B224" s="19"/>
      <c r="C224" s="9"/>
      <c r="D224" s="10" t="s">
        <v>114</v>
      </c>
      <c r="E224" s="11" t="s">
        <v>114</v>
      </c>
      <c r="F224" s="11" t="s">
        <v>289</v>
      </c>
      <c r="G224" s="11" t="s">
        <v>114</v>
      </c>
      <c r="H224" s="11" t="s">
        <v>290</v>
      </c>
      <c r="I224" s="11" t="s">
        <v>289</v>
      </c>
      <c r="J224" s="11" t="s">
        <v>289</v>
      </c>
      <c r="K224" s="11" t="s">
        <v>290</v>
      </c>
      <c r="L224" s="11" t="s">
        <v>290</v>
      </c>
      <c r="M224" s="11" t="s">
        <v>290</v>
      </c>
      <c r="N224" s="11" t="s">
        <v>290</v>
      </c>
      <c r="O224" s="11" t="s">
        <v>290</v>
      </c>
      <c r="P224" s="11" t="s">
        <v>114</v>
      </c>
      <c r="Q224" s="11" t="s">
        <v>290</v>
      </c>
      <c r="R224" s="11" t="s">
        <v>289</v>
      </c>
      <c r="S224" s="11" t="s">
        <v>289</v>
      </c>
      <c r="T224" s="11" t="s">
        <v>289</v>
      </c>
      <c r="U224" s="11" t="s">
        <v>114</v>
      </c>
      <c r="V224" s="11" t="s">
        <v>290</v>
      </c>
      <c r="W224" s="11" t="s">
        <v>290</v>
      </c>
      <c r="X224" s="11" t="s">
        <v>290</v>
      </c>
      <c r="Y224" s="11" t="s">
        <v>289</v>
      </c>
      <c r="Z224" s="148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>
        <v>3</v>
      </c>
    </row>
    <row r="225" spans="1:65">
      <c r="A225" s="29"/>
      <c r="B225" s="19"/>
      <c r="C225" s="9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148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>
        <v>3</v>
      </c>
    </row>
    <row r="226" spans="1:65">
      <c r="A226" s="29"/>
      <c r="B226" s="18">
        <v>1</v>
      </c>
      <c r="C226" s="14">
        <v>1</v>
      </c>
      <c r="D226" s="199">
        <v>0.50800000000000001</v>
      </c>
      <c r="E226" s="199">
        <v>0.52500000000000002</v>
      </c>
      <c r="F226" s="199">
        <v>0.46748414421800799</v>
      </c>
      <c r="G226" s="199">
        <v>0.52452399999999999</v>
      </c>
      <c r="H226" s="199">
        <v>0.49300000000000005</v>
      </c>
      <c r="I226" s="199">
        <v>0.49058999999999997</v>
      </c>
      <c r="J226" s="199">
        <v>0.49420000000000003</v>
      </c>
      <c r="K226" s="199">
        <v>0.49399999999999999</v>
      </c>
      <c r="L226" s="199">
        <v>0.49300000000000005</v>
      </c>
      <c r="M226" s="199">
        <v>0.46699999999999997</v>
      </c>
      <c r="N226" s="199">
        <v>0.49</v>
      </c>
      <c r="O226" s="199">
        <v>0.496</v>
      </c>
      <c r="P226" s="199">
        <v>0.49969999999999998</v>
      </c>
      <c r="Q226" s="199">
        <v>0.49571999999999999</v>
      </c>
      <c r="R226" s="200">
        <v>0.52993999999999997</v>
      </c>
      <c r="S226" s="199">
        <v>0.51318276470842183</v>
      </c>
      <c r="T226" s="199">
        <v>0.48960364991328992</v>
      </c>
      <c r="U226" s="199">
        <v>0.49215937147389355</v>
      </c>
      <c r="V226" s="199">
        <v>0.47193000000000002</v>
      </c>
      <c r="W226" s="199">
        <v>0.48190000000000005</v>
      </c>
      <c r="X226" s="199">
        <v>0.50313999999999992</v>
      </c>
      <c r="Y226" s="199">
        <v>0.50146999999999997</v>
      </c>
      <c r="Z226" s="201"/>
      <c r="AA226" s="202"/>
      <c r="AB226" s="202"/>
      <c r="AC226" s="202"/>
      <c r="AD226" s="202"/>
      <c r="AE226" s="202"/>
      <c r="AF226" s="202"/>
      <c r="AG226" s="202"/>
      <c r="AH226" s="202"/>
      <c r="AI226" s="202"/>
      <c r="AJ226" s="202"/>
      <c r="AK226" s="202"/>
      <c r="AL226" s="202"/>
      <c r="AM226" s="202"/>
      <c r="AN226" s="202"/>
      <c r="AO226" s="202"/>
      <c r="AP226" s="202"/>
      <c r="AQ226" s="202"/>
      <c r="AR226" s="202"/>
      <c r="AS226" s="202"/>
      <c r="AT226" s="202"/>
      <c r="AU226" s="202"/>
      <c r="AV226" s="202"/>
      <c r="AW226" s="202"/>
      <c r="AX226" s="202"/>
      <c r="AY226" s="202"/>
      <c r="AZ226" s="202"/>
      <c r="BA226" s="202"/>
      <c r="BB226" s="202"/>
      <c r="BC226" s="202"/>
      <c r="BD226" s="202"/>
      <c r="BE226" s="202"/>
      <c r="BF226" s="202"/>
      <c r="BG226" s="202"/>
      <c r="BH226" s="202"/>
      <c r="BI226" s="202"/>
      <c r="BJ226" s="202"/>
      <c r="BK226" s="202"/>
      <c r="BL226" s="202"/>
      <c r="BM226" s="203">
        <v>1</v>
      </c>
    </row>
    <row r="227" spans="1:65">
      <c r="A227" s="29"/>
      <c r="B227" s="19">
        <v>1</v>
      </c>
      <c r="C227" s="9">
        <v>2</v>
      </c>
      <c r="D227" s="23">
        <v>0.50700000000000001</v>
      </c>
      <c r="E227" s="23">
        <v>0.5151</v>
      </c>
      <c r="F227" s="23">
        <v>0.49086099421214419</v>
      </c>
      <c r="G227" s="23">
        <v>0.52318200000000004</v>
      </c>
      <c r="H227" s="23">
        <v>0.47699999999999998</v>
      </c>
      <c r="I227" s="23">
        <v>0.50098999999999994</v>
      </c>
      <c r="J227" s="23">
        <v>0.49436000000000002</v>
      </c>
      <c r="K227" s="23">
        <v>0.49199999999999999</v>
      </c>
      <c r="L227" s="23">
        <v>0.498</v>
      </c>
      <c r="M227" s="23">
        <v>0.47000000000000003</v>
      </c>
      <c r="N227" s="23">
        <v>0.49399999999999999</v>
      </c>
      <c r="O227" s="23">
        <v>0.51100000000000001</v>
      </c>
      <c r="P227" s="23">
        <v>0.49459999999999998</v>
      </c>
      <c r="Q227" s="23">
        <v>0.49543999999999994</v>
      </c>
      <c r="R227" s="205">
        <v>0.55208000000000002</v>
      </c>
      <c r="S227" s="23">
        <v>0.50242160674326108</v>
      </c>
      <c r="T227" s="23">
        <v>0.48340783192550602</v>
      </c>
      <c r="U227" s="23">
        <v>0.49746766128125852</v>
      </c>
      <c r="V227" s="23">
        <v>0.48299999999999998</v>
      </c>
      <c r="W227" s="23">
        <v>0.49020000000000002</v>
      </c>
      <c r="X227" s="23">
        <v>0.49985000000000002</v>
      </c>
      <c r="Y227" s="23">
        <v>0.51531000000000005</v>
      </c>
      <c r="Z227" s="201"/>
      <c r="AA227" s="202"/>
      <c r="AB227" s="202"/>
      <c r="AC227" s="202"/>
      <c r="AD227" s="202"/>
      <c r="AE227" s="202"/>
      <c r="AF227" s="202"/>
      <c r="AG227" s="202"/>
      <c r="AH227" s="202"/>
      <c r="AI227" s="202"/>
      <c r="AJ227" s="202"/>
      <c r="AK227" s="202"/>
      <c r="AL227" s="202"/>
      <c r="AM227" s="202"/>
      <c r="AN227" s="202"/>
      <c r="AO227" s="202"/>
      <c r="AP227" s="202"/>
      <c r="AQ227" s="202"/>
      <c r="AR227" s="202"/>
      <c r="AS227" s="202"/>
      <c r="AT227" s="202"/>
      <c r="AU227" s="202"/>
      <c r="AV227" s="202"/>
      <c r="AW227" s="202"/>
      <c r="AX227" s="202"/>
      <c r="AY227" s="202"/>
      <c r="AZ227" s="202"/>
      <c r="BA227" s="202"/>
      <c r="BB227" s="202"/>
      <c r="BC227" s="202"/>
      <c r="BD227" s="202"/>
      <c r="BE227" s="202"/>
      <c r="BF227" s="202"/>
      <c r="BG227" s="202"/>
      <c r="BH227" s="202"/>
      <c r="BI227" s="202"/>
      <c r="BJ227" s="202"/>
      <c r="BK227" s="202"/>
      <c r="BL227" s="202"/>
      <c r="BM227" s="203" t="e">
        <v>#N/A</v>
      </c>
    </row>
    <row r="228" spans="1:65">
      <c r="A228" s="29"/>
      <c r="B228" s="19">
        <v>1</v>
      </c>
      <c r="C228" s="9">
        <v>3</v>
      </c>
      <c r="D228" s="23">
        <v>0.502</v>
      </c>
      <c r="E228" s="23">
        <v>0.51680000000000004</v>
      </c>
      <c r="F228" s="23">
        <v>0.46371500469864568</v>
      </c>
      <c r="G228" s="23">
        <v>0.52192800000000006</v>
      </c>
      <c r="H228" s="23">
        <v>0.49500000000000005</v>
      </c>
      <c r="I228" s="23">
        <v>0.49943999999999994</v>
      </c>
      <c r="J228" s="23">
        <v>0.50126999999999999</v>
      </c>
      <c r="K228" s="23">
        <v>0.503</v>
      </c>
      <c r="L228" s="23">
        <v>0.5</v>
      </c>
      <c r="M228" s="23">
        <v>0.46499999999999997</v>
      </c>
      <c r="N228" s="23">
        <v>0.49699999999999994</v>
      </c>
      <c r="O228" s="23">
        <v>0.51800000000000002</v>
      </c>
      <c r="P228" s="23">
        <v>0.49509999999999998</v>
      </c>
      <c r="Q228" s="23">
        <v>0.49758999999999992</v>
      </c>
      <c r="R228" s="205">
        <v>0.51265000000000005</v>
      </c>
      <c r="S228" s="23">
        <v>0.49238438613137847</v>
      </c>
      <c r="T228" s="23">
        <v>0.48308918031989895</v>
      </c>
      <c r="U228" s="23">
        <v>0.49999093303490061</v>
      </c>
      <c r="V228" s="23">
        <v>0.47970000000000002</v>
      </c>
      <c r="W228" s="23">
        <v>0.48469999999999996</v>
      </c>
      <c r="X228" s="23">
        <v>0.505</v>
      </c>
      <c r="Y228" s="23">
        <v>0.50555000000000005</v>
      </c>
      <c r="Z228" s="201"/>
      <c r="AA228" s="202"/>
      <c r="AB228" s="202"/>
      <c r="AC228" s="202"/>
      <c r="AD228" s="202"/>
      <c r="AE228" s="202"/>
      <c r="AF228" s="202"/>
      <c r="AG228" s="202"/>
      <c r="AH228" s="202"/>
      <c r="AI228" s="202"/>
      <c r="AJ228" s="202"/>
      <c r="AK228" s="202"/>
      <c r="AL228" s="202"/>
      <c r="AM228" s="202"/>
      <c r="AN228" s="202"/>
      <c r="AO228" s="202"/>
      <c r="AP228" s="202"/>
      <c r="AQ228" s="202"/>
      <c r="AR228" s="202"/>
      <c r="AS228" s="202"/>
      <c r="AT228" s="202"/>
      <c r="AU228" s="202"/>
      <c r="AV228" s="202"/>
      <c r="AW228" s="202"/>
      <c r="AX228" s="202"/>
      <c r="AY228" s="202"/>
      <c r="AZ228" s="202"/>
      <c r="BA228" s="202"/>
      <c r="BB228" s="202"/>
      <c r="BC228" s="202"/>
      <c r="BD228" s="202"/>
      <c r="BE228" s="202"/>
      <c r="BF228" s="202"/>
      <c r="BG228" s="202"/>
      <c r="BH228" s="202"/>
      <c r="BI228" s="202"/>
      <c r="BJ228" s="202"/>
      <c r="BK228" s="202"/>
      <c r="BL228" s="202"/>
      <c r="BM228" s="203">
        <v>16</v>
      </c>
    </row>
    <row r="229" spans="1:65">
      <c r="A229" s="29"/>
      <c r="B229" s="19">
        <v>1</v>
      </c>
      <c r="C229" s="9">
        <v>4</v>
      </c>
      <c r="D229" s="23">
        <v>0.505</v>
      </c>
      <c r="E229" s="23">
        <v>0.51749999999999996</v>
      </c>
      <c r="F229" s="23">
        <v>0.45708962924490215</v>
      </c>
      <c r="G229" s="23">
        <v>0.52377600000000013</v>
      </c>
      <c r="H229" s="23">
        <v>0.48900000000000005</v>
      </c>
      <c r="I229" s="23">
        <v>0.50765000000000005</v>
      </c>
      <c r="J229" s="23">
        <v>0.49386000000000002</v>
      </c>
      <c r="K229" s="23">
        <v>0.50700000000000001</v>
      </c>
      <c r="L229" s="23">
        <v>0.50800000000000001</v>
      </c>
      <c r="M229" s="23">
        <v>0.47800000000000004</v>
      </c>
      <c r="N229" s="23">
        <v>0.49699999999999994</v>
      </c>
      <c r="O229" s="23">
        <v>0.502</v>
      </c>
      <c r="P229" s="23">
        <v>0.50390000000000001</v>
      </c>
      <c r="Q229" s="23">
        <v>0.48662</v>
      </c>
      <c r="R229" s="205">
        <v>0.52146999999999999</v>
      </c>
      <c r="S229" s="23">
        <v>0.49839509068282695</v>
      </c>
      <c r="T229" s="23">
        <v>0.48644143045135496</v>
      </c>
      <c r="U229" s="23">
        <v>0.4934464495820497</v>
      </c>
      <c r="V229" s="23">
        <v>0.46762000000000004</v>
      </c>
      <c r="W229" s="23">
        <v>0.47819999999999996</v>
      </c>
      <c r="X229" s="23">
        <v>0.50158999999999998</v>
      </c>
      <c r="Y229" s="23">
        <v>0.50556999999999996</v>
      </c>
      <c r="Z229" s="201"/>
      <c r="AA229" s="202"/>
      <c r="AB229" s="202"/>
      <c r="AC229" s="202"/>
      <c r="AD229" s="202"/>
      <c r="AE229" s="202"/>
      <c r="AF229" s="202"/>
      <c r="AG229" s="202"/>
      <c r="AH229" s="202"/>
      <c r="AI229" s="202"/>
      <c r="AJ229" s="202"/>
      <c r="AK229" s="202"/>
      <c r="AL229" s="202"/>
      <c r="AM229" s="202"/>
      <c r="AN229" s="202"/>
      <c r="AO229" s="202"/>
      <c r="AP229" s="202"/>
      <c r="AQ229" s="202"/>
      <c r="AR229" s="202"/>
      <c r="AS229" s="202"/>
      <c r="AT229" s="202"/>
      <c r="AU229" s="202"/>
      <c r="AV229" s="202"/>
      <c r="AW229" s="202"/>
      <c r="AX229" s="202"/>
      <c r="AY229" s="202"/>
      <c r="AZ229" s="202"/>
      <c r="BA229" s="202"/>
      <c r="BB229" s="202"/>
      <c r="BC229" s="202"/>
      <c r="BD229" s="202"/>
      <c r="BE229" s="202"/>
      <c r="BF229" s="202"/>
      <c r="BG229" s="202"/>
      <c r="BH229" s="202"/>
      <c r="BI229" s="202"/>
      <c r="BJ229" s="202"/>
      <c r="BK229" s="202"/>
      <c r="BL229" s="202"/>
      <c r="BM229" s="203">
        <v>0.49599190692043715</v>
      </c>
    </row>
    <row r="230" spans="1:65">
      <c r="A230" s="29"/>
      <c r="B230" s="19">
        <v>1</v>
      </c>
      <c r="C230" s="9">
        <v>5</v>
      </c>
      <c r="D230" s="23">
        <v>0.505</v>
      </c>
      <c r="E230" s="23">
        <v>0.52229999999999999</v>
      </c>
      <c r="F230" s="23">
        <v>0.47881812735276458</v>
      </c>
      <c r="G230" s="23">
        <v>0.52164200000000005</v>
      </c>
      <c r="H230" s="23">
        <v>0.48799999999999999</v>
      </c>
      <c r="I230" s="23">
        <v>0.49384</v>
      </c>
      <c r="J230" s="23">
        <v>0.49652999999999997</v>
      </c>
      <c r="K230" s="23">
        <v>0.50700000000000001</v>
      </c>
      <c r="L230" s="23">
        <v>0.48599999999999999</v>
      </c>
      <c r="M230" s="23">
        <v>0.47299999999999998</v>
      </c>
      <c r="N230" s="23">
        <v>0.49300000000000005</v>
      </c>
      <c r="O230" s="23">
        <v>0.51400000000000001</v>
      </c>
      <c r="P230" s="23">
        <v>0.49540000000000001</v>
      </c>
      <c r="Q230" s="23">
        <v>0.49136999999999997</v>
      </c>
      <c r="R230" s="205">
        <v>0.53063999999999989</v>
      </c>
      <c r="S230" s="23">
        <v>0.50452712495910434</v>
      </c>
      <c r="T230" s="23">
        <v>0.49218071048545836</v>
      </c>
      <c r="U230" s="23">
        <v>0.50141731230791819</v>
      </c>
      <c r="V230" s="23">
        <v>0.47151999999999999</v>
      </c>
      <c r="W230" s="23">
        <v>0.47450000000000003</v>
      </c>
      <c r="X230" s="23">
        <v>0.50358999999999998</v>
      </c>
      <c r="Y230" s="23">
        <v>0.51163999999999987</v>
      </c>
      <c r="Z230" s="201"/>
      <c r="AA230" s="202"/>
      <c r="AB230" s="202"/>
      <c r="AC230" s="202"/>
      <c r="AD230" s="202"/>
      <c r="AE230" s="202"/>
      <c r="AF230" s="202"/>
      <c r="AG230" s="202"/>
      <c r="AH230" s="202"/>
      <c r="AI230" s="202"/>
      <c r="AJ230" s="202"/>
      <c r="AK230" s="202"/>
      <c r="AL230" s="202"/>
      <c r="AM230" s="202"/>
      <c r="AN230" s="202"/>
      <c r="AO230" s="202"/>
      <c r="AP230" s="202"/>
      <c r="AQ230" s="202"/>
      <c r="AR230" s="202"/>
      <c r="AS230" s="202"/>
      <c r="AT230" s="202"/>
      <c r="AU230" s="202"/>
      <c r="AV230" s="202"/>
      <c r="AW230" s="202"/>
      <c r="AX230" s="202"/>
      <c r="AY230" s="202"/>
      <c r="AZ230" s="202"/>
      <c r="BA230" s="202"/>
      <c r="BB230" s="202"/>
      <c r="BC230" s="202"/>
      <c r="BD230" s="202"/>
      <c r="BE230" s="202"/>
      <c r="BF230" s="202"/>
      <c r="BG230" s="202"/>
      <c r="BH230" s="202"/>
      <c r="BI230" s="202"/>
      <c r="BJ230" s="202"/>
      <c r="BK230" s="202"/>
      <c r="BL230" s="202"/>
      <c r="BM230" s="203">
        <v>83</v>
      </c>
    </row>
    <row r="231" spans="1:65">
      <c r="A231" s="29"/>
      <c r="B231" s="19">
        <v>1</v>
      </c>
      <c r="C231" s="9">
        <v>6</v>
      </c>
      <c r="D231" s="23">
        <v>0.501</v>
      </c>
      <c r="E231" s="23">
        <v>0.51490000000000002</v>
      </c>
      <c r="F231" s="23">
        <v>0.47201136170187458</v>
      </c>
      <c r="G231" s="23">
        <v>0.52976000000000001</v>
      </c>
      <c r="H231" s="23">
        <v>0.46499999999999997</v>
      </c>
      <c r="I231" s="23">
        <v>0.49556</v>
      </c>
      <c r="J231" s="23">
        <v>0.49407000000000001</v>
      </c>
      <c r="K231" s="23">
        <v>0.51300000000000001</v>
      </c>
      <c r="L231" s="23">
        <v>0.50600000000000001</v>
      </c>
      <c r="M231" s="23">
        <v>0.47699999999999998</v>
      </c>
      <c r="N231" s="23">
        <v>0.49100000000000005</v>
      </c>
      <c r="O231" s="23">
        <v>0.5</v>
      </c>
      <c r="P231" s="23">
        <v>0.50070000000000003</v>
      </c>
      <c r="Q231" s="23">
        <v>0.49484999999999996</v>
      </c>
      <c r="R231" s="205">
        <v>0.53663000000000005</v>
      </c>
      <c r="S231" s="23">
        <v>0.49230084986262812</v>
      </c>
      <c r="T231" s="23">
        <v>0.47738012144119374</v>
      </c>
      <c r="U231" s="23">
        <v>0.49357253524239064</v>
      </c>
      <c r="V231" s="23">
        <v>0.48190000000000005</v>
      </c>
      <c r="W231" s="23">
        <v>0.4829</v>
      </c>
      <c r="X231" s="23">
        <v>0.50588</v>
      </c>
      <c r="Y231" s="23">
        <v>0.52021000000000006</v>
      </c>
      <c r="Z231" s="201"/>
      <c r="AA231" s="202"/>
      <c r="AB231" s="202"/>
      <c r="AC231" s="202"/>
      <c r="AD231" s="202"/>
      <c r="AE231" s="202"/>
      <c r="AF231" s="202"/>
      <c r="AG231" s="202"/>
      <c r="AH231" s="202"/>
      <c r="AI231" s="202"/>
      <c r="AJ231" s="202"/>
      <c r="AK231" s="202"/>
      <c r="AL231" s="202"/>
      <c r="AM231" s="202"/>
      <c r="AN231" s="202"/>
      <c r="AO231" s="202"/>
      <c r="AP231" s="202"/>
      <c r="AQ231" s="202"/>
      <c r="AR231" s="202"/>
      <c r="AS231" s="202"/>
      <c r="AT231" s="202"/>
      <c r="AU231" s="202"/>
      <c r="AV231" s="202"/>
      <c r="AW231" s="202"/>
      <c r="AX231" s="202"/>
      <c r="AY231" s="202"/>
      <c r="AZ231" s="202"/>
      <c r="BA231" s="202"/>
      <c r="BB231" s="202"/>
      <c r="BC231" s="202"/>
      <c r="BD231" s="202"/>
      <c r="BE231" s="202"/>
      <c r="BF231" s="202"/>
      <c r="BG231" s="202"/>
      <c r="BH231" s="202"/>
      <c r="BI231" s="202"/>
      <c r="BJ231" s="202"/>
      <c r="BK231" s="202"/>
      <c r="BL231" s="202"/>
      <c r="BM231" s="56"/>
    </row>
    <row r="232" spans="1:65">
      <c r="A232" s="29"/>
      <c r="B232" s="20" t="s">
        <v>258</v>
      </c>
      <c r="C232" s="12"/>
      <c r="D232" s="206">
        <v>0.50466666666666671</v>
      </c>
      <c r="E232" s="206">
        <v>0.51860000000000006</v>
      </c>
      <c r="F232" s="206">
        <v>0.47166321023805652</v>
      </c>
      <c r="G232" s="206">
        <v>0.5241353333333334</v>
      </c>
      <c r="H232" s="206">
        <v>0.48449999999999999</v>
      </c>
      <c r="I232" s="206">
        <v>0.49801166666666657</v>
      </c>
      <c r="J232" s="206">
        <v>0.49571499999999996</v>
      </c>
      <c r="K232" s="206">
        <v>0.50266666666666671</v>
      </c>
      <c r="L232" s="206">
        <v>0.49850000000000011</v>
      </c>
      <c r="M232" s="206">
        <v>0.47166666666666668</v>
      </c>
      <c r="N232" s="206">
        <v>0.49366666666666664</v>
      </c>
      <c r="O232" s="206">
        <v>0.50683333333333336</v>
      </c>
      <c r="P232" s="206">
        <v>0.49823333333333331</v>
      </c>
      <c r="Q232" s="206">
        <v>0.49359833333333331</v>
      </c>
      <c r="R232" s="206">
        <v>0.53056833333333342</v>
      </c>
      <c r="S232" s="206">
        <v>0.50053530384793676</v>
      </c>
      <c r="T232" s="206">
        <v>0.48535048742278364</v>
      </c>
      <c r="U232" s="206">
        <v>0.49634237715373525</v>
      </c>
      <c r="V232" s="206">
        <v>0.47594500000000001</v>
      </c>
      <c r="W232" s="206">
        <v>0.48206666666666664</v>
      </c>
      <c r="X232" s="206">
        <v>0.50317499999999993</v>
      </c>
      <c r="Y232" s="206">
        <v>0.5099583333333334</v>
      </c>
      <c r="Z232" s="201"/>
      <c r="AA232" s="202"/>
      <c r="AB232" s="202"/>
      <c r="AC232" s="202"/>
      <c r="AD232" s="202"/>
      <c r="AE232" s="202"/>
      <c r="AF232" s="202"/>
      <c r="AG232" s="202"/>
      <c r="AH232" s="202"/>
      <c r="AI232" s="202"/>
      <c r="AJ232" s="202"/>
      <c r="AK232" s="202"/>
      <c r="AL232" s="202"/>
      <c r="AM232" s="202"/>
      <c r="AN232" s="202"/>
      <c r="AO232" s="202"/>
      <c r="AP232" s="202"/>
      <c r="AQ232" s="202"/>
      <c r="AR232" s="202"/>
      <c r="AS232" s="202"/>
      <c r="AT232" s="202"/>
      <c r="AU232" s="202"/>
      <c r="AV232" s="202"/>
      <c r="AW232" s="202"/>
      <c r="AX232" s="202"/>
      <c r="AY232" s="202"/>
      <c r="AZ232" s="202"/>
      <c r="BA232" s="202"/>
      <c r="BB232" s="202"/>
      <c r="BC232" s="202"/>
      <c r="BD232" s="202"/>
      <c r="BE232" s="202"/>
      <c r="BF232" s="202"/>
      <c r="BG232" s="202"/>
      <c r="BH232" s="202"/>
      <c r="BI232" s="202"/>
      <c r="BJ232" s="202"/>
      <c r="BK232" s="202"/>
      <c r="BL232" s="202"/>
      <c r="BM232" s="56"/>
    </row>
    <row r="233" spans="1:65">
      <c r="A233" s="29"/>
      <c r="B233" s="3" t="s">
        <v>259</v>
      </c>
      <c r="C233" s="28"/>
      <c r="D233" s="23">
        <v>0.505</v>
      </c>
      <c r="E233" s="23">
        <v>0.51715</v>
      </c>
      <c r="F233" s="23">
        <v>0.46974775295994131</v>
      </c>
      <c r="G233" s="23">
        <v>0.52347900000000003</v>
      </c>
      <c r="H233" s="23">
        <v>0.48850000000000005</v>
      </c>
      <c r="I233" s="23">
        <v>0.49749999999999994</v>
      </c>
      <c r="J233" s="23">
        <v>0.49428000000000005</v>
      </c>
      <c r="K233" s="23">
        <v>0.505</v>
      </c>
      <c r="L233" s="23">
        <v>0.499</v>
      </c>
      <c r="M233" s="23">
        <v>0.47150000000000003</v>
      </c>
      <c r="N233" s="23">
        <v>0.49350000000000005</v>
      </c>
      <c r="O233" s="23">
        <v>0.50649999999999995</v>
      </c>
      <c r="P233" s="23">
        <v>0.49754999999999999</v>
      </c>
      <c r="Q233" s="23">
        <v>0.49514499999999995</v>
      </c>
      <c r="R233" s="23">
        <v>0.53028999999999993</v>
      </c>
      <c r="S233" s="23">
        <v>0.50040834871304396</v>
      </c>
      <c r="T233" s="23">
        <v>0.48492463118843049</v>
      </c>
      <c r="U233" s="23">
        <v>0.49552009826182458</v>
      </c>
      <c r="V233" s="23">
        <v>0.47581499999999999</v>
      </c>
      <c r="W233" s="23">
        <v>0.48240000000000005</v>
      </c>
      <c r="X233" s="23">
        <v>0.50336499999999995</v>
      </c>
      <c r="Y233" s="23">
        <v>0.50860499999999997</v>
      </c>
      <c r="Z233" s="201"/>
      <c r="AA233" s="202"/>
      <c r="AB233" s="202"/>
      <c r="AC233" s="202"/>
      <c r="AD233" s="202"/>
      <c r="AE233" s="202"/>
      <c r="AF233" s="202"/>
      <c r="AG233" s="202"/>
      <c r="AH233" s="202"/>
      <c r="AI233" s="202"/>
      <c r="AJ233" s="202"/>
      <c r="AK233" s="202"/>
      <c r="AL233" s="202"/>
      <c r="AM233" s="202"/>
      <c r="AN233" s="202"/>
      <c r="AO233" s="202"/>
      <c r="AP233" s="202"/>
      <c r="AQ233" s="202"/>
      <c r="AR233" s="202"/>
      <c r="AS233" s="202"/>
      <c r="AT233" s="202"/>
      <c r="AU233" s="202"/>
      <c r="AV233" s="202"/>
      <c r="AW233" s="202"/>
      <c r="AX233" s="202"/>
      <c r="AY233" s="202"/>
      <c r="AZ233" s="202"/>
      <c r="BA233" s="202"/>
      <c r="BB233" s="202"/>
      <c r="BC233" s="202"/>
      <c r="BD233" s="202"/>
      <c r="BE233" s="202"/>
      <c r="BF233" s="202"/>
      <c r="BG233" s="202"/>
      <c r="BH233" s="202"/>
      <c r="BI233" s="202"/>
      <c r="BJ233" s="202"/>
      <c r="BK233" s="202"/>
      <c r="BL233" s="202"/>
      <c r="BM233" s="56"/>
    </row>
    <row r="234" spans="1:65">
      <c r="A234" s="29"/>
      <c r="B234" s="3" t="s">
        <v>260</v>
      </c>
      <c r="C234" s="28"/>
      <c r="D234" s="23">
        <v>2.7325202042558956E-3</v>
      </c>
      <c r="E234" s="23">
        <v>4.1240756540102405E-3</v>
      </c>
      <c r="F234" s="23">
        <v>1.1940659822107938E-2</v>
      </c>
      <c r="G234" s="23">
        <v>2.9636104107433809E-3</v>
      </c>
      <c r="H234" s="23">
        <v>1.1414902540100845E-2</v>
      </c>
      <c r="I234" s="23">
        <v>6.0382560948229755E-3</v>
      </c>
      <c r="J234" s="23">
        <v>2.8913854810453631E-3</v>
      </c>
      <c r="K234" s="23">
        <v>8.1649658092772665E-3</v>
      </c>
      <c r="L234" s="23">
        <v>8.1914589665089566E-3</v>
      </c>
      <c r="M234" s="23">
        <v>5.2788887719544559E-3</v>
      </c>
      <c r="N234" s="23">
        <v>2.9439202887759138E-3</v>
      </c>
      <c r="O234" s="23">
        <v>8.7273516410573716E-3</v>
      </c>
      <c r="P234" s="23">
        <v>3.7787123027119645E-3</v>
      </c>
      <c r="Q234" s="23">
        <v>3.9763270321575032E-3</v>
      </c>
      <c r="R234" s="23">
        <v>1.3444269287196929E-2</v>
      </c>
      <c r="S234" s="23">
        <v>7.9784114341684888E-3</v>
      </c>
      <c r="T234" s="23">
        <v>5.2601454166833995E-3</v>
      </c>
      <c r="U234" s="23">
        <v>3.8441942832453642E-3</v>
      </c>
      <c r="V234" s="23">
        <v>6.3928327054600734E-3</v>
      </c>
      <c r="W234" s="23">
        <v>5.4039491732127409E-3</v>
      </c>
      <c r="X234" s="23">
        <v>2.2085719367953556E-3</v>
      </c>
      <c r="Y234" s="23">
        <v>7.0328896384535275E-3</v>
      </c>
      <c r="Z234" s="201"/>
      <c r="AA234" s="202"/>
      <c r="AB234" s="202"/>
      <c r="AC234" s="202"/>
      <c r="AD234" s="202"/>
      <c r="AE234" s="202"/>
      <c r="AF234" s="202"/>
      <c r="AG234" s="202"/>
      <c r="AH234" s="202"/>
      <c r="AI234" s="202"/>
      <c r="AJ234" s="202"/>
      <c r="AK234" s="202"/>
      <c r="AL234" s="202"/>
      <c r="AM234" s="202"/>
      <c r="AN234" s="202"/>
      <c r="AO234" s="202"/>
      <c r="AP234" s="202"/>
      <c r="AQ234" s="202"/>
      <c r="AR234" s="202"/>
      <c r="AS234" s="202"/>
      <c r="AT234" s="202"/>
      <c r="AU234" s="202"/>
      <c r="AV234" s="202"/>
      <c r="AW234" s="202"/>
      <c r="AX234" s="202"/>
      <c r="AY234" s="202"/>
      <c r="AZ234" s="202"/>
      <c r="BA234" s="202"/>
      <c r="BB234" s="202"/>
      <c r="BC234" s="202"/>
      <c r="BD234" s="202"/>
      <c r="BE234" s="202"/>
      <c r="BF234" s="202"/>
      <c r="BG234" s="202"/>
      <c r="BH234" s="202"/>
      <c r="BI234" s="202"/>
      <c r="BJ234" s="202"/>
      <c r="BK234" s="202"/>
      <c r="BL234" s="202"/>
      <c r="BM234" s="56"/>
    </row>
    <row r="235" spans="1:65">
      <c r="A235" s="29"/>
      <c r="B235" s="3" t="s">
        <v>86</v>
      </c>
      <c r="C235" s="28"/>
      <c r="D235" s="13">
        <v>5.4145050282481417E-3</v>
      </c>
      <c r="E235" s="13">
        <v>7.9523248245473195E-3</v>
      </c>
      <c r="F235" s="13">
        <v>2.5316072067781761E-2</v>
      </c>
      <c r="G235" s="13">
        <v>5.6542847281364616E-3</v>
      </c>
      <c r="H235" s="13">
        <v>2.3560170361405255E-2</v>
      </c>
      <c r="I235" s="13">
        <v>1.212472819208983E-2</v>
      </c>
      <c r="J235" s="13">
        <v>5.8327576955415177E-3</v>
      </c>
      <c r="K235" s="13">
        <v>1.6243300681586071E-2</v>
      </c>
      <c r="L235" s="13">
        <v>1.6432214576748153E-2</v>
      </c>
      <c r="M235" s="13">
        <v>1.1191990329232062E-2</v>
      </c>
      <c r="N235" s="13">
        <v>5.9633766821929387E-3</v>
      </c>
      <c r="O235" s="13">
        <v>1.721937186660448E-2</v>
      </c>
      <c r="P235" s="13">
        <v>7.584222190497019E-3</v>
      </c>
      <c r="Q235" s="13">
        <v>8.0557950941707052E-3</v>
      </c>
      <c r="R235" s="13">
        <v>2.5339373729171413E-2</v>
      </c>
      <c r="S235" s="13">
        <v>1.5939757641136018E-2</v>
      </c>
      <c r="T235" s="13">
        <v>1.0837828647530218E-2</v>
      </c>
      <c r="U235" s="13">
        <v>7.7450454770552016E-3</v>
      </c>
      <c r="V235" s="13">
        <v>1.3431872811900688E-2</v>
      </c>
      <c r="W235" s="13">
        <v>1.1209962328611689E-2</v>
      </c>
      <c r="X235" s="13">
        <v>4.3892719964134866E-3</v>
      </c>
      <c r="Y235" s="13">
        <v>1.3791106407621916E-2</v>
      </c>
      <c r="Z235" s="148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29"/>
      <c r="B236" s="3" t="s">
        <v>261</v>
      </c>
      <c r="C236" s="28"/>
      <c r="D236" s="13">
        <v>1.7489720346628657E-2</v>
      </c>
      <c r="E236" s="13">
        <v>4.558157656227535E-2</v>
      </c>
      <c r="F236" s="13">
        <v>-4.9050592041783525E-2</v>
      </c>
      <c r="G236" s="13">
        <v>5.6741704895218792E-2</v>
      </c>
      <c r="H236" s="13">
        <v>-2.3169545228649446E-2</v>
      </c>
      <c r="I236" s="13">
        <v>4.072162706786786E-3</v>
      </c>
      <c r="J236" s="13">
        <v>-5.5828919095979312E-4</v>
      </c>
      <c r="K236" s="13">
        <v>1.3457396487923434E-2</v>
      </c>
      <c r="L236" s="13">
        <v>5.0567217822876653E-3</v>
      </c>
      <c r="M236" s="13">
        <v>-4.9043623322008179E-2</v>
      </c>
      <c r="N236" s="13">
        <v>-4.6880608762503995E-3</v>
      </c>
      <c r="O236" s="13">
        <v>2.1858071193559425E-2</v>
      </c>
      <c r="P236" s="13">
        <v>4.5190786011266582E-3</v>
      </c>
      <c r="Q236" s="13">
        <v>-4.8258319414228312E-3</v>
      </c>
      <c r="R236" s="13">
        <v>6.9711674586744321E-2</v>
      </c>
      <c r="S236" s="13">
        <v>9.1602239151624687E-3</v>
      </c>
      <c r="T236" s="13">
        <v>-2.1454824865439814E-2</v>
      </c>
      <c r="U236" s="13">
        <v>7.0660474174699672E-4</v>
      </c>
      <c r="V236" s="13">
        <v>-4.0417810534261189E-2</v>
      </c>
      <c r="W236" s="13">
        <v>-2.8075539256740889E-2</v>
      </c>
      <c r="X236" s="13">
        <v>1.4482278802010917E-2</v>
      </c>
      <c r="Y236" s="13">
        <v>2.8158577222786363E-2</v>
      </c>
      <c r="Z236" s="148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29"/>
      <c r="B237" s="45" t="s">
        <v>262</v>
      </c>
      <c r="C237" s="46"/>
      <c r="D237" s="44">
        <v>0.57999999999999996</v>
      </c>
      <c r="E237" s="44">
        <v>1.81</v>
      </c>
      <c r="F237" s="44">
        <v>2.34</v>
      </c>
      <c r="G237" s="44">
        <v>2.2999999999999998</v>
      </c>
      <c r="H237" s="44">
        <v>1.2</v>
      </c>
      <c r="I237" s="44">
        <v>0.01</v>
      </c>
      <c r="J237" s="44">
        <v>0.21</v>
      </c>
      <c r="K237" s="44">
        <v>0.4</v>
      </c>
      <c r="L237" s="44">
        <v>0.03</v>
      </c>
      <c r="M237" s="44">
        <v>2.34</v>
      </c>
      <c r="N237" s="44">
        <v>0.39</v>
      </c>
      <c r="O237" s="44">
        <v>0.77</v>
      </c>
      <c r="P237" s="44">
        <v>0.01</v>
      </c>
      <c r="Q237" s="44">
        <v>0.4</v>
      </c>
      <c r="R237" s="44">
        <v>2.87</v>
      </c>
      <c r="S237" s="44">
        <v>0.21</v>
      </c>
      <c r="T237" s="44">
        <v>1.1299999999999999</v>
      </c>
      <c r="U237" s="44">
        <v>0.16</v>
      </c>
      <c r="V237" s="44">
        <v>1.96</v>
      </c>
      <c r="W237" s="44">
        <v>1.42</v>
      </c>
      <c r="X237" s="44">
        <v>0.45</v>
      </c>
      <c r="Y237" s="44">
        <v>1.05</v>
      </c>
      <c r="Z237" s="148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BM238" s="55"/>
    </row>
    <row r="239" spans="1:65" ht="15">
      <c r="B239" s="8" t="s">
        <v>509</v>
      </c>
      <c r="BM239" s="27" t="s">
        <v>66</v>
      </c>
    </row>
    <row r="240" spans="1:65" ht="15">
      <c r="A240" s="24" t="s">
        <v>33</v>
      </c>
      <c r="B240" s="18" t="s">
        <v>111</v>
      </c>
      <c r="C240" s="15" t="s">
        <v>112</v>
      </c>
      <c r="D240" s="16" t="s">
        <v>223</v>
      </c>
      <c r="E240" s="17" t="s">
        <v>223</v>
      </c>
      <c r="F240" s="17" t="s">
        <v>223</v>
      </c>
      <c r="G240" s="17" t="s">
        <v>223</v>
      </c>
      <c r="H240" s="17" t="s">
        <v>223</v>
      </c>
      <c r="I240" s="17" t="s">
        <v>223</v>
      </c>
      <c r="J240" s="17" t="s">
        <v>223</v>
      </c>
      <c r="K240" s="17" t="s">
        <v>223</v>
      </c>
      <c r="L240" s="17" t="s">
        <v>223</v>
      </c>
      <c r="M240" s="17" t="s">
        <v>223</v>
      </c>
      <c r="N240" s="148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 t="s">
        <v>224</v>
      </c>
      <c r="C241" s="9" t="s">
        <v>224</v>
      </c>
      <c r="D241" s="146" t="s">
        <v>227</v>
      </c>
      <c r="E241" s="147" t="s">
        <v>228</v>
      </c>
      <c r="F241" s="147" t="s">
        <v>229</v>
      </c>
      <c r="G241" s="147" t="s">
        <v>230</v>
      </c>
      <c r="H241" s="147" t="s">
        <v>231</v>
      </c>
      <c r="I241" s="147" t="s">
        <v>232</v>
      </c>
      <c r="J241" s="147" t="s">
        <v>238</v>
      </c>
      <c r="K241" s="147" t="s">
        <v>239</v>
      </c>
      <c r="L241" s="147" t="s">
        <v>241</v>
      </c>
      <c r="M241" s="147" t="s">
        <v>242</v>
      </c>
      <c r="N241" s="148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 t="s">
        <v>3</v>
      </c>
    </row>
    <row r="242" spans="1:65">
      <c r="A242" s="29"/>
      <c r="B242" s="19"/>
      <c r="C242" s="9"/>
      <c r="D242" s="10" t="s">
        <v>289</v>
      </c>
      <c r="E242" s="11" t="s">
        <v>289</v>
      </c>
      <c r="F242" s="11" t="s">
        <v>289</v>
      </c>
      <c r="G242" s="11" t="s">
        <v>290</v>
      </c>
      <c r="H242" s="11" t="s">
        <v>289</v>
      </c>
      <c r="I242" s="11" t="s">
        <v>289</v>
      </c>
      <c r="J242" s="11" t="s">
        <v>289</v>
      </c>
      <c r="K242" s="11" t="s">
        <v>290</v>
      </c>
      <c r="L242" s="11" t="s">
        <v>289</v>
      </c>
      <c r="M242" s="11" t="s">
        <v>289</v>
      </c>
      <c r="N242" s="148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2</v>
      </c>
    </row>
    <row r="243" spans="1:65">
      <c r="A243" s="29"/>
      <c r="B243" s="19"/>
      <c r="C243" s="9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148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3</v>
      </c>
    </row>
    <row r="244" spans="1:65">
      <c r="A244" s="29"/>
      <c r="B244" s="18">
        <v>1</v>
      </c>
      <c r="C244" s="14">
        <v>1</v>
      </c>
      <c r="D244" s="21">
        <v>2.2799999999999998</v>
      </c>
      <c r="E244" s="21">
        <v>2.2437000236135214</v>
      </c>
      <c r="F244" s="21">
        <v>2.3934410207800898</v>
      </c>
      <c r="G244" s="21">
        <v>2.2999999999999998</v>
      </c>
      <c r="H244" s="21">
        <v>2.5</v>
      </c>
      <c r="I244" s="21">
        <v>2.62</v>
      </c>
      <c r="J244" s="21">
        <v>2.6</v>
      </c>
      <c r="K244" s="21">
        <v>2.61</v>
      </c>
      <c r="L244" s="21">
        <v>2.443981659202568</v>
      </c>
      <c r="M244" s="21">
        <v>2.0448203625793755</v>
      </c>
      <c r="N244" s="148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1</v>
      </c>
    </row>
    <row r="245" spans="1:65">
      <c r="A245" s="29"/>
      <c r="B245" s="19">
        <v>1</v>
      </c>
      <c r="C245" s="9">
        <v>2</v>
      </c>
      <c r="D245" s="11">
        <v>2.2000000000000002</v>
      </c>
      <c r="E245" s="11">
        <v>2.2079113755342799</v>
      </c>
      <c r="F245" s="11">
        <v>2.3810362173694899</v>
      </c>
      <c r="G245" s="11">
        <v>2.5</v>
      </c>
      <c r="H245" s="11">
        <v>2.7</v>
      </c>
      <c r="I245" s="11">
        <v>2.58</v>
      </c>
      <c r="J245" s="11">
        <v>2.6</v>
      </c>
      <c r="K245" s="11">
        <v>2.54</v>
      </c>
      <c r="L245" s="11">
        <v>2.5294025417497914</v>
      </c>
      <c r="M245" s="11">
        <v>2.1551920908988049</v>
      </c>
      <c r="N245" s="148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 t="e">
        <v>#N/A</v>
      </c>
    </row>
    <row r="246" spans="1:65">
      <c r="A246" s="29"/>
      <c r="B246" s="19">
        <v>1</v>
      </c>
      <c r="C246" s="9">
        <v>3</v>
      </c>
      <c r="D246" s="11">
        <v>2.21</v>
      </c>
      <c r="E246" s="11">
        <v>2.2218661130913699</v>
      </c>
      <c r="F246" s="11">
        <v>2.4141312786762699</v>
      </c>
      <c r="G246" s="11">
        <v>2.5</v>
      </c>
      <c r="H246" s="11">
        <v>2.7</v>
      </c>
      <c r="I246" s="11">
        <v>2.5</v>
      </c>
      <c r="J246" s="11">
        <v>2.5</v>
      </c>
      <c r="K246" s="11">
        <v>2.56</v>
      </c>
      <c r="L246" s="11">
        <v>2.4361256383498806</v>
      </c>
      <c r="M246" s="11">
        <v>2.0921276764520265</v>
      </c>
      <c r="N246" s="148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7">
        <v>16</v>
      </c>
    </row>
    <row r="247" spans="1:65">
      <c r="A247" s="29"/>
      <c r="B247" s="19">
        <v>1</v>
      </c>
      <c r="C247" s="9">
        <v>4</v>
      </c>
      <c r="D247" s="11">
        <v>2.2200000000000002</v>
      </c>
      <c r="E247" s="11">
        <v>2.2689402028658412</v>
      </c>
      <c r="F247" s="11">
        <v>2.4049957004240801</v>
      </c>
      <c r="G247" s="11">
        <v>2.5</v>
      </c>
      <c r="H247" s="11">
        <v>2.5</v>
      </c>
      <c r="I247" s="11">
        <v>2.5099999999999998</v>
      </c>
      <c r="J247" s="11">
        <v>2.5</v>
      </c>
      <c r="K247" s="11">
        <v>2.58</v>
      </c>
      <c r="L247" s="11">
        <v>2.3821414193049568</v>
      </c>
      <c r="M247" s="11">
        <v>2.0968153414620616</v>
      </c>
      <c r="N247" s="148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7">
        <v>2.413244937521287</v>
      </c>
    </row>
    <row r="248" spans="1:65">
      <c r="A248" s="29"/>
      <c r="B248" s="19">
        <v>1</v>
      </c>
      <c r="C248" s="9">
        <v>5</v>
      </c>
      <c r="D248" s="11">
        <v>2.27</v>
      </c>
      <c r="E248" s="11">
        <v>2.2775113359684909</v>
      </c>
      <c r="F248" s="11">
        <v>2.42286936625807</v>
      </c>
      <c r="G248" s="11">
        <v>2.5</v>
      </c>
      <c r="H248" s="11">
        <v>2.5</v>
      </c>
      <c r="I248" s="11">
        <v>2.61</v>
      </c>
      <c r="J248" s="11">
        <v>2.7</v>
      </c>
      <c r="K248" s="11">
        <v>2.5099999999999998</v>
      </c>
      <c r="L248" s="11">
        <v>2.3642038007054476</v>
      </c>
      <c r="M248" s="11">
        <v>2.0476336528676806</v>
      </c>
      <c r="N248" s="148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7">
        <v>84</v>
      </c>
    </row>
    <row r="249" spans="1:65">
      <c r="A249" s="29"/>
      <c r="B249" s="19">
        <v>1</v>
      </c>
      <c r="C249" s="9">
        <v>6</v>
      </c>
      <c r="D249" s="11">
        <v>2.2400000000000002</v>
      </c>
      <c r="E249" s="11">
        <v>2.2446416283752009</v>
      </c>
      <c r="F249" s="11">
        <v>2.3903327998879398</v>
      </c>
      <c r="G249" s="11">
        <v>2.6</v>
      </c>
      <c r="H249" s="11">
        <v>2.6</v>
      </c>
      <c r="I249" s="11">
        <v>2.52</v>
      </c>
      <c r="J249" s="11">
        <v>2.5</v>
      </c>
      <c r="K249" s="11">
        <v>2.59</v>
      </c>
      <c r="L249" s="11">
        <v>2.3735817509395378</v>
      </c>
      <c r="M249" s="11">
        <v>2.0072932539204511</v>
      </c>
      <c r="N249" s="148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29"/>
      <c r="B250" s="20" t="s">
        <v>258</v>
      </c>
      <c r="C250" s="12"/>
      <c r="D250" s="22">
        <v>2.2366666666666668</v>
      </c>
      <c r="E250" s="22">
        <v>2.2440951132414506</v>
      </c>
      <c r="F250" s="22">
        <v>2.4011343972326564</v>
      </c>
      <c r="G250" s="22">
        <v>2.4833333333333334</v>
      </c>
      <c r="H250" s="22">
        <v>2.5833333333333335</v>
      </c>
      <c r="I250" s="22">
        <v>2.5566666666666666</v>
      </c>
      <c r="J250" s="22">
        <v>2.5666666666666664</v>
      </c>
      <c r="K250" s="22">
        <v>2.5649999999999999</v>
      </c>
      <c r="L250" s="22">
        <v>2.4215728017086966</v>
      </c>
      <c r="M250" s="22">
        <v>2.0739803963634</v>
      </c>
      <c r="N250" s="148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29"/>
      <c r="B251" s="3" t="s">
        <v>259</v>
      </c>
      <c r="C251" s="28"/>
      <c r="D251" s="11">
        <v>2.2300000000000004</v>
      </c>
      <c r="E251" s="11">
        <v>2.2441708259943614</v>
      </c>
      <c r="F251" s="11">
        <v>2.3992183606020849</v>
      </c>
      <c r="G251" s="11">
        <v>2.5</v>
      </c>
      <c r="H251" s="11">
        <v>2.5499999999999998</v>
      </c>
      <c r="I251" s="11">
        <v>2.5499999999999998</v>
      </c>
      <c r="J251" s="11">
        <v>2.5499999999999998</v>
      </c>
      <c r="K251" s="11">
        <v>2.5700000000000003</v>
      </c>
      <c r="L251" s="11">
        <v>2.4091335288274189</v>
      </c>
      <c r="M251" s="11">
        <v>2.0698806646598538</v>
      </c>
      <c r="N251" s="148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A252" s="29"/>
      <c r="B252" s="3" t="s">
        <v>260</v>
      </c>
      <c r="C252" s="28"/>
      <c r="D252" s="23">
        <v>3.2659863237108948E-2</v>
      </c>
      <c r="E252" s="23">
        <v>2.6599881640812971E-2</v>
      </c>
      <c r="F252" s="23">
        <v>1.5722829569652021E-2</v>
      </c>
      <c r="G252" s="23">
        <v>9.8319208025017577E-2</v>
      </c>
      <c r="H252" s="23">
        <v>9.831920802501759E-2</v>
      </c>
      <c r="I252" s="23">
        <v>5.3166405433005076E-2</v>
      </c>
      <c r="J252" s="23">
        <v>8.1649658092772678E-2</v>
      </c>
      <c r="K252" s="23">
        <v>3.6193922141707732E-2</v>
      </c>
      <c r="L252" s="23">
        <v>6.2434560836325946E-2</v>
      </c>
      <c r="M252" s="23">
        <v>5.1841549459688614E-2</v>
      </c>
      <c r="N252" s="201"/>
      <c r="O252" s="202"/>
      <c r="P252" s="202"/>
      <c r="Q252" s="202"/>
      <c r="R252" s="202"/>
      <c r="S252" s="202"/>
      <c r="T252" s="202"/>
      <c r="U252" s="202"/>
      <c r="V252" s="202"/>
      <c r="W252" s="202"/>
      <c r="X252" s="202"/>
      <c r="Y252" s="202"/>
      <c r="Z252" s="202"/>
      <c r="AA252" s="202"/>
      <c r="AB252" s="202"/>
      <c r="AC252" s="202"/>
      <c r="AD252" s="202"/>
      <c r="AE252" s="202"/>
      <c r="AF252" s="202"/>
      <c r="AG252" s="202"/>
      <c r="AH252" s="202"/>
      <c r="AI252" s="202"/>
      <c r="AJ252" s="202"/>
      <c r="AK252" s="202"/>
      <c r="AL252" s="202"/>
      <c r="AM252" s="202"/>
      <c r="AN252" s="202"/>
      <c r="AO252" s="202"/>
      <c r="AP252" s="202"/>
      <c r="AQ252" s="202"/>
      <c r="AR252" s="202"/>
      <c r="AS252" s="202"/>
      <c r="AT252" s="202"/>
      <c r="AU252" s="202"/>
      <c r="AV252" s="202"/>
      <c r="AW252" s="202"/>
      <c r="AX252" s="202"/>
      <c r="AY252" s="202"/>
      <c r="AZ252" s="202"/>
      <c r="BA252" s="202"/>
      <c r="BB252" s="202"/>
      <c r="BC252" s="202"/>
      <c r="BD252" s="202"/>
      <c r="BE252" s="202"/>
      <c r="BF252" s="202"/>
      <c r="BG252" s="202"/>
      <c r="BH252" s="202"/>
      <c r="BI252" s="202"/>
      <c r="BJ252" s="202"/>
      <c r="BK252" s="202"/>
      <c r="BL252" s="202"/>
      <c r="BM252" s="56"/>
    </row>
    <row r="253" spans="1:65">
      <c r="A253" s="29"/>
      <c r="B253" s="3" t="s">
        <v>86</v>
      </c>
      <c r="C253" s="28"/>
      <c r="D253" s="13">
        <v>1.4602025292299082E-2</v>
      </c>
      <c r="E253" s="13">
        <v>1.1853277289299542E-2</v>
      </c>
      <c r="F253" s="13">
        <v>6.548083933899251E-3</v>
      </c>
      <c r="G253" s="13">
        <v>3.9591627392624527E-2</v>
      </c>
      <c r="H253" s="13">
        <v>3.8059048267748745E-2</v>
      </c>
      <c r="I253" s="13">
        <v>2.0795204211084124E-2</v>
      </c>
      <c r="J253" s="13">
        <v>3.1811555101080267E-2</v>
      </c>
      <c r="K253" s="13">
        <v>1.4110690893453307E-2</v>
      </c>
      <c r="L253" s="13">
        <v>2.5782648695208014E-2</v>
      </c>
      <c r="M253" s="13">
        <v>2.4996161752825465E-2</v>
      </c>
      <c r="N253" s="148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A254" s="29"/>
      <c r="B254" s="3" t="s">
        <v>261</v>
      </c>
      <c r="C254" s="28"/>
      <c r="D254" s="13">
        <v>-7.3170471885870336E-2</v>
      </c>
      <c r="E254" s="13">
        <v>-7.009227354003067E-2</v>
      </c>
      <c r="F254" s="13">
        <v>-5.0183634907237096E-3</v>
      </c>
      <c r="G254" s="13">
        <v>2.9043216758608992E-2</v>
      </c>
      <c r="H254" s="13">
        <v>7.0481198641505927E-2</v>
      </c>
      <c r="I254" s="13">
        <v>5.9431070139400077E-2</v>
      </c>
      <c r="J254" s="13">
        <v>6.3574868327689549E-2</v>
      </c>
      <c r="K254" s="13">
        <v>6.2884235296308155E-2</v>
      </c>
      <c r="L254" s="13">
        <v>3.4508988532111484E-3</v>
      </c>
      <c r="M254" s="13">
        <v>-0.1405843791000988</v>
      </c>
      <c r="N254" s="148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29"/>
      <c r="B255" s="45" t="s">
        <v>262</v>
      </c>
      <c r="C255" s="46"/>
      <c r="D255" s="44">
        <v>1.28</v>
      </c>
      <c r="E255" s="44">
        <v>1.24</v>
      </c>
      <c r="F255" s="44">
        <v>0.31</v>
      </c>
      <c r="G255" s="44">
        <v>0.18</v>
      </c>
      <c r="H255" s="44">
        <v>0.78</v>
      </c>
      <c r="I255" s="44">
        <v>0.62</v>
      </c>
      <c r="J255" s="44">
        <v>0.68</v>
      </c>
      <c r="K255" s="44">
        <v>0.67</v>
      </c>
      <c r="L255" s="44">
        <v>0.18</v>
      </c>
      <c r="M255" s="44">
        <v>2.25</v>
      </c>
      <c r="N255" s="148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B256" s="3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BM256" s="55"/>
    </row>
    <row r="257" spans="1:65" ht="15">
      <c r="B257" s="8" t="s">
        <v>510</v>
      </c>
      <c r="BM257" s="27" t="s">
        <v>66</v>
      </c>
    </row>
    <row r="258" spans="1:65" ht="15">
      <c r="A258" s="24" t="s">
        <v>36</v>
      </c>
      <c r="B258" s="18" t="s">
        <v>111</v>
      </c>
      <c r="C258" s="15" t="s">
        <v>112</v>
      </c>
      <c r="D258" s="16" t="s">
        <v>223</v>
      </c>
      <c r="E258" s="17" t="s">
        <v>223</v>
      </c>
      <c r="F258" s="17" t="s">
        <v>223</v>
      </c>
      <c r="G258" s="17" t="s">
        <v>223</v>
      </c>
      <c r="H258" s="17" t="s">
        <v>223</v>
      </c>
      <c r="I258" s="17" t="s">
        <v>223</v>
      </c>
      <c r="J258" s="17" t="s">
        <v>223</v>
      </c>
      <c r="K258" s="17" t="s">
        <v>223</v>
      </c>
      <c r="L258" s="17" t="s">
        <v>223</v>
      </c>
      <c r="M258" s="17" t="s">
        <v>223</v>
      </c>
      <c r="N258" s="148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1</v>
      </c>
    </row>
    <row r="259" spans="1:65">
      <c r="A259" s="29"/>
      <c r="B259" s="19" t="s">
        <v>224</v>
      </c>
      <c r="C259" s="9" t="s">
        <v>224</v>
      </c>
      <c r="D259" s="146" t="s">
        <v>227</v>
      </c>
      <c r="E259" s="147" t="s">
        <v>228</v>
      </c>
      <c r="F259" s="147" t="s">
        <v>229</v>
      </c>
      <c r="G259" s="147" t="s">
        <v>230</v>
      </c>
      <c r="H259" s="147" t="s">
        <v>231</v>
      </c>
      <c r="I259" s="147" t="s">
        <v>232</v>
      </c>
      <c r="J259" s="147" t="s">
        <v>238</v>
      </c>
      <c r="K259" s="147" t="s">
        <v>239</v>
      </c>
      <c r="L259" s="147" t="s">
        <v>241</v>
      </c>
      <c r="M259" s="147" t="s">
        <v>242</v>
      </c>
      <c r="N259" s="148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 t="s">
        <v>3</v>
      </c>
    </row>
    <row r="260" spans="1:65">
      <c r="A260" s="29"/>
      <c r="B260" s="19"/>
      <c r="C260" s="9"/>
      <c r="D260" s="10" t="s">
        <v>289</v>
      </c>
      <c r="E260" s="11" t="s">
        <v>289</v>
      </c>
      <c r="F260" s="11" t="s">
        <v>289</v>
      </c>
      <c r="G260" s="11" t="s">
        <v>290</v>
      </c>
      <c r="H260" s="11" t="s">
        <v>289</v>
      </c>
      <c r="I260" s="11" t="s">
        <v>289</v>
      </c>
      <c r="J260" s="11" t="s">
        <v>289</v>
      </c>
      <c r="K260" s="11" t="s">
        <v>290</v>
      </c>
      <c r="L260" s="11" t="s">
        <v>289</v>
      </c>
      <c r="M260" s="11" t="s">
        <v>289</v>
      </c>
      <c r="N260" s="148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2</v>
      </c>
    </row>
    <row r="261" spans="1:65">
      <c r="A261" s="29"/>
      <c r="B261" s="19"/>
      <c r="C261" s="9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148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3</v>
      </c>
    </row>
    <row r="262" spans="1:65">
      <c r="A262" s="29"/>
      <c r="B262" s="18">
        <v>1</v>
      </c>
      <c r="C262" s="14">
        <v>1</v>
      </c>
      <c r="D262" s="21">
        <v>0.84</v>
      </c>
      <c r="E262" s="21">
        <v>0.74682079996607487</v>
      </c>
      <c r="F262" s="21">
        <v>0.79190647474641795</v>
      </c>
      <c r="G262" s="143">
        <v>0.9</v>
      </c>
      <c r="H262" s="143">
        <v>0.8</v>
      </c>
      <c r="I262" s="21">
        <v>0.88</v>
      </c>
      <c r="J262" s="143">
        <v>0.8</v>
      </c>
      <c r="K262" s="21">
        <v>0.87</v>
      </c>
      <c r="L262" s="21">
        <v>0.78485821541585321</v>
      </c>
      <c r="M262" s="21">
        <v>0.70583245430574482</v>
      </c>
      <c r="N262" s="148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1</v>
      </c>
    </row>
    <row r="263" spans="1:65">
      <c r="A263" s="29"/>
      <c r="B263" s="19">
        <v>1</v>
      </c>
      <c r="C263" s="9">
        <v>2</v>
      </c>
      <c r="D263" s="11">
        <v>0.83</v>
      </c>
      <c r="E263" s="11">
        <v>0.74866139905873397</v>
      </c>
      <c r="F263" s="11">
        <v>0.80813869225161095</v>
      </c>
      <c r="G263" s="144">
        <v>0.9</v>
      </c>
      <c r="H263" s="144">
        <v>0.9</v>
      </c>
      <c r="I263" s="11">
        <v>0.89</v>
      </c>
      <c r="J263" s="144">
        <v>0.9</v>
      </c>
      <c r="K263" s="11">
        <v>0.87</v>
      </c>
      <c r="L263" s="11">
        <v>0.79672079938171692</v>
      </c>
      <c r="M263" s="11">
        <v>0.75787305346642453</v>
      </c>
      <c r="N263" s="148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 t="e">
        <v>#N/A</v>
      </c>
    </row>
    <row r="264" spans="1:65">
      <c r="A264" s="29"/>
      <c r="B264" s="19">
        <v>1</v>
      </c>
      <c r="C264" s="9">
        <v>3</v>
      </c>
      <c r="D264" s="11">
        <v>0.83</v>
      </c>
      <c r="E264" s="11">
        <v>0.7508790553288579</v>
      </c>
      <c r="F264" s="11">
        <v>0.78253743089253303</v>
      </c>
      <c r="G264" s="144">
        <v>0.9</v>
      </c>
      <c r="H264" s="144">
        <v>0.9</v>
      </c>
      <c r="I264" s="11">
        <v>0.85</v>
      </c>
      <c r="J264" s="144">
        <v>0.8</v>
      </c>
      <c r="K264" s="11">
        <v>0.88</v>
      </c>
      <c r="L264" s="11">
        <v>0.75605930990822434</v>
      </c>
      <c r="M264" s="11">
        <v>0.73621343944357787</v>
      </c>
      <c r="N264" s="148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7">
        <v>16</v>
      </c>
    </row>
    <row r="265" spans="1:65">
      <c r="A265" s="29"/>
      <c r="B265" s="19">
        <v>1</v>
      </c>
      <c r="C265" s="9">
        <v>4</v>
      </c>
      <c r="D265" s="11">
        <v>0.83</v>
      </c>
      <c r="E265" s="11">
        <v>0.76483195806173088</v>
      </c>
      <c r="F265" s="11">
        <v>0.80502241610699998</v>
      </c>
      <c r="G265" s="144">
        <v>0.9</v>
      </c>
      <c r="H265" s="144">
        <v>0.8</v>
      </c>
      <c r="I265" s="11">
        <v>0.87</v>
      </c>
      <c r="J265" s="144">
        <v>0.8</v>
      </c>
      <c r="K265" s="11">
        <v>0.85</v>
      </c>
      <c r="L265" s="11">
        <v>0.78451724598580075</v>
      </c>
      <c r="M265" s="11">
        <v>0.72097108732497317</v>
      </c>
      <c r="N265" s="148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7">
        <v>0.80182087286658743</v>
      </c>
    </row>
    <row r="266" spans="1:65">
      <c r="A266" s="29"/>
      <c r="B266" s="19">
        <v>1</v>
      </c>
      <c r="C266" s="9">
        <v>5</v>
      </c>
      <c r="D266" s="11">
        <v>0.82</v>
      </c>
      <c r="E266" s="11">
        <v>0.75257885531087387</v>
      </c>
      <c r="F266" s="11">
        <v>0.80408021039885902</v>
      </c>
      <c r="G266" s="144">
        <v>0.9</v>
      </c>
      <c r="H266" s="144">
        <v>0.8</v>
      </c>
      <c r="I266" s="11">
        <v>0.87</v>
      </c>
      <c r="J266" s="144">
        <v>0.9</v>
      </c>
      <c r="K266" s="11">
        <v>0.84</v>
      </c>
      <c r="L266" s="11">
        <v>0.79414745065330505</v>
      </c>
      <c r="M266" s="11">
        <v>0.69795873200266412</v>
      </c>
      <c r="N266" s="148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7">
        <v>85</v>
      </c>
    </row>
    <row r="267" spans="1:65">
      <c r="A267" s="29"/>
      <c r="B267" s="19">
        <v>1</v>
      </c>
      <c r="C267" s="9">
        <v>6</v>
      </c>
      <c r="D267" s="11">
        <v>0.85</v>
      </c>
      <c r="E267" s="11">
        <v>0.74839083369007686</v>
      </c>
      <c r="F267" s="11">
        <v>0.79409940978215698</v>
      </c>
      <c r="G267" s="144">
        <v>0.8</v>
      </c>
      <c r="H267" s="144">
        <v>0.9</v>
      </c>
      <c r="I267" s="11">
        <v>0.85</v>
      </c>
      <c r="J267" s="144">
        <v>0.9</v>
      </c>
      <c r="K267" s="11">
        <v>0.85</v>
      </c>
      <c r="L267" s="11">
        <v>0.79564440021840477</v>
      </c>
      <c r="M267" s="11">
        <v>0.67773293669505164</v>
      </c>
      <c r="N267" s="148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29"/>
      <c r="B268" s="20" t="s">
        <v>258</v>
      </c>
      <c r="C268" s="12"/>
      <c r="D268" s="22">
        <v>0.83333333333333337</v>
      </c>
      <c r="E268" s="22">
        <v>0.75202715023605815</v>
      </c>
      <c r="F268" s="22">
        <v>0.79763077236309643</v>
      </c>
      <c r="G268" s="22">
        <v>0.8833333333333333</v>
      </c>
      <c r="H268" s="22">
        <v>0.85000000000000009</v>
      </c>
      <c r="I268" s="22">
        <v>0.86833333333333329</v>
      </c>
      <c r="J268" s="22">
        <v>0.85000000000000009</v>
      </c>
      <c r="K268" s="22">
        <v>0.86</v>
      </c>
      <c r="L268" s="22">
        <v>0.7853245702605508</v>
      </c>
      <c r="M268" s="22">
        <v>0.71609695053973932</v>
      </c>
      <c r="N268" s="148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29"/>
      <c r="B269" s="3" t="s">
        <v>259</v>
      </c>
      <c r="C269" s="28"/>
      <c r="D269" s="11">
        <v>0.83</v>
      </c>
      <c r="E269" s="11">
        <v>0.74977022719379594</v>
      </c>
      <c r="F269" s="11">
        <v>0.79908981009050795</v>
      </c>
      <c r="G269" s="11">
        <v>0.9</v>
      </c>
      <c r="H269" s="11">
        <v>0.85000000000000009</v>
      </c>
      <c r="I269" s="11">
        <v>0.87</v>
      </c>
      <c r="J269" s="11">
        <v>0.85000000000000009</v>
      </c>
      <c r="K269" s="11">
        <v>0.86</v>
      </c>
      <c r="L269" s="11">
        <v>0.78950283303457913</v>
      </c>
      <c r="M269" s="11">
        <v>0.71340177081535905</v>
      </c>
      <c r="N269" s="148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29"/>
      <c r="B270" s="3" t="s">
        <v>260</v>
      </c>
      <c r="C270" s="28"/>
      <c r="D270" s="23">
        <v>1.0327955589886454E-2</v>
      </c>
      <c r="E270" s="23">
        <v>6.5915516534715479E-3</v>
      </c>
      <c r="F270" s="23">
        <v>9.7948465044304586E-3</v>
      </c>
      <c r="G270" s="23">
        <v>4.0824829046386291E-2</v>
      </c>
      <c r="H270" s="23">
        <v>5.4772255750516599E-2</v>
      </c>
      <c r="I270" s="23">
        <v>1.6020819787597233E-2</v>
      </c>
      <c r="J270" s="23">
        <v>5.4772255750516599E-2</v>
      </c>
      <c r="K270" s="23">
        <v>1.5491933384829683E-2</v>
      </c>
      <c r="L270" s="23">
        <v>1.5307128207349719E-2</v>
      </c>
      <c r="M270" s="23">
        <v>2.8565102919024112E-2</v>
      </c>
      <c r="N270" s="201"/>
      <c r="O270" s="202"/>
      <c r="P270" s="202"/>
      <c r="Q270" s="202"/>
      <c r="R270" s="202"/>
      <c r="S270" s="202"/>
      <c r="T270" s="202"/>
      <c r="U270" s="202"/>
      <c r="V270" s="202"/>
      <c r="W270" s="202"/>
      <c r="X270" s="202"/>
      <c r="Y270" s="202"/>
      <c r="Z270" s="202"/>
      <c r="AA270" s="202"/>
      <c r="AB270" s="202"/>
      <c r="AC270" s="202"/>
      <c r="AD270" s="202"/>
      <c r="AE270" s="202"/>
      <c r="AF270" s="202"/>
      <c r="AG270" s="202"/>
      <c r="AH270" s="202"/>
      <c r="AI270" s="202"/>
      <c r="AJ270" s="202"/>
      <c r="AK270" s="202"/>
      <c r="AL270" s="202"/>
      <c r="AM270" s="202"/>
      <c r="AN270" s="202"/>
      <c r="AO270" s="202"/>
      <c r="AP270" s="202"/>
      <c r="AQ270" s="202"/>
      <c r="AR270" s="202"/>
      <c r="AS270" s="202"/>
      <c r="AT270" s="202"/>
      <c r="AU270" s="202"/>
      <c r="AV270" s="202"/>
      <c r="AW270" s="202"/>
      <c r="AX270" s="202"/>
      <c r="AY270" s="202"/>
      <c r="AZ270" s="202"/>
      <c r="BA270" s="202"/>
      <c r="BB270" s="202"/>
      <c r="BC270" s="202"/>
      <c r="BD270" s="202"/>
      <c r="BE270" s="202"/>
      <c r="BF270" s="202"/>
      <c r="BG270" s="202"/>
      <c r="BH270" s="202"/>
      <c r="BI270" s="202"/>
      <c r="BJ270" s="202"/>
      <c r="BK270" s="202"/>
      <c r="BL270" s="202"/>
      <c r="BM270" s="56"/>
    </row>
    <row r="271" spans="1:65">
      <c r="A271" s="29"/>
      <c r="B271" s="3" t="s">
        <v>86</v>
      </c>
      <c r="C271" s="28"/>
      <c r="D271" s="13">
        <v>1.2393546707863743E-2</v>
      </c>
      <c r="E271" s="13">
        <v>8.7650447878144921E-3</v>
      </c>
      <c r="F271" s="13">
        <v>1.2279925554291004E-2</v>
      </c>
      <c r="G271" s="13">
        <v>4.6216787599682597E-2</v>
      </c>
      <c r="H271" s="13">
        <v>6.4437947941784229E-2</v>
      </c>
      <c r="I271" s="13">
        <v>1.8450080369593742E-2</v>
      </c>
      <c r="J271" s="13">
        <v>6.4437947941784229E-2</v>
      </c>
      <c r="K271" s="13">
        <v>1.8013876028871726E-2</v>
      </c>
      <c r="L271" s="13">
        <v>1.9491467333399744E-2</v>
      </c>
      <c r="M271" s="13">
        <v>3.988999380250665E-2</v>
      </c>
      <c r="N271" s="148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29"/>
      <c r="B272" s="3" t="s">
        <v>261</v>
      </c>
      <c r="C272" s="28"/>
      <c r="D272" s="13">
        <v>3.9301122648610853E-2</v>
      </c>
      <c r="E272" s="13">
        <v>-6.2100806196915159E-2</v>
      </c>
      <c r="F272" s="13">
        <v>-5.2257313887464907E-3</v>
      </c>
      <c r="G272" s="13">
        <v>0.10165919000752743</v>
      </c>
      <c r="H272" s="13">
        <v>6.0087145101583195E-2</v>
      </c>
      <c r="I272" s="13">
        <v>8.2951769799852304E-2</v>
      </c>
      <c r="J272" s="13">
        <v>6.0087145101583195E-2</v>
      </c>
      <c r="K272" s="13">
        <v>7.2558758573366244E-2</v>
      </c>
      <c r="L272" s="13">
        <v>-2.057355098160607E-2</v>
      </c>
      <c r="M272" s="13">
        <v>-0.10691156245456268</v>
      </c>
      <c r="N272" s="148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29"/>
      <c r="B273" s="45" t="s">
        <v>262</v>
      </c>
      <c r="C273" s="46"/>
      <c r="D273" s="44">
        <v>0.53</v>
      </c>
      <c r="E273" s="44">
        <v>0.67</v>
      </c>
      <c r="F273" s="44">
        <v>0</v>
      </c>
      <c r="G273" s="44" t="s">
        <v>263</v>
      </c>
      <c r="H273" s="44" t="s">
        <v>263</v>
      </c>
      <c r="I273" s="44">
        <v>1.05</v>
      </c>
      <c r="J273" s="44" t="s">
        <v>263</v>
      </c>
      <c r="K273" s="44">
        <v>0.92</v>
      </c>
      <c r="L273" s="44">
        <v>0.18</v>
      </c>
      <c r="M273" s="44">
        <v>1.21</v>
      </c>
      <c r="N273" s="148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B274" s="30" t="s">
        <v>293</v>
      </c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BM274" s="55"/>
    </row>
    <row r="275" spans="1:65">
      <c r="BM275" s="55"/>
    </row>
    <row r="276" spans="1:65" ht="15">
      <c r="B276" s="8" t="s">
        <v>511</v>
      </c>
      <c r="BM276" s="27" t="s">
        <v>66</v>
      </c>
    </row>
    <row r="277" spans="1:65" ht="15">
      <c r="A277" s="24" t="s">
        <v>39</v>
      </c>
      <c r="B277" s="18" t="s">
        <v>111</v>
      </c>
      <c r="C277" s="15" t="s">
        <v>112</v>
      </c>
      <c r="D277" s="16" t="s">
        <v>223</v>
      </c>
      <c r="E277" s="17" t="s">
        <v>223</v>
      </c>
      <c r="F277" s="17" t="s">
        <v>223</v>
      </c>
      <c r="G277" s="17" t="s">
        <v>223</v>
      </c>
      <c r="H277" s="17" t="s">
        <v>223</v>
      </c>
      <c r="I277" s="17" t="s">
        <v>223</v>
      </c>
      <c r="J277" s="17" t="s">
        <v>223</v>
      </c>
      <c r="K277" s="17" t="s">
        <v>223</v>
      </c>
      <c r="L277" s="17" t="s">
        <v>223</v>
      </c>
      <c r="M277" s="17" t="s">
        <v>223</v>
      </c>
      <c r="N277" s="148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7">
        <v>1</v>
      </c>
    </row>
    <row r="278" spans="1:65">
      <c r="A278" s="29"/>
      <c r="B278" s="19" t="s">
        <v>224</v>
      </c>
      <c r="C278" s="9" t="s">
        <v>224</v>
      </c>
      <c r="D278" s="146" t="s">
        <v>227</v>
      </c>
      <c r="E278" s="147" t="s">
        <v>228</v>
      </c>
      <c r="F278" s="147" t="s">
        <v>229</v>
      </c>
      <c r="G278" s="147" t="s">
        <v>230</v>
      </c>
      <c r="H278" s="147" t="s">
        <v>231</v>
      </c>
      <c r="I278" s="147" t="s">
        <v>232</v>
      </c>
      <c r="J278" s="147" t="s">
        <v>238</v>
      </c>
      <c r="K278" s="147" t="s">
        <v>239</v>
      </c>
      <c r="L278" s="147" t="s">
        <v>241</v>
      </c>
      <c r="M278" s="147" t="s">
        <v>242</v>
      </c>
      <c r="N278" s="148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 t="s">
        <v>3</v>
      </c>
    </row>
    <row r="279" spans="1:65">
      <c r="A279" s="29"/>
      <c r="B279" s="19"/>
      <c r="C279" s="9"/>
      <c r="D279" s="10" t="s">
        <v>289</v>
      </c>
      <c r="E279" s="11" t="s">
        <v>289</v>
      </c>
      <c r="F279" s="11" t="s">
        <v>289</v>
      </c>
      <c r="G279" s="11" t="s">
        <v>290</v>
      </c>
      <c r="H279" s="11" t="s">
        <v>289</v>
      </c>
      <c r="I279" s="11" t="s">
        <v>289</v>
      </c>
      <c r="J279" s="11" t="s">
        <v>289</v>
      </c>
      <c r="K279" s="11" t="s">
        <v>290</v>
      </c>
      <c r="L279" s="11" t="s">
        <v>289</v>
      </c>
      <c r="M279" s="11" t="s">
        <v>289</v>
      </c>
      <c r="N279" s="148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2</v>
      </c>
    </row>
    <row r="280" spans="1:65">
      <c r="A280" s="29"/>
      <c r="B280" s="19"/>
      <c r="C280" s="9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148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3</v>
      </c>
    </row>
    <row r="281" spans="1:65">
      <c r="A281" s="29"/>
      <c r="B281" s="18">
        <v>1</v>
      </c>
      <c r="C281" s="14">
        <v>1</v>
      </c>
      <c r="D281" s="143">
        <v>0.78</v>
      </c>
      <c r="E281" s="21">
        <v>0.80062231122842498</v>
      </c>
      <c r="F281" s="21">
        <v>0.86524767898487598</v>
      </c>
      <c r="G281" s="21">
        <v>0.91</v>
      </c>
      <c r="H281" s="143">
        <v>0.8</v>
      </c>
      <c r="I281" s="21">
        <v>0.89</v>
      </c>
      <c r="J281" s="143">
        <v>0.8</v>
      </c>
      <c r="K281" s="21">
        <v>0.9</v>
      </c>
      <c r="L281" s="21">
        <v>0.85828821629038043</v>
      </c>
      <c r="M281" s="143">
        <v>1.4476323555261481</v>
      </c>
      <c r="N281" s="148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1</v>
      </c>
    </row>
    <row r="282" spans="1:65">
      <c r="A282" s="29"/>
      <c r="B282" s="19">
        <v>1</v>
      </c>
      <c r="C282" s="9">
        <v>2</v>
      </c>
      <c r="D282" s="144">
        <v>0.83</v>
      </c>
      <c r="E282" s="11">
        <v>0.85448263547884507</v>
      </c>
      <c r="F282" s="11">
        <v>0.85902336718743</v>
      </c>
      <c r="G282" s="11">
        <v>0.89</v>
      </c>
      <c r="H282" s="144">
        <v>0.9</v>
      </c>
      <c r="I282" s="11">
        <v>0.89</v>
      </c>
      <c r="J282" s="144">
        <v>0.9</v>
      </c>
      <c r="K282" s="11">
        <v>0.89</v>
      </c>
      <c r="L282" s="11">
        <v>0.87835602353219888</v>
      </c>
      <c r="M282" s="144">
        <v>1.6308922621186919</v>
      </c>
      <c r="N282" s="148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 t="e">
        <v>#N/A</v>
      </c>
    </row>
    <row r="283" spans="1:65">
      <c r="A283" s="29"/>
      <c r="B283" s="19">
        <v>1</v>
      </c>
      <c r="C283" s="9">
        <v>3</v>
      </c>
      <c r="D283" s="144">
        <v>0.78</v>
      </c>
      <c r="E283" s="11">
        <v>0.83589520549985796</v>
      </c>
      <c r="F283" s="11">
        <v>0.86506673303315895</v>
      </c>
      <c r="G283" s="11">
        <v>0.86</v>
      </c>
      <c r="H283" s="144">
        <v>0.8</v>
      </c>
      <c r="I283" s="11">
        <v>0.89</v>
      </c>
      <c r="J283" s="144">
        <v>1</v>
      </c>
      <c r="K283" s="11">
        <v>0.89</v>
      </c>
      <c r="L283" s="11">
        <v>0.86641670623303968</v>
      </c>
      <c r="M283" s="144">
        <v>1.8224134012523878</v>
      </c>
      <c r="N283" s="148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16</v>
      </c>
    </row>
    <row r="284" spans="1:65">
      <c r="A284" s="29"/>
      <c r="B284" s="19">
        <v>1</v>
      </c>
      <c r="C284" s="9">
        <v>4</v>
      </c>
      <c r="D284" s="144">
        <v>0.8</v>
      </c>
      <c r="E284" s="11">
        <v>0.82146623684762898</v>
      </c>
      <c r="F284" s="11">
        <v>0.86422039307032295</v>
      </c>
      <c r="G284" s="11">
        <v>0.9</v>
      </c>
      <c r="H284" s="144">
        <v>0.7</v>
      </c>
      <c r="I284" s="11">
        <v>0.88</v>
      </c>
      <c r="J284" s="144">
        <v>0.8</v>
      </c>
      <c r="K284" s="11">
        <v>0.88</v>
      </c>
      <c r="L284" s="11">
        <v>0.88187090778038335</v>
      </c>
      <c r="M284" s="144">
        <v>1.732868393941956</v>
      </c>
      <c r="N284" s="148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0.87080402483713115</v>
      </c>
    </row>
    <row r="285" spans="1:65">
      <c r="A285" s="29"/>
      <c r="B285" s="19">
        <v>1</v>
      </c>
      <c r="C285" s="9">
        <v>5</v>
      </c>
      <c r="D285" s="144">
        <v>0.87</v>
      </c>
      <c r="E285" s="11">
        <v>0.81885524171145596</v>
      </c>
      <c r="F285" s="11">
        <v>0.86424375092092898</v>
      </c>
      <c r="G285" s="11">
        <v>0.89</v>
      </c>
      <c r="H285" s="144">
        <v>0.8</v>
      </c>
      <c r="I285" s="11">
        <v>0.86</v>
      </c>
      <c r="J285" s="144">
        <v>0.8</v>
      </c>
      <c r="K285" s="11">
        <v>0.88</v>
      </c>
      <c r="L285" s="11">
        <v>0.86050435966210403</v>
      </c>
      <c r="M285" s="144">
        <v>2.0620311353128442</v>
      </c>
      <c r="N285" s="148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86</v>
      </c>
    </row>
    <row r="286" spans="1:65">
      <c r="A286" s="29"/>
      <c r="B286" s="19">
        <v>1</v>
      </c>
      <c r="C286" s="9">
        <v>6</v>
      </c>
      <c r="D286" s="144">
        <v>0.86</v>
      </c>
      <c r="E286" s="11">
        <v>0.83846301160330905</v>
      </c>
      <c r="F286" s="11">
        <v>0.88354898571197305</v>
      </c>
      <c r="G286" s="11">
        <v>0.85</v>
      </c>
      <c r="H286" s="144">
        <v>0.8</v>
      </c>
      <c r="I286" s="11">
        <v>0.9</v>
      </c>
      <c r="J286" s="144">
        <v>0.9</v>
      </c>
      <c r="K286" s="11">
        <v>0.88</v>
      </c>
      <c r="L286" s="11">
        <v>0.90237312936040581</v>
      </c>
      <c r="M286" s="144">
        <v>1.5395549323290718</v>
      </c>
      <c r="N286" s="148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29"/>
      <c r="B287" s="20" t="s">
        <v>258</v>
      </c>
      <c r="C287" s="12"/>
      <c r="D287" s="22">
        <v>0.82</v>
      </c>
      <c r="E287" s="22">
        <v>0.82829744039492048</v>
      </c>
      <c r="F287" s="22">
        <v>0.86689181815144822</v>
      </c>
      <c r="G287" s="22">
        <v>0.8833333333333333</v>
      </c>
      <c r="H287" s="22">
        <v>0.79999999999999993</v>
      </c>
      <c r="I287" s="22">
        <v>0.88500000000000012</v>
      </c>
      <c r="J287" s="22">
        <v>0.8666666666666667</v>
      </c>
      <c r="K287" s="22">
        <v>0.88666666666666671</v>
      </c>
      <c r="L287" s="22">
        <v>0.87463489047641874</v>
      </c>
      <c r="M287" s="22">
        <v>1.7058987467468498</v>
      </c>
      <c r="N287" s="148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29"/>
      <c r="B288" s="3" t="s">
        <v>259</v>
      </c>
      <c r="C288" s="28"/>
      <c r="D288" s="11">
        <v>0.81499999999999995</v>
      </c>
      <c r="E288" s="11">
        <v>0.82868072117374347</v>
      </c>
      <c r="F288" s="11">
        <v>0.86465524197704391</v>
      </c>
      <c r="G288" s="11">
        <v>0.89</v>
      </c>
      <c r="H288" s="11">
        <v>0.8</v>
      </c>
      <c r="I288" s="11">
        <v>0.89</v>
      </c>
      <c r="J288" s="11">
        <v>0.85000000000000009</v>
      </c>
      <c r="K288" s="11">
        <v>0.88500000000000001</v>
      </c>
      <c r="L288" s="11">
        <v>0.87238636488261934</v>
      </c>
      <c r="M288" s="11">
        <v>1.6818803280303238</v>
      </c>
      <c r="N288" s="148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29"/>
      <c r="B289" s="3" t="s">
        <v>260</v>
      </c>
      <c r="C289" s="28"/>
      <c r="D289" s="23">
        <v>3.9496835316262975E-2</v>
      </c>
      <c r="E289" s="23">
        <v>1.8700067093091244E-2</v>
      </c>
      <c r="F289" s="23">
        <v>8.480054870365317E-3</v>
      </c>
      <c r="G289" s="23">
        <v>2.3380903889000264E-2</v>
      </c>
      <c r="H289" s="23">
        <v>6.3245553203367597E-2</v>
      </c>
      <c r="I289" s="23">
        <v>1.3784048752090234E-2</v>
      </c>
      <c r="J289" s="23">
        <v>8.1649658092772581E-2</v>
      </c>
      <c r="K289" s="23">
        <v>8.1649658092772665E-3</v>
      </c>
      <c r="L289" s="23">
        <v>1.6553192346639E-2</v>
      </c>
      <c r="M289" s="23">
        <v>0.21960467706111858</v>
      </c>
      <c r="N289" s="201"/>
      <c r="O289" s="202"/>
      <c r="P289" s="202"/>
      <c r="Q289" s="202"/>
      <c r="R289" s="202"/>
      <c r="S289" s="202"/>
      <c r="T289" s="202"/>
      <c r="U289" s="202"/>
      <c r="V289" s="202"/>
      <c r="W289" s="202"/>
      <c r="X289" s="202"/>
      <c r="Y289" s="202"/>
      <c r="Z289" s="202"/>
      <c r="AA289" s="202"/>
      <c r="AB289" s="202"/>
      <c r="AC289" s="202"/>
      <c r="AD289" s="202"/>
      <c r="AE289" s="202"/>
      <c r="AF289" s="202"/>
      <c r="AG289" s="202"/>
      <c r="AH289" s="202"/>
      <c r="AI289" s="202"/>
      <c r="AJ289" s="202"/>
      <c r="AK289" s="202"/>
      <c r="AL289" s="202"/>
      <c r="AM289" s="202"/>
      <c r="AN289" s="202"/>
      <c r="AO289" s="202"/>
      <c r="AP289" s="202"/>
      <c r="AQ289" s="202"/>
      <c r="AR289" s="202"/>
      <c r="AS289" s="202"/>
      <c r="AT289" s="202"/>
      <c r="AU289" s="202"/>
      <c r="AV289" s="202"/>
      <c r="AW289" s="202"/>
      <c r="AX289" s="202"/>
      <c r="AY289" s="202"/>
      <c r="AZ289" s="202"/>
      <c r="BA289" s="202"/>
      <c r="BB289" s="202"/>
      <c r="BC289" s="202"/>
      <c r="BD289" s="202"/>
      <c r="BE289" s="202"/>
      <c r="BF289" s="202"/>
      <c r="BG289" s="202"/>
      <c r="BH289" s="202"/>
      <c r="BI289" s="202"/>
      <c r="BJ289" s="202"/>
      <c r="BK289" s="202"/>
      <c r="BL289" s="202"/>
      <c r="BM289" s="56"/>
    </row>
    <row r="290" spans="1:65">
      <c r="A290" s="29"/>
      <c r="B290" s="3" t="s">
        <v>86</v>
      </c>
      <c r="C290" s="28"/>
      <c r="D290" s="13">
        <v>4.8166872336906072E-2</v>
      </c>
      <c r="E290" s="13">
        <v>2.2576511988465539E-2</v>
      </c>
      <c r="F290" s="13">
        <v>9.7821373933925284E-3</v>
      </c>
      <c r="G290" s="13">
        <v>2.6468947798868225E-2</v>
      </c>
      <c r="H290" s="13">
        <v>7.9056941504209499E-2</v>
      </c>
      <c r="I290" s="13">
        <v>1.5575196330045459E-2</v>
      </c>
      <c r="J290" s="13">
        <v>9.4211143953199128E-2</v>
      </c>
      <c r="K290" s="13">
        <v>9.2086080555758634E-3</v>
      </c>
      <c r="L290" s="13">
        <v>1.8925831254710614E-2</v>
      </c>
      <c r="M290" s="13">
        <v>0.12873253906769372</v>
      </c>
      <c r="N290" s="148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29"/>
      <c r="B291" s="3" t="s">
        <v>261</v>
      </c>
      <c r="C291" s="28"/>
      <c r="D291" s="13">
        <v>-5.8341513576069204E-2</v>
      </c>
      <c r="E291" s="13">
        <v>-4.8813031669393991E-2</v>
      </c>
      <c r="F291" s="13">
        <v>-4.4926373490460358E-3</v>
      </c>
      <c r="G291" s="13">
        <v>1.438820692008802E-2</v>
      </c>
      <c r="H291" s="13">
        <v>-8.1308793732750462E-2</v>
      </c>
      <c r="I291" s="13">
        <v>1.6302146933145023E-2</v>
      </c>
      <c r="J291" s="13">
        <v>-4.7511932104795651E-3</v>
      </c>
      <c r="K291" s="13">
        <v>1.8216086946201804E-2</v>
      </c>
      <c r="L291" s="13">
        <v>4.3992282190061793E-3</v>
      </c>
      <c r="M291" s="13">
        <v>0.95899272177331607</v>
      </c>
      <c r="N291" s="148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29"/>
      <c r="B292" s="45" t="s">
        <v>262</v>
      </c>
      <c r="C292" s="46"/>
      <c r="D292" s="44">
        <v>4.0199999999999996</v>
      </c>
      <c r="E292" s="44">
        <v>3.46</v>
      </c>
      <c r="F292" s="44">
        <v>0.82</v>
      </c>
      <c r="G292" s="44">
        <v>0.3</v>
      </c>
      <c r="H292" s="44" t="s">
        <v>263</v>
      </c>
      <c r="I292" s="44">
        <v>0.41</v>
      </c>
      <c r="J292" s="44" t="s">
        <v>263</v>
      </c>
      <c r="K292" s="44">
        <v>0.52</v>
      </c>
      <c r="L292" s="44">
        <v>0.3</v>
      </c>
      <c r="M292" s="44">
        <v>56.39</v>
      </c>
      <c r="N292" s="148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B293" s="30" t="s">
        <v>294</v>
      </c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BM293" s="55"/>
    </row>
    <row r="294" spans="1:65">
      <c r="BM294" s="55"/>
    </row>
    <row r="295" spans="1:65" ht="15">
      <c r="B295" s="8" t="s">
        <v>512</v>
      </c>
      <c r="BM295" s="27" t="s">
        <v>66</v>
      </c>
    </row>
    <row r="296" spans="1:65" ht="15">
      <c r="A296" s="24" t="s">
        <v>52</v>
      </c>
      <c r="B296" s="18" t="s">
        <v>111</v>
      </c>
      <c r="C296" s="15" t="s">
        <v>112</v>
      </c>
      <c r="D296" s="16" t="s">
        <v>223</v>
      </c>
      <c r="E296" s="17" t="s">
        <v>223</v>
      </c>
      <c r="F296" s="17" t="s">
        <v>223</v>
      </c>
      <c r="G296" s="17" t="s">
        <v>223</v>
      </c>
      <c r="H296" s="17" t="s">
        <v>223</v>
      </c>
      <c r="I296" s="17" t="s">
        <v>223</v>
      </c>
      <c r="J296" s="17" t="s">
        <v>223</v>
      </c>
      <c r="K296" s="17" t="s">
        <v>223</v>
      </c>
      <c r="L296" s="17" t="s">
        <v>223</v>
      </c>
      <c r="M296" s="17" t="s">
        <v>223</v>
      </c>
      <c r="N296" s="17" t="s">
        <v>223</v>
      </c>
      <c r="O296" s="17" t="s">
        <v>223</v>
      </c>
      <c r="P296" s="17" t="s">
        <v>223</v>
      </c>
      <c r="Q296" s="17" t="s">
        <v>223</v>
      </c>
      <c r="R296" s="17" t="s">
        <v>223</v>
      </c>
      <c r="S296" s="17" t="s">
        <v>223</v>
      </c>
      <c r="T296" s="17" t="s">
        <v>223</v>
      </c>
      <c r="U296" s="17" t="s">
        <v>223</v>
      </c>
      <c r="V296" s="17" t="s">
        <v>223</v>
      </c>
      <c r="W296" s="17" t="s">
        <v>223</v>
      </c>
      <c r="X296" s="17" t="s">
        <v>223</v>
      </c>
      <c r="Y296" s="17" t="s">
        <v>223</v>
      </c>
      <c r="Z296" s="148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</v>
      </c>
    </row>
    <row r="297" spans="1:65">
      <c r="A297" s="29"/>
      <c r="B297" s="19" t="s">
        <v>224</v>
      </c>
      <c r="C297" s="9" t="s">
        <v>224</v>
      </c>
      <c r="D297" s="146" t="s">
        <v>226</v>
      </c>
      <c r="E297" s="147" t="s">
        <v>227</v>
      </c>
      <c r="F297" s="147" t="s">
        <v>228</v>
      </c>
      <c r="G297" s="147" t="s">
        <v>229</v>
      </c>
      <c r="H297" s="147" t="s">
        <v>230</v>
      </c>
      <c r="I297" s="147" t="s">
        <v>231</v>
      </c>
      <c r="J297" s="147" t="s">
        <v>232</v>
      </c>
      <c r="K297" s="147" t="s">
        <v>234</v>
      </c>
      <c r="L297" s="147" t="s">
        <v>235</v>
      </c>
      <c r="M297" s="147" t="s">
        <v>236</v>
      </c>
      <c r="N297" s="147" t="s">
        <v>237</v>
      </c>
      <c r="O297" s="147" t="s">
        <v>264</v>
      </c>
      <c r="P297" s="147" t="s">
        <v>238</v>
      </c>
      <c r="Q297" s="147" t="s">
        <v>239</v>
      </c>
      <c r="R297" s="147" t="s">
        <v>240</v>
      </c>
      <c r="S297" s="147" t="s">
        <v>241</v>
      </c>
      <c r="T297" s="147" t="s">
        <v>242</v>
      </c>
      <c r="U297" s="147" t="s">
        <v>243</v>
      </c>
      <c r="V297" s="147" t="s">
        <v>244</v>
      </c>
      <c r="W297" s="147" t="s">
        <v>245</v>
      </c>
      <c r="X297" s="147" t="s">
        <v>246</v>
      </c>
      <c r="Y297" s="147" t="s">
        <v>248</v>
      </c>
      <c r="Z297" s="148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 t="s">
        <v>1</v>
      </c>
    </row>
    <row r="298" spans="1:65">
      <c r="A298" s="29"/>
      <c r="B298" s="19"/>
      <c r="C298" s="9"/>
      <c r="D298" s="10" t="s">
        <v>114</v>
      </c>
      <c r="E298" s="11" t="s">
        <v>289</v>
      </c>
      <c r="F298" s="11" t="s">
        <v>114</v>
      </c>
      <c r="G298" s="11" t="s">
        <v>114</v>
      </c>
      <c r="H298" s="11" t="s">
        <v>290</v>
      </c>
      <c r="I298" s="11" t="s">
        <v>289</v>
      </c>
      <c r="J298" s="11" t="s">
        <v>289</v>
      </c>
      <c r="K298" s="11" t="s">
        <v>290</v>
      </c>
      <c r="L298" s="11" t="s">
        <v>290</v>
      </c>
      <c r="M298" s="11" t="s">
        <v>290</v>
      </c>
      <c r="N298" s="11" t="s">
        <v>290</v>
      </c>
      <c r="O298" s="11" t="s">
        <v>290</v>
      </c>
      <c r="P298" s="11" t="s">
        <v>114</v>
      </c>
      <c r="Q298" s="11" t="s">
        <v>290</v>
      </c>
      <c r="R298" s="11" t="s">
        <v>289</v>
      </c>
      <c r="S298" s="11" t="s">
        <v>289</v>
      </c>
      <c r="T298" s="11" t="s">
        <v>289</v>
      </c>
      <c r="U298" s="11" t="s">
        <v>114</v>
      </c>
      <c r="V298" s="11" t="s">
        <v>290</v>
      </c>
      <c r="W298" s="11" t="s">
        <v>290</v>
      </c>
      <c r="X298" s="11" t="s">
        <v>290</v>
      </c>
      <c r="Y298" s="11" t="s">
        <v>289</v>
      </c>
      <c r="Z298" s="148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2</v>
      </c>
    </row>
    <row r="299" spans="1:65">
      <c r="A299" s="29"/>
      <c r="B299" s="19"/>
      <c r="C299" s="9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148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3</v>
      </c>
    </row>
    <row r="300" spans="1:65">
      <c r="A300" s="29"/>
      <c r="B300" s="18">
        <v>1</v>
      </c>
      <c r="C300" s="14">
        <v>1</v>
      </c>
      <c r="D300" s="21">
        <v>11.3</v>
      </c>
      <c r="E300" s="21">
        <v>11.46</v>
      </c>
      <c r="F300" s="143">
        <v>0.43596588666666669</v>
      </c>
      <c r="G300" s="21">
        <v>11.369064</v>
      </c>
      <c r="H300" s="21">
        <v>11.2</v>
      </c>
      <c r="I300" s="21">
        <v>11.6</v>
      </c>
      <c r="J300" s="21">
        <v>11.602500000000001</v>
      </c>
      <c r="K300" s="21">
        <v>11.3</v>
      </c>
      <c r="L300" s="21">
        <v>11.45</v>
      </c>
      <c r="M300" s="143">
        <v>10.7</v>
      </c>
      <c r="N300" s="21">
        <v>11.1</v>
      </c>
      <c r="O300" s="21">
        <v>11.4</v>
      </c>
      <c r="P300" s="21">
        <v>11.35</v>
      </c>
      <c r="Q300" s="21">
        <v>11.414899999999999</v>
      </c>
      <c r="R300" s="21">
        <v>11.31</v>
      </c>
      <c r="S300" s="21">
        <v>11.396229510079207</v>
      </c>
      <c r="T300" s="21">
        <v>11.719259231235162</v>
      </c>
      <c r="U300" s="21">
        <v>11.951006067408217</v>
      </c>
      <c r="V300" s="21">
        <v>10.78</v>
      </c>
      <c r="W300" s="21">
        <v>10.95</v>
      </c>
      <c r="X300" s="21" t="s">
        <v>295</v>
      </c>
      <c r="Y300" s="21">
        <v>11.39</v>
      </c>
      <c r="Z300" s="148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</v>
      </c>
    </row>
    <row r="301" spans="1:65">
      <c r="A301" s="29"/>
      <c r="B301" s="19">
        <v>1</v>
      </c>
      <c r="C301" s="9">
        <v>2</v>
      </c>
      <c r="D301" s="11">
        <v>11.5</v>
      </c>
      <c r="E301" s="11">
        <v>11.2</v>
      </c>
      <c r="F301" s="144">
        <v>0.44190085666666662</v>
      </c>
      <c r="G301" s="11">
        <v>11.351529999999999</v>
      </c>
      <c r="H301" s="11">
        <v>10.9</v>
      </c>
      <c r="I301" s="11">
        <v>11.81</v>
      </c>
      <c r="J301" s="11">
        <v>11.4335</v>
      </c>
      <c r="K301" s="11">
        <v>11.25</v>
      </c>
      <c r="L301" s="11">
        <v>11.55</v>
      </c>
      <c r="M301" s="144">
        <v>10.75</v>
      </c>
      <c r="N301" s="11">
        <v>11.1</v>
      </c>
      <c r="O301" s="11">
        <v>11.55</v>
      </c>
      <c r="P301" s="11">
        <v>11.22</v>
      </c>
      <c r="Q301" s="11">
        <v>11.524800000000001</v>
      </c>
      <c r="R301" s="11">
        <v>11.98</v>
      </c>
      <c r="S301" s="11">
        <v>11.563687796215914</v>
      </c>
      <c r="T301" s="11">
        <v>12.180899123026261</v>
      </c>
      <c r="U301" s="11">
        <v>11.946309661925612</v>
      </c>
      <c r="V301" s="11">
        <v>11.27</v>
      </c>
      <c r="W301" s="11">
        <v>11.12</v>
      </c>
      <c r="X301" s="11" t="s">
        <v>295</v>
      </c>
      <c r="Y301" s="11">
        <v>11.59</v>
      </c>
      <c r="Z301" s="148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 t="e">
        <v>#N/A</v>
      </c>
    </row>
    <row r="302" spans="1:65">
      <c r="A302" s="29"/>
      <c r="B302" s="19">
        <v>1</v>
      </c>
      <c r="C302" s="9">
        <v>3</v>
      </c>
      <c r="D302" s="11">
        <v>11.4</v>
      </c>
      <c r="E302" s="11">
        <v>11.43</v>
      </c>
      <c r="F302" s="144">
        <v>0.43969104666666675</v>
      </c>
      <c r="G302" s="11">
        <v>11.358734</v>
      </c>
      <c r="H302" s="11">
        <v>11.2</v>
      </c>
      <c r="I302" s="11">
        <v>11.77</v>
      </c>
      <c r="J302" s="11">
        <v>11.559800000000001</v>
      </c>
      <c r="K302" s="11">
        <v>11.4</v>
      </c>
      <c r="L302" s="11">
        <v>11.45</v>
      </c>
      <c r="M302" s="144">
        <v>10.45</v>
      </c>
      <c r="N302" s="11">
        <v>11.3</v>
      </c>
      <c r="O302" s="11">
        <v>11.7</v>
      </c>
      <c r="P302" s="11">
        <v>11.25</v>
      </c>
      <c r="Q302" s="11">
        <v>11.5068</v>
      </c>
      <c r="R302" s="11">
        <v>10.99</v>
      </c>
      <c r="S302" s="11">
        <v>11.613537241527764</v>
      </c>
      <c r="T302" s="11">
        <v>11.612632744607511</v>
      </c>
      <c r="U302" s="11">
        <v>12.049352827084665</v>
      </c>
      <c r="V302" s="11">
        <v>11.27</v>
      </c>
      <c r="W302" s="11">
        <v>11.11</v>
      </c>
      <c r="X302" s="11" t="s">
        <v>295</v>
      </c>
      <c r="Y302" s="11">
        <v>11.79</v>
      </c>
      <c r="Z302" s="148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16</v>
      </c>
    </row>
    <row r="303" spans="1:65">
      <c r="A303" s="29"/>
      <c r="B303" s="19">
        <v>1</v>
      </c>
      <c r="C303" s="9">
        <v>4</v>
      </c>
      <c r="D303" s="11">
        <v>11.3</v>
      </c>
      <c r="E303" s="11">
        <v>11.19</v>
      </c>
      <c r="F303" s="144">
        <v>0.44231140666666668</v>
      </c>
      <c r="G303" s="11">
        <v>11.344005999999998</v>
      </c>
      <c r="H303" s="11">
        <v>11</v>
      </c>
      <c r="I303" s="11">
        <v>11.79</v>
      </c>
      <c r="J303" s="11">
        <v>11.5222</v>
      </c>
      <c r="K303" s="11">
        <v>11.45</v>
      </c>
      <c r="L303" s="11">
        <v>11.8</v>
      </c>
      <c r="M303" s="144">
        <v>11.05</v>
      </c>
      <c r="N303" s="11">
        <v>11.25</v>
      </c>
      <c r="O303" s="11">
        <v>11.4</v>
      </c>
      <c r="P303" s="11">
        <v>11.29</v>
      </c>
      <c r="Q303" s="11">
        <v>11.2142</v>
      </c>
      <c r="R303" s="11">
        <v>11.32</v>
      </c>
      <c r="S303" s="11">
        <v>11.543904143499086</v>
      </c>
      <c r="T303" s="11">
        <v>12.03216777072728</v>
      </c>
      <c r="U303" s="11">
        <v>11.921073817446329</v>
      </c>
      <c r="V303" s="11">
        <v>10.93</v>
      </c>
      <c r="W303" s="11">
        <v>10.89</v>
      </c>
      <c r="X303" s="11" t="s">
        <v>295</v>
      </c>
      <c r="Y303" s="11">
        <v>11.44</v>
      </c>
      <c r="Z303" s="148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11.422253082625422</v>
      </c>
    </row>
    <row r="304" spans="1:65">
      <c r="A304" s="29"/>
      <c r="B304" s="19">
        <v>1</v>
      </c>
      <c r="C304" s="9">
        <v>5</v>
      </c>
      <c r="D304" s="11">
        <v>11.3</v>
      </c>
      <c r="E304" s="11">
        <v>11.2</v>
      </c>
      <c r="F304" s="144">
        <v>0.43865667666666663</v>
      </c>
      <c r="G304" s="11">
        <v>11.377065999999999</v>
      </c>
      <c r="H304" s="11">
        <v>10.9</v>
      </c>
      <c r="I304" s="11">
        <v>11.68</v>
      </c>
      <c r="J304" s="11">
        <v>11.4741</v>
      </c>
      <c r="K304" s="11">
        <v>11.6</v>
      </c>
      <c r="L304" s="11">
        <v>11.45</v>
      </c>
      <c r="M304" s="144">
        <v>10.8</v>
      </c>
      <c r="N304" s="11">
        <v>11.25</v>
      </c>
      <c r="O304" s="11">
        <v>11.6</v>
      </c>
      <c r="P304" s="11">
        <v>11.21</v>
      </c>
      <c r="Q304" s="11">
        <v>11.3424</v>
      </c>
      <c r="R304" s="11">
        <v>11.63</v>
      </c>
      <c r="S304" s="11">
        <v>11.551057335679484</v>
      </c>
      <c r="T304" s="11">
        <v>11.367215410388422</v>
      </c>
      <c r="U304" s="11">
        <v>12.065441444501365</v>
      </c>
      <c r="V304" s="11">
        <v>11.08</v>
      </c>
      <c r="W304" s="11">
        <v>10.84</v>
      </c>
      <c r="X304" s="11" t="s">
        <v>295</v>
      </c>
      <c r="Y304" s="11">
        <v>11.68</v>
      </c>
      <c r="Z304" s="148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7">
        <v>87</v>
      </c>
    </row>
    <row r="305" spans="1:65">
      <c r="A305" s="29"/>
      <c r="B305" s="19">
        <v>1</v>
      </c>
      <c r="C305" s="9">
        <v>6</v>
      </c>
      <c r="D305" s="11">
        <v>11.5</v>
      </c>
      <c r="E305" s="11">
        <v>11.47</v>
      </c>
      <c r="F305" s="144">
        <v>0.43683406666666674</v>
      </c>
      <c r="G305" s="11">
        <v>11.384269999999999</v>
      </c>
      <c r="H305" s="11">
        <v>11</v>
      </c>
      <c r="I305" s="11">
        <v>11.73</v>
      </c>
      <c r="J305" s="11">
        <v>11.463900000000001</v>
      </c>
      <c r="K305" s="11">
        <v>11.7</v>
      </c>
      <c r="L305" s="11">
        <v>11.75</v>
      </c>
      <c r="M305" s="144">
        <v>10.85</v>
      </c>
      <c r="N305" s="11">
        <v>11.3</v>
      </c>
      <c r="O305" s="11">
        <v>11.35</v>
      </c>
      <c r="P305" s="11">
        <v>11.21</v>
      </c>
      <c r="Q305" s="11">
        <v>11.5588</v>
      </c>
      <c r="R305" s="11">
        <v>11.45</v>
      </c>
      <c r="S305" s="11">
        <v>11.378441789722068</v>
      </c>
      <c r="T305" s="11">
        <v>11.03308122218621</v>
      </c>
      <c r="U305" s="11">
        <v>12.008984282037607</v>
      </c>
      <c r="V305" s="11">
        <v>10.74</v>
      </c>
      <c r="W305" s="11">
        <v>11.01</v>
      </c>
      <c r="X305" s="11" t="s">
        <v>295</v>
      </c>
      <c r="Y305" s="11">
        <v>12.03</v>
      </c>
      <c r="Z305" s="148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29"/>
      <c r="B306" s="20" t="s">
        <v>258</v>
      </c>
      <c r="C306" s="12"/>
      <c r="D306" s="22">
        <v>11.383333333333333</v>
      </c>
      <c r="E306" s="22">
        <v>11.325000000000001</v>
      </c>
      <c r="F306" s="22">
        <v>0.43922665666666671</v>
      </c>
      <c r="G306" s="22">
        <v>11.364111666666666</v>
      </c>
      <c r="H306" s="22">
        <v>11.033333333333331</v>
      </c>
      <c r="I306" s="22">
        <v>11.729999999999999</v>
      </c>
      <c r="J306" s="22">
        <v>11.509333333333332</v>
      </c>
      <c r="K306" s="22">
        <v>11.450000000000001</v>
      </c>
      <c r="L306" s="22">
        <v>11.575000000000001</v>
      </c>
      <c r="M306" s="22">
        <v>10.766666666666666</v>
      </c>
      <c r="N306" s="22">
        <v>11.216666666666667</v>
      </c>
      <c r="O306" s="22">
        <v>11.5</v>
      </c>
      <c r="P306" s="22">
        <v>11.255000000000001</v>
      </c>
      <c r="Q306" s="22">
        <v>11.426983333333332</v>
      </c>
      <c r="R306" s="22">
        <v>11.446666666666667</v>
      </c>
      <c r="S306" s="22">
        <v>11.507809636120589</v>
      </c>
      <c r="T306" s="22">
        <v>11.657542583695141</v>
      </c>
      <c r="U306" s="22">
        <v>11.990361350067298</v>
      </c>
      <c r="V306" s="22">
        <v>11.011666666666665</v>
      </c>
      <c r="W306" s="22">
        <v>10.986666666666666</v>
      </c>
      <c r="X306" s="22" t="s">
        <v>617</v>
      </c>
      <c r="Y306" s="22">
        <v>11.653333333333331</v>
      </c>
      <c r="Z306" s="148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29"/>
      <c r="B307" s="3" t="s">
        <v>259</v>
      </c>
      <c r="C307" s="28"/>
      <c r="D307" s="11">
        <v>11.350000000000001</v>
      </c>
      <c r="E307" s="11">
        <v>11.315</v>
      </c>
      <c r="F307" s="11">
        <v>0.43917386166666672</v>
      </c>
      <c r="G307" s="11">
        <v>11.363899</v>
      </c>
      <c r="H307" s="11">
        <v>11</v>
      </c>
      <c r="I307" s="11">
        <v>11.75</v>
      </c>
      <c r="J307" s="11">
        <v>11.498149999999999</v>
      </c>
      <c r="K307" s="11">
        <v>11.425000000000001</v>
      </c>
      <c r="L307" s="11">
        <v>11.5</v>
      </c>
      <c r="M307" s="11">
        <v>10.775</v>
      </c>
      <c r="N307" s="11">
        <v>11.25</v>
      </c>
      <c r="O307" s="11">
        <v>11.475000000000001</v>
      </c>
      <c r="P307" s="11">
        <v>11.234999999999999</v>
      </c>
      <c r="Q307" s="11">
        <v>11.460850000000001</v>
      </c>
      <c r="R307" s="11">
        <v>11.385</v>
      </c>
      <c r="S307" s="11">
        <v>11.547480739589286</v>
      </c>
      <c r="T307" s="11">
        <v>11.665945987921337</v>
      </c>
      <c r="U307" s="11">
        <v>11.979995174722912</v>
      </c>
      <c r="V307" s="11">
        <v>11.004999999999999</v>
      </c>
      <c r="W307" s="11">
        <v>10.98</v>
      </c>
      <c r="X307" s="11" t="s">
        <v>617</v>
      </c>
      <c r="Y307" s="11">
        <v>11.635</v>
      </c>
      <c r="Z307" s="148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29"/>
      <c r="B308" s="3" t="s">
        <v>260</v>
      </c>
      <c r="C308" s="28"/>
      <c r="D308" s="23">
        <v>9.831920802501716E-2</v>
      </c>
      <c r="E308" s="23">
        <v>0.14124446891825596</v>
      </c>
      <c r="F308" s="23">
        <v>2.59093308968022E-3</v>
      </c>
      <c r="G308" s="23">
        <v>1.5428248295470019E-2</v>
      </c>
      <c r="H308" s="23">
        <v>0.13662601021279416</v>
      </c>
      <c r="I308" s="23">
        <v>7.8740078740118194E-2</v>
      </c>
      <c r="J308" s="23">
        <v>6.3951127172761343E-2</v>
      </c>
      <c r="K308" s="23">
        <v>0.17320508075688731</v>
      </c>
      <c r="L308" s="23">
        <v>0.16046806535881264</v>
      </c>
      <c r="M308" s="23">
        <v>0.19663841605003549</v>
      </c>
      <c r="N308" s="23">
        <v>9.3094933625126705E-2</v>
      </c>
      <c r="O308" s="23">
        <v>0.13784048752090197</v>
      </c>
      <c r="P308" s="23">
        <v>5.5767373974394158E-2</v>
      </c>
      <c r="Q308" s="23">
        <v>0.13106603551899595</v>
      </c>
      <c r="R308" s="23">
        <v>0.33506218328344178</v>
      </c>
      <c r="S308" s="23">
        <v>9.6602315200008518E-2</v>
      </c>
      <c r="T308" s="23">
        <v>0.4229216938932846</v>
      </c>
      <c r="U308" s="23">
        <v>5.9588556307566355E-2</v>
      </c>
      <c r="V308" s="23">
        <v>0.233359522339815</v>
      </c>
      <c r="W308" s="23">
        <v>0.11465891446663268</v>
      </c>
      <c r="X308" s="23" t="s">
        <v>617</v>
      </c>
      <c r="Y308" s="23">
        <v>0.23669952823498935</v>
      </c>
      <c r="Z308" s="201"/>
      <c r="AA308" s="202"/>
      <c r="AB308" s="202"/>
      <c r="AC308" s="202"/>
      <c r="AD308" s="202"/>
      <c r="AE308" s="202"/>
      <c r="AF308" s="202"/>
      <c r="AG308" s="202"/>
      <c r="AH308" s="202"/>
      <c r="AI308" s="202"/>
      <c r="AJ308" s="202"/>
      <c r="AK308" s="202"/>
      <c r="AL308" s="202"/>
      <c r="AM308" s="202"/>
      <c r="AN308" s="202"/>
      <c r="AO308" s="202"/>
      <c r="AP308" s="202"/>
      <c r="AQ308" s="202"/>
      <c r="AR308" s="202"/>
      <c r="AS308" s="202"/>
      <c r="AT308" s="202"/>
      <c r="AU308" s="202"/>
      <c r="AV308" s="202"/>
      <c r="AW308" s="202"/>
      <c r="AX308" s="202"/>
      <c r="AY308" s="202"/>
      <c r="AZ308" s="202"/>
      <c r="BA308" s="202"/>
      <c r="BB308" s="202"/>
      <c r="BC308" s="202"/>
      <c r="BD308" s="202"/>
      <c r="BE308" s="202"/>
      <c r="BF308" s="202"/>
      <c r="BG308" s="202"/>
      <c r="BH308" s="202"/>
      <c r="BI308" s="202"/>
      <c r="BJ308" s="202"/>
      <c r="BK308" s="202"/>
      <c r="BL308" s="202"/>
      <c r="BM308" s="56"/>
    </row>
    <row r="309" spans="1:65">
      <c r="A309" s="29"/>
      <c r="B309" s="3" t="s">
        <v>86</v>
      </c>
      <c r="C309" s="28"/>
      <c r="D309" s="13">
        <v>8.6371192994158571E-3</v>
      </c>
      <c r="E309" s="13">
        <v>1.2471917785276463E-2</v>
      </c>
      <c r="F309" s="13">
        <v>5.8988521082555872E-3</v>
      </c>
      <c r="G309" s="13">
        <v>1.357629064903007E-3</v>
      </c>
      <c r="H309" s="13">
        <v>1.2383022073667148E-2</v>
      </c>
      <c r="I309" s="13">
        <v>6.7127091850058144E-3</v>
      </c>
      <c r="J309" s="13">
        <v>5.5564579911458536E-3</v>
      </c>
      <c r="K309" s="13">
        <v>1.5127081288811118E-2</v>
      </c>
      <c r="L309" s="13">
        <v>1.3863331780458975E-2</v>
      </c>
      <c r="M309" s="13">
        <v>1.8263629973687509E-2</v>
      </c>
      <c r="N309" s="13">
        <v>8.2996969056576553E-3</v>
      </c>
      <c r="O309" s="13">
        <v>1.1986129349643649E-2</v>
      </c>
      <c r="P309" s="13">
        <v>4.9548977320652294E-3</v>
      </c>
      <c r="Q309" s="13">
        <v>1.1469871942200782E-2</v>
      </c>
      <c r="R309" s="13">
        <v>2.927159434625292E-2</v>
      </c>
      <c r="S309" s="13">
        <v>8.394500626495785E-3</v>
      </c>
      <c r="T309" s="13">
        <v>3.6278803260371986E-2</v>
      </c>
      <c r="U309" s="13">
        <v>4.9697047960303468E-3</v>
      </c>
      <c r="V309" s="13">
        <v>2.1192025640061906E-2</v>
      </c>
      <c r="W309" s="13">
        <v>1.0436187603152246E-2</v>
      </c>
      <c r="X309" s="13" t="s">
        <v>617</v>
      </c>
      <c r="Y309" s="13">
        <v>2.0311744413757674E-2</v>
      </c>
      <c r="Z309" s="148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A310" s="29"/>
      <c r="B310" s="3" t="s">
        <v>261</v>
      </c>
      <c r="C310" s="28"/>
      <c r="D310" s="13">
        <v>-3.4073618410094264E-3</v>
      </c>
      <c r="E310" s="13">
        <v>-8.5143519340641349E-3</v>
      </c>
      <c r="F310" s="13">
        <v>-0.96154640827081816</v>
      </c>
      <c r="G310" s="13">
        <v>-5.0901880336723382E-3</v>
      </c>
      <c r="H310" s="13">
        <v>-3.4049302399338677E-2</v>
      </c>
      <c r="I310" s="13">
        <v>2.6942750712002361E-2</v>
      </c>
      <c r="J310" s="13">
        <v>7.6237367599889527E-3</v>
      </c>
      <c r="K310" s="13">
        <v>2.4291982653392719E-3</v>
      </c>
      <c r="L310" s="13">
        <v>1.3372748464742346E-2</v>
      </c>
      <c r="M310" s="13">
        <v>-5.7395542824732249E-2</v>
      </c>
      <c r="N310" s="13">
        <v>-1.7998762106880339E-2</v>
      </c>
      <c r="O310" s="13">
        <v>6.8066183451003237E-3</v>
      </c>
      <c r="P310" s="13">
        <v>-1.4642740045729963E-2</v>
      </c>
      <c r="Q310" s="13">
        <v>4.1412588862210775E-4</v>
      </c>
      <c r="R310" s="13">
        <v>2.1373702600215871E-3</v>
      </c>
      <c r="S310" s="13">
        <v>7.490339504498289E-3</v>
      </c>
      <c r="T310" s="13">
        <v>2.059921973079204E-2</v>
      </c>
      <c r="U310" s="13">
        <v>4.9736970747569442E-2</v>
      </c>
      <c r="V310" s="13">
        <v>-3.5946184433901851E-2</v>
      </c>
      <c r="W310" s="13">
        <v>-3.8134894473782377E-2</v>
      </c>
      <c r="X310" s="13" t="s">
        <v>617</v>
      </c>
      <c r="Y310" s="13">
        <v>2.0230706589701386E-2</v>
      </c>
      <c r="Z310" s="148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5"/>
    </row>
    <row r="311" spans="1:65">
      <c r="A311" s="29"/>
      <c r="B311" s="45" t="s">
        <v>262</v>
      </c>
      <c r="C311" s="46"/>
      <c r="D311" s="44">
        <v>0.23</v>
      </c>
      <c r="E311" s="44">
        <v>0.47</v>
      </c>
      <c r="F311" s="44" t="s">
        <v>263</v>
      </c>
      <c r="G311" s="44">
        <v>0.31</v>
      </c>
      <c r="H311" s="44">
        <v>1.7</v>
      </c>
      <c r="I311" s="44">
        <v>1.24</v>
      </c>
      <c r="J311" s="44">
        <v>0.31</v>
      </c>
      <c r="K311" s="44">
        <v>0.06</v>
      </c>
      <c r="L311" s="44">
        <v>0.57999999999999996</v>
      </c>
      <c r="M311" s="44">
        <v>2.82</v>
      </c>
      <c r="N311" s="44">
        <v>0.93</v>
      </c>
      <c r="O311" s="44">
        <v>0.27</v>
      </c>
      <c r="P311" s="44">
        <v>0.77</v>
      </c>
      <c r="Q311" s="44">
        <v>0.04</v>
      </c>
      <c r="R311" s="44">
        <v>0.04</v>
      </c>
      <c r="S311" s="44">
        <v>0.3</v>
      </c>
      <c r="T311" s="44">
        <v>0.93</v>
      </c>
      <c r="U311" s="44">
        <v>2.33</v>
      </c>
      <c r="V311" s="44">
        <v>1.79</v>
      </c>
      <c r="W311" s="44">
        <v>1.9</v>
      </c>
      <c r="X311" s="44" t="s">
        <v>263</v>
      </c>
      <c r="Y311" s="44">
        <v>0.91</v>
      </c>
      <c r="Z311" s="148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55"/>
    </row>
    <row r="312" spans="1:65">
      <c r="B312" s="30" t="s">
        <v>291</v>
      </c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BM312" s="55"/>
    </row>
    <row r="313" spans="1:65">
      <c r="BM313" s="55"/>
    </row>
    <row r="314" spans="1:65" ht="15">
      <c r="B314" s="8" t="s">
        <v>513</v>
      </c>
      <c r="BM314" s="27" t="s">
        <v>66</v>
      </c>
    </row>
    <row r="315" spans="1:65" ht="15">
      <c r="A315" s="24" t="s">
        <v>42</v>
      </c>
      <c r="B315" s="18" t="s">
        <v>111</v>
      </c>
      <c r="C315" s="15" t="s">
        <v>112</v>
      </c>
      <c r="D315" s="16" t="s">
        <v>223</v>
      </c>
      <c r="E315" s="17" t="s">
        <v>223</v>
      </c>
      <c r="F315" s="17" t="s">
        <v>223</v>
      </c>
      <c r="G315" s="17" t="s">
        <v>223</v>
      </c>
      <c r="H315" s="17" t="s">
        <v>223</v>
      </c>
      <c r="I315" s="17" t="s">
        <v>223</v>
      </c>
      <c r="J315" s="17" t="s">
        <v>223</v>
      </c>
      <c r="K315" s="17" t="s">
        <v>223</v>
      </c>
      <c r="L315" s="17" t="s">
        <v>223</v>
      </c>
      <c r="M315" s="17" t="s">
        <v>223</v>
      </c>
      <c r="N315" s="17" t="s">
        <v>223</v>
      </c>
      <c r="O315" s="17" t="s">
        <v>223</v>
      </c>
      <c r="P315" s="17" t="s">
        <v>223</v>
      </c>
      <c r="Q315" s="17" t="s">
        <v>223</v>
      </c>
      <c r="R315" s="17" t="s">
        <v>223</v>
      </c>
      <c r="S315" s="17" t="s">
        <v>223</v>
      </c>
      <c r="T315" s="17" t="s">
        <v>223</v>
      </c>
      <c r="U315" s="17" t="s">
        <v>223</v>
      </c>
      <c r="V315" s="17" t="s">
        <v>223</v>
      </c>
      <c r="W315" s="17" t="s">
        <v>223</v>
      </c>
      <c r="X315" s="17" t="s">
        <v>223</v>
      </c>
      <c r="Y315" s="148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>
        <v>1</v>
      </c>
    </row>
    <row r="316" spans="1:65">
      <c r="A316" s="29"/>
      <c r="B316" s="19" t="s">
        <v>224</v>
      </c>
      <c r="C316" s="9" t="s">
        <v>224</v>
      </c>
      <c r="D316" s="146" t="s">
        <v>226</v>
      </c>
      <c r="E316" s="147" t="s">
        <v>227</v>
      </c>
      <c r="F316" s="147" t="s">
        <v>228</v>
      </c>
      <c r="G316" s="147" t="s">
        <v>229</v>
      </c>
      <c r="H316" s="147" t="s">
        <v>230</v>
      </c>
      <c r="I316" s="147" t="s">
        <v>231</v>
      </c>
      <c r="J316" s="147" t="s">
        <v>232</v>
      </c>
      <c r="K316" s="147" t="s">
        <v>234</v>
      </c>
      <c r="L316" s="147" t="s">
        <v>235</v>
      </c>
      <c r="M316" s="147" t="s">
        <v>236</v>
      </c>
      <c r="N316" s="147" t="s">
        <v>237</v>
      </c>
      <c r="O316" s="147" t="s">
        <v>264</v>
      </c>
      <c r="P316" s="147" t="s">
        <v>238</v>
      </c>
      <c r="Q316" s="147" t="s">
        <v>239</v>
      </c>
      <c r="R316" s="147" t="s">
        <v>241</v>
      </c>
      <c r="S316" s="147" t="s">
        <v>242</v>
      </c>
      <c r="T316" s="147" t="s">
        <v>243</v>
      </c>
      <c r="U316" s="147" t="s">
        <v>244</v>
      </c>
      <c r="V316" s="147" t="s">
        <v>245</v>
      </c>
      <c r="W316" s="147" t="s">
        <v>246</v>
      </c>
      <c r="X316" s="147" t="s">
        <v>248</v>
      </c>
      <c r="Y316" s="148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 t="s">
        <v>3</v>
      </c>
    </row>
    <row r="317" spans="1:65">
      <c r="A317" s="29"/>
      <c r="B317" s="19"/>
      <c r="C317" s="9"/>
      <c r="D317" s="10" t="s">
        <v>289</v>
      </c>
      <c r="E317" s="11" t="s">
        <v>289</v>
      </c>
      <c r="F317" s="11" t="s">
        <v>289</v>
      </c>
      <c r="G317" s="11" t="s">
        <v>289</v>
      </c>
      <c r="H317" s="11" t="s">
        <v>290</v>
      </c>
      <c r="I317" s="11" t="s">
        <v>289</v>
      </c>
      <c r="J317" s="11" t="s">
        <v>289</v>
      </c>
      <c r="K317" s="11" t="s">
        <v>290</v>
      </c>
      <c r="L317" s="11" t="s">
        <v>290</v>
      </c>
      <c r="M317" s="11" t="s">
        <v>290</v>
      </c>
      <c r="N317" s="11" t="s">
        <v>290</v>
      </c>
      <c r="O317" s="11" t="s">
        <v>290</v>
      </c>
      <c r="P317" s="11" t="s">
        <v>289</v>
      </c>
      <c r="Q317" s="11" t="s">
        <v>290</v>
      </c>
      <c r="R317" s="11" t="s">
        <v>289</v>
      </c>
      <c r="S317" s="11" t="s">
        <v>289</v>
      </c>
      <c r="T317" s="11" t="s">
        <v>114</v>
      </c>
      <c r="U317" s="11" t="s">
        <v>290</v>
      </c>
      <c r="V317" s="11" t="s">
        <v>289</v>
      </c>
      <c r="W317" s="11" t="s">
        <v>290</v>
      </c>
      <c r="X317" s="11" t="s">
        <v>289</v>
      </c>
      <c r="Y317" s="148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>
        <v>1</v>
      </c>
    </row>
    <row r="318" spans="1:65">
      <c r="A318" s="29"/>
      <c r="B318" s="19"/>
      <c r="C318" s="9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148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7">
        <v>2</v>
      </c>
    </row>
    <row r="319" spans="1:65">
      <c r="A319" s="29"/>
      <c r="B319" s="18">
        <v>1</v>
      </c>
      <c r="C319" s="14">
        <v>1</v>
      </c>
      <c r="D319" s="220">
        <v>19.2</v>
      </c>
      <c r="E319" s="220">
        <v>17.899999999999999</v>
      </c>
      <c r="F319" s="220">
        <v>17.586912896420461</v>
      </c>
      <c r="G319" s="219">
        <v>15.5329491985259</v>
      </c>
      <c r="H319" s="220">
        <v>18.5</v>
      </c>
      <c r="I319" s="220">
        <v>17.440000000000001</v>
      </c>
      <c r="J319" s="220">
        <v>18.62</v>
      </c>
      <c r="K319" s="220">
        <v>17.350000000000001</v>
      </c>
      <c r="L319" s="220">
        <v>18.45</v>
      </c>
      <c r="M319" s="220">
        <v>19.3</v>
      </c>
      <c r="N319" s="220">
        <v>18.399999999999999</v>
      </c>
      <c r="O319" s="220">
        <v>18.600000000000001</v>
      </c>
      <c r="P319" s="220">
        <v>19.7</v>
      </c>
      <c r="Q319" s="219">
        <v>15.11</v>
      </c>
      <c r="R319" s="220">
        <v>18.857628849249732</v>
      </c>
      <c r="S319" s="220">
        <v>17.850255110618701</v>
      </c>
      <c r="T319" s="220">
        <v>18.707781851045954</v>
      </c>
      <c r="U319" s="220">
        <v>18</v>
      </c>
      <c r="V319" s="220">
        <v>18.05</v>
      </c>
      <c r="W319" s="219">
        <v>19</v>
      </c>
      <c r="X319" s="220">
        <v>18.850000000000001</v>
      </c>
      <c r="Y319" s="221"/>
      <c r="Z319" s="222"/>
      <c r="AA319" s="222"/>
      <c r="AB319" s="222"/>
      <c r="AC319" s="222"/>
      <c r="AD319" s="222"/>
      <c r="AE319" s="222"/>
      <c r="AF319" s="222"/>
      <c r="AG319" s="222"/>
      <c r="AH319" s="222"/>
      <c r="AI319" s="222"/>
      <c r="AJ319" s="222"/>
      <c r="AK319" s="222"/>
      <c r="AL319" s="222"/>
      <c r="AM319" s="222"/>
      <c r="AN319" s="222"/>
      <c r="AO319" s="222"/>
      <c r="AP319" s="222"/>
      <c r="AQ319" s="222"/>
      <c r="AR319" s="222"/>
      <c r="AS319" s="222"/>
      <c r="AT319" s="222"/>
      <c r="AU319" s="222"/>
      <c r="AV319" s="222"/>
      <c r="AW319" s="222"/>
      <c r="AX319" s="222"/>
      <c r="AY319" s="222"/>
      <c r="AZ319" s="222"/>
      <c r="BA319" s="222"/>
      <c r="BB319" s="222"/>
      <c r="BC319" s="222"/>
      <c r="BD319" s="222"/>
      <c r="BE319" s="222"/>
      <c r="BF319" s="222"/>
      <c r="BG319" s="222"/>
      <c r="BH319" s="222"/>
      <c r="BI319" s="222"/>
      <c r="BJ319" s="222"/>
      <c r="BK319" s="222"/>
      <c r="BL319" s="222"/>
      <c r="BM319" s="223">
        <v>1</v>
      </c>
    </row>
    <row r="320" spans="1:65">
      <c r="A320" s="29"/>
      <c r="B320" s="19">
        <v>1</v>
      </c>
      <c r="C320" s="9">
        <v>2</v>
      </c>
      <c r="D320" s="225">
        <v>19</v>
      </c>
      <c r="E320" s="225">
        <v>17.7</v>
      </c>
      <c r="F320" s="225">
        <v>17.883886504369201</v>
      </c>
      <c r="G320" s="224">
        <v>15.507702508751001</v>
      </c>
      <c r="H320" s="225">
        <v>17.2</v>
      </c>
      <c r="I320" s="225">
        <v>17.89</v>
      </c>
      <c r="J320" s="225">
        <v>19.11</v>
      </c>
      <c r="K320" s="225">
        <v>18.100000000000001</v>
      </c>
      <c r="L320" s="225">
        <v>18.8</v>
      </c>
      <c r="M320" s="225">
        <v>19.8</v>
      </c>
      <c r="N320" s="225">
        <v>18.5</v>
      </c>
      <c r="O320" s="225">
        <v>18.25</v>
      </c>
      <c r="P320" s="225">
        <v>19.5</v>
      </c>
      <c r="Q320" s="224">
        <v>15.41</v>
      </c>
      <c r="R320" s="225">
        <v>18.633197862315416</v>
      </c>
      <c r="S320" s="225">
        <v>18.529495635644299</v>
      </c>
      <c r="T320" s="225">
        <v>18.6682755878577</v>
      </c>
      <c r="U320" s="225">
        <v>18.5</v>
      </c>
      <c r="V320" s="225">
        <v>18.559999999999999</v>
      </c>
      <c r="W320" s="224">
        <v>19</v>
      </c>
      <c r="X320" s="225">
        <v>19.3</v>
      </c>
      <c r="Y320" s="221"/>
      <c r="Z320" s="222"/>
      <c r="AA320" s="222"/>
      <c r="AB320" s="222"/>
      <c r="AC320" s="222"/>
      <c r="AD320" s="222"/>
      <c r="AE320" s="222"/>
      <c r="AF320" s="222"/>
      <c r="AG320" s="222"/>
      <c r="AH320" s="222"/>
      <c r="AI320" s="222"/>
      <c r="AJ320" s="222"/>
      <c r="AK320" s="222"/>
      <c r="AL320" s="222"/>
      <c r="AM320" s="222"/>
      <c r="AN320" s="222"/>
      <c r="AO320" s="222"/>
      <c r="AP320" s="222"/>
      <c r="AQ320" s="222"/>
      <c r="AR320" s="222"/>
      <c r="AS320" s="222"/>
      <c r="AT320" s="222"/>
      <c r="AU320" s="222"/>
      <c r="AV320" s="222"/>
      <c r="AW320" s="222"/>
      <c r="AX320" s="222"/>
      <c r="AY320" s="222"/>
      <c r="AZ320" s="222"/>
      <c r="BA320" s="222"/>
      <c r="BB320" s="222"/>
      <c r="BC320" s="222"/>
      <c r="BD320" s="222"/>
      <c r="BE320" s="222"/>
      <c r="BF320" s="222"/>
      <c r="BG320" s="222"/>
      <c r="BH320" s="222"/>
      <c r="BI320" s="222"/>
      <c r="BJ320" s="222"/>
      <c r="BK320" s="222"/>
      <c r="BL320" s="222"/>
      <c r="BM320" s="223" t="e">
        <v>#N/A</v>
      </c>
    </row>
    <row r="321" spans="1:65">
      <c r="A321" s="29"/>
      <c r="B321" s="19">
        <v>1</v>
      </c>
      <c r="C321" s="9">
        <v>3</v>
      </c>
      <c r="D321" s="225">
        <v>19.3</v>
      </c>
      <c r="E321" s="225">
        <v>17.5</v>
      </c>
      <c r="F321" s="225">
        <v>17.26216664932906</v>
      </c>
      <c r="G321" s="224">
        <v>15.447161824647699</v>
      </c>
      <c r="H321" s="225">
        <v>17.3</v>
      </c>
      <c r="I321" s="225">
        <v>17.809999999999999</v>
      </c>
      <c r="J321" s="225">
        <v>18.97</v>
      </c>
      <c r="K321" s="225">
        <v>18.850000000000001</v>
      </c>
      <c r="L321" s="225">
        <v>18.100000000000001</v>
      </c>
      <c r="M321" s="225">
        <v>20</v>
      </c>
      <c r="N321" s="225">
        <v>18.649999999999999</v>
      </c>
      <c r="O321" s="225">
        <v>18.149999999999999</v>
      </c>
      <c r="P321" s="225">
        <v>19.3</v>
      </c>
      <c r="Q321" s="224">
        <v>15.14</v>
      </c>
      <c r="R321" s="225">
        <v>18.313570477358358</v>
      </c>
      <c r="S321" s="225">
        <v>17.8047627720706</v>
      </c>
      <c r="T321" s="225">
        <v>18.817674371237189</v>
      </c>
      <c r="U321" s="225">
        <v>17.5</v>
      </c>
      <c r="V321" s="225">
        <v>18.73</v>
      </c>
      <c r="W321" s="224">
        <v>18</v>
      </c>
      <c r="X321" s="225">
        <v>19.14</v>
      </c>
      <c r="Y321" s="221"/>
      <c r="Z321" s="222"/>
      <c r="AA321" s="222"/>
      <c r="AB321" s="222"/>
      <c r="AC321" s="222"/>
      <c r="AD321" s="222"/>
      <c r="AE321" s="222"/>
      <c r="AF321" s="222"/>
      <c r="AG321" s="222"/>
      <c r="AH321" s="222"/>
      <c r="AI321" s="222"/>
      <c r="AJ321" s="222"/>
      <c r="AK321" s="222"/>
      <c r="AL321" s="222"/>
      <c r="AM321" s="222"/>
      <c r="AN321" s="222"/>
      <c r="AO321" s="222"/>
      <c r="AP321" s="222"/>
      <c r="AQ321" s="222"/>
      <c r="AR321" s="222"/>
      <c r="AS321" s="222"/>
      <c r="AT321" s="222"/>
      <c r="AU321" s="222"/>
      <c r="AV321" s="222"/>
      <c r="AW321" s="222"/>
      <c r="AX321" s="222"/>
      <c r="AY321" s="222"/>
      <c r="AZ321" s="222"/>
      <c r="BA321" s="222"/>
      <c r="BB321" s="222"/>
      <c r="BC321" s="222"/>
      <c r="BD321" s="222"/>
      <c r="BE321" s="222"/>
      <c r="BF321" s="222"/>
      <c r="BG321" s="222"/>
      <c r="BH321" s="222"/>
      <c r="BI321" s="222"/>
      <c r="BJ321" s="222"/>
      <c r="BK321" s="222"/>
      <c r="BL321" s="222"/>
      <c r="BM321" s="223">
        <v>16</v>
      </c>
    </row>
    <row r="322" spans="1:65">
      <c r="A322" s="29"/>
      <c r="B322" s="19">
        <v>1</v>
      </c>
      <c r="C322" s="9">
        <v>4</v>
      </c>
      <c r="D322" s="225">
        <v>19.100000000000001</v>
      </c>
      <c r="E322" s="225">
        <v>17.7</v>
      </c>
      <c r="F322" s="225">
        <v>17.022591485658161</v>
      </c>
      <c r="G322" s="224">
        <v>15.463968243378199</v>
      </c>
      <c r="H322" s="225">
        <v>18.3</v>
      </c>
      <c r="I322" s="225">
        <v>17.71</v>
      </c>
      <c r="J322" s="225">
        <v>18.75</v>
      </c>
      <c r="K322" s="225">
        <v>18.399999999999999</v>
      </c>
      <c r="L322" s="225">
        <v>19.45</v>
      </c>
      <c r="M322" s="225">
        <v>20.2</v>
      </c>
      <c r="N322" s="225">
        <v>19.3</v>
      </c>
      <c r="O322" s="225">
        <v>17.850000000000001</v>
      </c>
      <c r="P322" s="225">
        <v>17.899999999999999</v>
      </c>
      <c r="Q322" s="224">
        <v>14.83</v>
      </c>
      <c r="R322" s="225">
        <v>18.458832089901328</v>
      </c>
      <c r="S322" s="225">
        <v>18.328379805989801</v>
      </c>
      <c r="T322" s="225">
        <v>19.234639327619117</v>
      </c>
      <c r="U322" s="225">
        <v>17.5</v>
      </c>
      <c r="V322" s="225">
        <v>18.440000000000001</v>
      </c>
      <c r="W322" s="224">
        <v>19</v>
      </c>
      <c r="X322" s="225">
        <v>19.079999999999998</v>
      </c>
      <c r="Y322" s="221"/>
      <c r="Z322" s="222"/>
      <c r="AA322" s="222"/>
      <c r="AB322" s="222"/>
      <c r="AC322" s="222"/>
      <c r="AD322" s="222"/>
      <c r="AE322" s="222"/>
      <c r="AF322" s="222"/>
      <c r="AG322" s="222"/>
      <c r="AH322" s="222"/>
      <c r="AI322" s="222"/>
      <c r="AJ322" s="222"/>
      <c r="AK322" s="222"/>
      <c r="AL322" s="222"/>
      <c r="AM322" s="222"/>
      <c r="AN322" s="222"/>
      <c r="AO322" s="222"/>
      <c r="AP322" s="222"/>
      <c r="AQ322" s="222"/>
      <c r="AR322" s="222"/>
      <c r="AS322" s="222"/>
      <c r="AT322" s="222"/>
      <c r="AU322" s="222"/>
      <c r="AV322" s="222"/>
      <c r="AW322" s="222"/>
      <c r="AX322" s="222"/>
      <c r="AY322" s="222"/>
      <c r="AZ322" s="222"/>
      <c r="BA322" s="222"/>
      <c r="BB322" s="222"/>
      <c r="BC322" s="222"/>
      <c r="BD322" s="222"/>
      <c r="BE322" s="222"/>
      <c r="BF322" s="222"/>
      <c r="BG322" s="222"/>
      <c r="BH322" s="222"/>
      <c r="BI322" s="222"/>
      <c r="BJ322" s="222"/>
      <c r="BK322" s="222"/>
      <c r="BL322" s="222"/>
      <c r="BM322" s="223">
        <v>18.46724884992566</v>
      </c>
    </row>
    <row r="323" spans="1:65">
      <c r="A323" s="29"/>
      <c r="B323" s="19">
        <v>1</v>
      </c>
      <c r="C323" s="9">
        <v>5</v>
      </c>
      <c r="D323" s="225">
        <v>19.399999999999999</v>
      </c>
      <c r="E323" s="225">
        <v>17.3</v>
      </c>
      <c r="F323" s="225">
        <v>17.757955096448363</v>
      </c>
      <c r="G323" s="224">
        <v>15.499854597305399</v>
      </c>
      <c r="H323" s="225">
        <v>17.899999999999999</v>
      </c>
      <c r="I323" s="229">
        <v>16.21</v>
      </c>
      <c r="J323" s="225">
        <v>18.670000000000002</v>
      </c>
      <c r="K323" s="225">
        <v>17.600000000000001</v>
      </c>
      <c r="L323" s="225">
        <v>18.7</v>
      </c>
      <c r="M323" s="229">
        <v>20.9</v>
      </c>
      <c r="N323" s="225">
        <v>18.8</v>
      </c>
      <c r="O323" s="225">
        <v>18.75</v>
      </c>
      <c r="P323" s="225">
        <v>19.399999999999999</v>
      </c>
      <c r="Q323" s="224">
        <v>14.8</v>
      </c>
      <c r="R323" s="225">
        <v>17.881614237178038</v>
      </c>
      <c r="S323" s="225">
        <v>17.511107543694798</v>
      </c>
      <c r="T323" s="225">
        <v>19.119985676922877</v>
      </c>
      <c r="U323" s="225">
        <v>18.5</v>
      </c>
      <c r="V323" s="225">
        <v>18.39</v>
      </c>
      <c r="W323" s="224">
        <v>19</v>
      </c>
      <c r="X323" s="225">
        <v>19.43</v>
      </c>
      <c r="Y323" s="221"/>
      <c r="Z323" s="222"/>
      <c r="AA323" s="222"/>
      <c r="AB323" s="222"/>
      <c r="AC323" s="222"/>
      <c r="AD323" s="222"/>
      <c r="AE323" s="222"/>
      <c r="AF323" s="222"/>
      <c r="AG323" s="222"/>
      <c r="AH323" s="222"/>
      <c r="AI323" s="222"/>
      <c r="AJ323" s="222"/>
      <c r="AK323" s="222"/>
      <c r="AL323" s="222"/>
      <c r="AM323" s="222"/>
      <c r="AN323" s="222"/>
      <c r="AO323" s="222"/>
      <c r="AP323" s="222"/>
      <c r="AQ323" s="222"/>
      <c r="AR323" s="222"/>
      <c r="AS323" s="222"/>
      <c r="AT323" s="222"/>
      <c r="AU323" s="222"/>
      <c r="AV323" s="222"/>
      <c r="AW323" s="222"/>
      <c r="AX323" s="222"/>
      <c r="AY323" s="222"/>
      <c r="AZ323" s="222"/>
      <c r="BA323" s="222"/>
      <c r="BB323" s="222"/>
      <c r="BC323" s="222"/>
      <c r="BD323" s="222"/>
      <c r="BE323" s="222"/>
      <c r="BF323" s="222"/>
      <c r="BG323" s="222"/>
      <c r="BH323" s="222"/>
      <c r="BI323" s="222"/>
      <c r="BJ323" s="222"/>
      <c r="BK323" s="222"/>
      <c r="BL323" s="222"/>
      <c r="BM323" s="223">
        <v>88</v>
      </c>
    </row>
    <row r="324" spans="1:65">
      <c r="A324" s="29"/>
      <c r="B324" s="19">
        <v>1</v>
      </c>
      <c r="C324" s="9">
        <v>6</v>
      </c>
      <c r="D324" s="225">
        <v>19</v>
      </c>
      <c r="E324" s="225">
        <v>17.8</v>
      </c>
      <c r="F324" s="225">
        <v>17.701997496563763</v>
      </c>
      <c r="G324" s="224">
        <v>15.564411887604301</v>
      </c>
      <c r="H324" s="225">
        <v>18.5</v>
      </c>
      <c r="I324" s="225">
        <v>17.64</v>
      </c>
      <c r="J324" s="225">
        <v>18.649999999999999</v>
      </c>
      <c r="K324" s="225">
        <v>18.149999999999999</v>
      </c>
      <c r="L324" s="225">
        <v>18.8</v>
      </c>
      <c r="M324" s="225">
        <v>20.100000000000001</v>
      </c>
      <c r="N324" s="225">
        <v>18.899999999999999</v>
      </c>
      <c r="O324" s="225">
        <v>18.55</v>
      </c>
      <c r="P324" s="225">
        <v>17.600000000000001</v>
      </c>
      <c r="Q324" s="224">
        <v>15.07</v>
      </c>
      <c r="R324" s="225">
        <v>17.402569218174598</v>
      </c>
      <c r="S324" s="225">
        <v>16.996304459223399</v>
      </c>
      <c r="T324" s="225">
        <v>19.103290787080216</v>
      </c>
      <c r="U324" s="225">
        <v>19</v>
      </c>
      <c r="V324" s="225">
        <v>18.72</v>
      </c>
      <c r="W324" s="224">
        <v>18</v>
      </c>
      <c r="X324" s="225">
        <v>19.649999999999999</v>
      </c>
      <c r="Y324" s="221"/>
      <c r="Z324" s="222"/>
      <c r="AA324" s="222"/>
      <c r="AB324" s="222"/>
      <c r="AC324" s="222"/>
      <c r="AD324" s="222"/>
      <c r="AE324" s="222"/>
      <c r="AF324" s="222"/>
      <c r="AG324" s="222"/>
      <c r="AH324" s="222"/>
      <c r="AI324" s="222"/>
      <c r="AJ324" s="222"/>
      <c r="AK324" s="222"/>
      <c r="AL324" s="222"/>
      <c r="AM324" s="222"/>
      <c r="AN324" s="222"/>
      <c r="AO324" s="222"/>
      <c r="AP324" s="222"/>
      <c r="AQ324" s="222"/>
      <c r="AR324" s="222"/>
      <c r="AS324" s="222"/>
      <c r="AT324" s="222"/>
      <c r="AU324" s="222"/>
      <c r="AV324" s="222"/>
      <c r="AW324" s="222"/>
      <c r="AX324" s="222"/>
      <c r="AY324" s="222"/>
      <c r="AZ324" s="222"/>
      <c r="BA324" s="222"/>
      <c r="BB324" s="222"/>
      <c r="BC324" s="222"/>
      <c r="BD324" s="222"/>
      <c r="BE324" s="222"/>
      <c r="BF324" s="222"/>
      <c r="BG324" s="222"/>
      <c r="BH324" s="222"/>
      <c r="BI324" s="222"/>
      <c r="BJ324" s="222"/>
      <c r="BK324" s="222"/>
      <c r="BL324" s="222"/>
      <c r="BM324" s="226"/>
    </row>
    <row r="325" spans="1:65">
      <c r="A325" s="29"/>
      <c r="B325" s="20" t="s">
        <v>258</v>
      </c>
      <c r="C325" s="12"/>
      <c r="D325" s="227">
        <v>19.166666666666668</v>
      </c>
      <c r="E325" s="227">
        <v>17.649999999999999</v>
      </c>
      <c r="F325" s="227">
        <v>17.53591835479817</v>
      </c>
      <c r="G325" s="227">
        <v>15.502674710035416</v>
      </c>
      <c r="H325" s="227">
        <v>17.95</v>
      </c>
      <c r="I325" s="227">
        <v>17.45</v>
      </c>
      <c r="J325" s="227">
        <v>18.795000000000002</v>
      </c>
      <c r="K325" s="227">
        <v>18.075000000000003</v>
      </c>
      <c r="L325" s="227">
        <v>18.716666666666665</v>
      </c>
      <c r="M325" s="227">
        <v>20.049999999999997</v>
      </c>
      <c r="N325" s="227">
        <v>18.758333333333329</v>
      </c>
      <c r="O325" s="227">
        <v>18.358333333333331</v>
      </c>
      <c r="P325" s="227">
        <v>18.900000000000002</v>
      </c>
      <c r="Q325" s="227">
        <v>15.059999999999997</v>
      </c>
      <c r="R325" s="227">
        <v>18.257902122362911</v>
      </c>
      <c r="S325" s="227">
        <v>17.836717554540265</v>
      </c>
      <c r="T325" s="227">
        <v>18.941941266960509</v>
      </c>
      <c r="U325" s="227">
        <v>18.166666666666668</v>
      </c>
      <c r="V325" s="227">
        <v>18.481666666666666</v>
      </c>
      <c r="W325" s="227">
        <v>18.666666666666668</v>
      </c>
      <c r="X325" s="227">
        <v>19.241666666666671</v>
      </c>
      <c r="Y325" s="221"/>
      <c r="Z325" s="222"/>
      <c r="AA325" s="222"/>
      <c r="AB325" s="222"/>
      <c r="AC325" s="222"/>
      <c r="AD325" s="222"/>
      <c r="AE325" s="222"/>
      <c r="AF325" s="222"/>
      <c r="AG325" s="222"/>
      <c r="AH325" s="222"/>
      <c r="AI325" s="222"/>
      <c r="AJ325" s="222"/>
      <c r="AK325" s="222"/>
      <c r="AL325" s="222"/>
      <c r="AM325" s="222"/>
      <c r="AN325" s="222"/>
      <c r="AO325" s="222"/>
      <c r="AP325" s="222"/>
      <c r="AQ325" s="222"/>
      <c r="AR325" s="222"/>
      <c r="AS325" s="222"/>
      <c r="AT325" s="222"/>
      <c r="AU325" s="222"/>
      <c r="AV325" s="222"/>
      <c r="AW325" s="222"/>
      <c r="AX325" s="222"/>
      <c r="AY325" s="222"/>
      <c r="AZ325" s="222"/>
      <c r="BA325" s="222"/>
      <c r="BB325" s="222"/>
      <c r="BC325" s="222"/>
      <c r="BD325" s="222"/>
      <c r="BE325" s="222"/>
      <c r="BF325" s="222"/>
      <c r="BG325" s="222"/>
      <c r="BH325" s="222"/>
      <c r="BI325" s="222"/>
      <c r="BJ325" s="222"/>
      <c r="BK325" s="222"/>
      <c r="BL325" s="222"/>
      <c r="BM325" s="226"/>
    </row>
    <row r="326" spans="1:65">
      <c r="A326" s="29"/>
      <c r="B326" s="3" t="s">
        <v>259</v>
      </c>
      <c r="C326" s="28"/>
      <c r="D326" s="225">
        <v>19.149999999999999</v>
      </c>
      <c r="E326" s="225">
        <v>17.7</v>
      </c>
      <c r="F326" s="225">
        <v>17.64445519649211</v>
      </c>
      <c r="G326" s="225">
        <v>15.5037785530282</v>
      </c>
      <c r="H326" s="225">
        <v>18.100000000000001</v>
      </c>
      <c r="I326" s="225">
        <v>17.675000000000001</v>
      </c>
      <c r="J326" s="225">
        <v>18.71</v>
      </c>
      <c r="K326" s="225">
        <v>18.125</v>
      </c>
      <c r="L326" s="225">
        <v>18.75</v>
      </c>
      <c r="M326" s="225">
        <v>20.05</v>
      </c>
      <c r="N326" s="225">
        <v>18.725000000000001</v>
      </c>
      <c r="O326" s="225">
        <v>18.399999999999999</v>
      </c>
      <c r="P326" s="225">
        <v>19.350000000000001</v>
      </c>
      <c r="Q326" s="225">
        <v>15.09</v>
      </c>
      <c r="R326" s="225">
        <v>18.386201283629845</v>
      </c>
      <c r="S326" s="225">
        <v>17.82750894134465</v>
      </c>
      <c r="T326" s="225">
        <v>18.9604825791587</v>
      </c>
      <c r="U326" s="225">
        <v>18.25</v>
      </c>
      <c r="V326" s="225">
        <v>18.5</v>
      </c>
      <c r="W326" s="225">
        <v>19</v>
      </c>
      <c r="X326" s="225">
        <v>19.22</v>
      </c>
      <c r="Y326" s="221"/>
      <c r="Z326" s="222"/>
      <c r="AA326" s="222"/>
      <c r="AB326" s="222"/>
      <c r="AC326" s="222"/>
      <c r="AD326" s="222"/>
      <c r="AE326" s="222"/>
      <c r="AF326" s="222"/>
      <c r="AG326" s="222"/>
      <c r="AH326" s="222"/>
      <c r="AI326" s="222"/>
      <c r="AJ326" s="222"/>
      <c r="AK326" s="222"/>
      <c r="AL326" s="222"/>
      <c r="AM326" s="222"/>
      <c r="AN326" s="222"/>
      <c r="AO326" s="222"/>
      <c r="AP326" s="222"/>
      <c r="AQ326" s="222"/>
      <c r="AR326" s="222"/>
      <c r="AS326" s="222"/>
      <c r="AT326" s="222"/>
      <c r="AU326" s="222"/>
      <c r="AV326" s="222"/>
      <c r="AW326" s="222"/>
      <c r="AX326" s="222"/>
      <c r="AY326" s="222"/>
      <c r="AZ326" s="222"/>
      <c r="BA326" s="222"/>
      <c r="BB326" s="222"/>
      <c r="BC326" s="222"/>
      <c r="BD326" s="222"/>
      <c r="BE326" s="222"/>
      <c r="BF326" s="222"/>
      <c r="BG326" s="222"/>
      <c r="BH326" s="222"/>
      <c r="BI326" s="222"/>
      <c r="BJ326" s="222"/>
      <c r="BK326" s="222"/>
      <c r="BL326" s="222"/>
      <c r="BM326" s="226"/>
    </row>
    <row r="327" spans="1:65">
      <c r="A327" s="29"/>
      <c r="B327" s="3" t="s">
        <v>260</v>
      </c>
      <c r="C327" s="28"/>
      <c r="D327" s="23">
        <v>0.16329931618554477</v>
      </c>
      <c r="E327" s="23">
        <v>0.21679483388678747</v>
      </c>
      <c r="F327" s="23">
        <v>0.32833194885411793</v>
      </c>
      <c r="G327" s="23">
        <v>4.3222972013555461E-2</v>
      </c>
      <c r="H327" s="23">
        <v>0.58566201857385303</v>
      </c>
      <c r="I327" s="23">
        <v>0.62683331117610497</v>
      </c>
      <c r="J327" s="23">
        <v>0.19957454747537265</v>
      </c>
      <c r="K327" s="23">
        <v>0.54106376703675096</v>
      </c>
      <c r="L327" s="23">
        <v>0.44795833139552854</v>
      </c>
      <c r="M327" s="23">
        <v>0.52440442408507504</v>
      </c>
      <c r="N327" s="23">
        <v>0.32313567841800911</v>
      </c>
      <c r="O327" s="23">
        <v>0.33528594761287966</v>
      </c>
      <c r="P327" s="23">
        <v>0.90553851381374129</v>
      </c>
      <c r="Q327" s="23">
        <v>0.22449944320643633</v>
      </c>
      <c r="R327" s="23">
        <v>0.53238666521540234</v>
      </c>
      <c r="S327" s="23">
        <v>0.55411075835950607</v>
      </c>
      <c r="T327" s="23">
        <v>0.24023797852461845</v>
      </c>
      <c r="U327" s="23">
        <v>0.60553007081949828</v>
      </c>
      <c r="V327" s="23">
        <v>0.25341007609538024</v>
      </c>
      <c r="W327" s="23">
        <v>0.5163977794943222</v>
      </c>
      <c r="X327" s="23">
        <v>0.28124129616161686</v>
      </c>
      <c r="Y327" s="148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A328" s="29"/>
      <c r="B328" s="3" t="s">
        <v>86</v>
      </c>
      <c r="C328" s="28"/>
      <c r="D328" s="13">
        <v>8.5199643227240746E-3</v>
      </c>
      <c r="E328" s="13">
        <v>1.2282993421347733E-2</v>
      </c>
      <c r="F328" s="13">
        <v>1.8723396300729233E-2</v>
      </c>
      <c r="G328" s="13">
        <v>2.7880977200389644E-3</v>
      </c>
      <c r="H328" s="13">
        <v>3.2627410505507132E-2</v>
      </c>
      <c r="I328" s="13">
        <v>3.5921679723559023E-2</v>
      </c>
      <c r="J328" s="13">
        <v>1.0618491485787317E-2</v>
      </c>
      <c r="K328" s="13">
        <v>2.9934371620290504E-2</v>
      </c>
      <c r="L328" s="13">
        <v>2.3933659736181404E-2</v>
      </c>
      <c r="M328" s="13">
        <v>2.6154834118956364E-2</v>
      </c>
      <c r="N328" s="13">
        <v>1.7226246739298578E-2</v>
      </c>
      <c r="O328" s="13">
        <v>1.826341975194987E-2</v>
      </c>
      <c r="P328" s="13">
        <v>4.7912090677975722E-2</v>
      </c>
      <c r="Q328" s="13">
        <v>1.490700154093203E-2</v>
      </c>
      <c r="R328" s="13">
        <v>2.9159246316876501E-2</v>
      </c>
      <c r="S328" s="13">
        <v>3.1065735983382178E-2</v>
      </c>
      <c r="T328" s="13">
        <v>1.2682859435513807E-2</v>
      </c>
      <c r="U328" s="13">
        <v>3.3331930503825588E-2</v>
      </c>
      <c r="V328" s="13">
        <v>1.371142985456111E-2</v>
      </c>
      <c r="W328" s="13">
        <v>2.76641667586244E-2</v>
      </c>
      <c r="X328" s="13">
        <v>1.4616264850322224E-2</v>
      </c>
      <c r="Y328" s="148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5"/>
    </row>
    <row r="329" spans="1:65">
      <c r="A329" s="29"/>
      <c r="B329" s="3" t="s">
        <v>261</v>
      </c>
      <c r="C329" s="28"/>
      <c r="D329" s="13">
        <v>3.7873417011100807E-2</v>
      </c>
      <c r="E329" s="13">
        <v>-4.4253957726299364E-2</v>
      </c>
      <c r="F329" s="13">
        <v>-5.043146939189258E-2</v>
      </c>
      <c r="G329" s="13">
        <v>-0.16053144482872872</v>
      </c>
      <c r="H329" s="13">
        <v>-2.800898250351691E-2</v>
      </c>
      <c r="I329" s="13">
        <v>-5.5083941208154297E-2</v>
      </c>
      <c r="J329" s="13">
        <v>1.7747697707320542E-2</v>
      </c>
      <c r="K329" s="13">
        <v>-2.124024282735737E-2</v>
      </c>
      <c r="L329" s="13">
        <v>1.3505954176927126E-2</v>
      </c>
      <c r="M329" s="13">
        <v>8.5705844055960156E-2</v>
      </c>
      <c r="N329" s="13">
        <v>1.5762200735646603E-2</v>
      </c>
      <c r="O329" s="13">
        <v>-5.8977662280631504E-3</v>
      </c>
      <c r="P329" s="13">
        <v>2.3433439035294379E-2</v>
      </c>
      <c r="Q329" s="13">
        <v>-0.1845022438163213</v>
      </c>
      <c r="R329" s="13">
        <v>-1.1336108007424905E-2</v>
      </c>
      <c r="S329" s="13">
        <v>-3.4143217569082229E-2</v>
      </c>
      <c r="T329" s="13">
        <v>2.5704555177246124E-2</v>
      </c>
      <c r="U329" s="13">
        <v>-1.6276500398173965E-2</v>
      </c>
      <c r="V329" s="13">
        <v>7.8072358574754475E-4</v>
      </c>
      <c r="W329" s="13">
        <v>1.0798458306463532E-2</v>
      </c>
      <c r="X329" s="13">
        <v>4.1934660816796754E-2</v>
      </c>
      <c r="Y329" s="148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5"/>
    </row>
    <row r="330" spans="1:65">
      <c r="A330" s="29"/>
      <c r="B330" s="45" t="s">
        <v>262</v>
      </c>
      <c r="C330" s="46"/>
      <c r="D330" s="44">
        <v>1.07</v>
      </c>
      <c r="E330" s="44">
        <v>0.82</v>
      </c>
      <c r="F330" s="44">
        <v>0.97</v>
      </c>
      <c r="G330" s="44">
        <v>3.51</v>
      </c>
      <c r="H330" s="44">
        <v>0.45</v>
      </c>
      <c r="I330" s="44">
        <v>1.07</v>
      </c>
      <c r="J330" s="44">
        <v>0.61</v>
      </c>
      <c r="K330" s="44">
        <v>0.28999999999999998</v>
      </c>
      <c r="L330" s="44">
        <v>0.51</v>
      </c>
      <c r="M330" s="44">
        <v>2.1800000000000002</v>
      </c>
      <c r="N330" s="44">
        <v>0.56000000000000005</v>
      </c>
      <c r="O330" s="44">
        <v>0.06</v>
      </c>
      <c r="P330" s="44">
        <v>0.74</v>
      </c>
      <c r="Q330" s="44">
        <v>4.0599999999999996</v>
      </c>
      <c r="R330" s="44">
        <v>0.06</v>
      </c>
      <c r="S330" s="44">
        <v>0.59</v>
      </c>
      <c r="T330" s="44">
        <v>0.79</v>
      </c>
      <c r="U330" s="44">
        <v>0.18</v>
      </c>
      <c r="V330" s="44">
        <v>0.22</v>
      </c>
      <c r="W330" s="44" t="s">
        <v>263</v>
      </c>
      <c r="X330" s="44">
        <v>1.17</v>
      </c>
      <c r="Y330" s="148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55"/>
    </row>
    <row r="331" spans="1:65">
      <c r="B331" s="30" t="s">
        <v>296</v>
      </c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BM331" s="55"/>
    </row>
    <row r="332" spans="1:65">
      <c r="BM332" s="55"/>
    </row>
    <row r="333" spans="1:65" ht="15">
      <c r="B333" s="8" t="s">
        <v>514</v>
      </c>
      <c r="BM333" s="27" t="s">
        <v>66</v>
      </c>
    </row>
    <row r="334" spans="1:65" ht="15">
      <c r="A334" s="24" t="s">
        <v>5</v>
      </c>
      <c r="B334" s="18" t="s">
        <v>111</v>
      </c>
      <c r="C334" s="15" t="s">
        <v>112</v>
      </c>
      <c r="D334" s="16" t="s">
        <v>223</v>
      </c>
      <c r="E334" s="17" t="s">
        <v>223</v>
      </c>
      <c r="F334" s="17" t="s">
        <v>223</v>
      </c>
      <c r="G334" s="17" t="s">
        <v>223</v>
      </c>
      <c r="H334" s="17" t="s">
        <v>223</v>
      </c>
      <c r="I334" s="17" t="s">
        <v>223</v>
      </c>
      <c r="J334" s="17" t="s">
        <v>223</v>
      </c>
      <c r="K334" s="17" t="s">
        <v>223</v>
      </c>
      <c r="L334" s="17" t="s">
        <v>223</v>
      </c>
      <c r="M334" s="17" t="s">
        <v>223</v>
      </c>
      <c r="N334" s="148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>
        <v>1</v>
      </c>
    </row>
    <row r="335" spans="1:65">
      <c r="A335" s="29"/>
      <c r="B335" s="19" t="s">
        <v>224</v>
      </c>
      <c r="C335" s="9" t="s">
        <v>224</v>
      </c>
      <c r="D335" s="146" t="s">
        <v>227</v>
      </c>
      <c r="E335" s="147" t="s">
        <v>228</v>
      </c>
      <c r="F335" s="147" t="s">
        <v>229</v>
      </c>
      <c r="G335" s="147" t="s">
        <v>230</v>
      </c>
      <c r="H335" s="147" t="s">
        <v>231</v>
      </c>
      <c r="I335" s="147" t="s">
        <v>232</v>
      </c>
      <c r="J335" s="147" t="s">
        <v>238</v>
      </c>
      <c r="K335" s="147" t="s">
        <v>239</v>
      </c>
      <c r="L335" s="147" t="s">
        <v>241</v>
      </c>
      <c r="M335" s="147" t="s">
        <v>242</v>
      </c>
      <c r="N335" s="148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7" t="s">
        <v>3</v>
      </c>
    </row>
    <row r="336" spans="1:65">
      <c r="A336" s="29"/>
      <c r="B336" s="19"/>
      <c r="C336" s="9"/>
      <c r="D336" s="10" t="s">
        <v>289</v>
      </c>
      <c r="E336" s="11" t="s">
        <v>289</v>
      </c>
      <c r="F336" s="11" t="s">
        <v>289</v>
      </c>
      <c r="G336" s="11" t="s">
        <v>290</v>
      </c>
      <c r="H336" s="11" t="s">
        <v>289</v>
      </c>
      <c r="I336" s="11" t="s">
        <v>289</v>
      </c>
      <c r="J336" s="11" t="s">
        <v>289</v>
      </c>
      <c r="K336" s="11" t="s">
        <v>290</v>
      </c>
      <c r="L336" s="11" t="s">
        <v>289</v>
      </c>
      <c r="M336" s="11" t="s">
        <v>289</v>
      </c>
      <c r="N336" s="148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7">
        <v>2</v>
      </c>
    </row>
    <row r="337" spans="1:65">
      <c r="A337" s="29"/>
      <c r="B337" s="19"/>
      <c r="C337" s="9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148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7">
        <v>3</v>
      </c>
    </row>
    <row r="338" spans="1:65">
      <c r="A338" s="29"/>
      <c r="B338" s="18">
        <v>1</v>
      </c>
      <c r="C338" s="14">
        <v>1</v>
      </c>
      <c r="D338" s="21">
        <v>3.66</v>
      </c>
      <c r="E338" s="21">
        <v>3.6522097291020788</v>
      </c>
      <c r="F338" s="21">
        <v>3.9749467406680004</v>
      </c>
      <c r="G338" s="21">
        <v>3.9</v>
      </c>
      <c r="H338" s="21">
        <v>3.5</v>
      </c>
      <c r="I338" s="21">
        <v>3.9099999999999997</v>
      </c>
      <c r="J338" s="21">
        <v>4</v>
      </c>
      <c r="K338" s="21">
        <v>4.1500000000000004</v>
      </c>
      <c r="L338" s="21">
        <v>3.7396052466191203</v>
      </c>
      <c r="M338" s="21">
        <v>3.3280247826650236</v>
      </c>
      <c r="N338" s="148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>
        <v>1</v>
      </c>
    </row>
    <row r="339" spans="1:65">
      <c r="A339" s="29"/>
      <c r="B339" s="19">
        <v>1</v>
      </c>
      <c r="C339" s="9">
        <v>2</v>
      </c>
      <c r="D339" s="11">
        <v>3.67</v>
      </c>
      <c r="E339" s="11">
        <v>3.62096051070304</v>
      </c>
      <c r="F339" s="11">
        <v>3.9322439672854106</v>
      </c>
      <c r="G339" s="11">
        <v>3.5</v>
      </c>
      <c r="H339" s="11">
        <v>3.8</v>
      </c>
      <c r="I339" s="11">
        <v>3.84</v>
      </c>
      <c r="J339" s="11">
        <v>4</v>
      </c>
      <c r="K339" s="11">
        <v>4.1500000000000004</v>
      </c>
      <c r="L339" s="11">
        <v>3.6829227110042941</v>
      </c>
      <c r="M339" s="11">
        <v>3.4913463661927966</v>
      </c>
      <c r="N339" s="148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7" t="e">
        <v>#N/A</v>
      </c>
    </row>
    <row r="340" spans="1:65">
      <c r="A340" s="29"/>
      <c r="B340" s="19">
        <v>1</v>
      </c>
      <c r="C340" s="9">
        <v>3</v>
      </c>
      <c r="D340" s="11">
        <v>3.54</v>
      </c>
      <c r="E340" s="11">
        <v>3.53110725099513</v>
      </c>
      <c r="F340" s="11">
        <v>3.9430898690075606</v>
      </c>
      <c r="G340" s="11">
        <v>3.8</v>
      </c>
      <c r="H340" s="11">
        <v>3.7</v>
      </c>
      <c r="I340" s="11">
        <v>3.64</v>
      </c>
      <c r="J340" s="11">
        <v>3.8</v>
      </c>
      <c r="K340" s="11">
        <v>4.12</v>
      </c>
      <c r="L340" s="11">
        <v>3.478508962780495</v>
      </c>
      <c r="M340" s="11">
        <v>3.5081180034972901</v>
      </c>
      <c r="N340" s="148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7">
        <v>16</v>
      </c>
    </row>
    <row r="341" spans="1:65">
      <c r="A341" s="29"/>
      <c r="B341" s="19">
        <v>1</v>
      </c>
      <c r="C341" s="9">
        <v>4</v>
      </c>
      <c r="D341" s="11">
        <v>3.59</v>
      </c>
      <c r="E341" s="11">
        <v>3.7075807542381387</v>
      </c>
      <c r="F341" s="11">
        <v>3.9614706138109903</v>
      </c>
      <c r="G341" s="11">
        <v>3.9</v>
      </c>
      <c r="H341" s="11">
        <v>3.3</v>
      </c>
      <c r="I341" s="11">
        <v>3.8500000000000005</v>
      </c>
      <c r="J341" s="11">
        <v>3.9</v>
      </c>
      <c r="K341" s="11">
        <v>4.17</v>
      </c>
      <c r="L341" s="11">
        <v>3.5825973997210374</v>
      </c>
      <c r="M341" s="11">
        <v>3.2534298489115723</v>
      </c>
      <c r="N341" s="148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7">
        <v>3.7498863699835958</v>
      </c>
    </row>
    <row r="342" spans="1:65">
      <c r="A342" s="29"/>
      <c r="B342" s="19">
        <v>1</v>
      </c>
      <c r="C342" s="9">
        <v>5</v>
      </c>
      <c r="D342" s="11">
        <v>3.75</v>
      </c>
      <c r="E342" s="11">
        <v>3.7407367099705984</v>
      </c>
      <c r="F342" s="11">
        <v>3.9278980168721995</v>
      </c>
      <c r="G342" s="11">
        <v>4</v>
      </c>
      <c r="H342" s="11">
        <v>3.6</v>
      </c>
      <c r="I342" s="11">
        <v>3.89</v>
      </c>
      <c r="J342" s="11">
        <v>3.8</v>
      </c>
      <c r="K342" s="11">
        <v>4.03</v>
      </c>
      <c r="L342" s="11">
        <v>3.5975109724384797</v>
      </c>
      <c r="M342" s="11">
        <v>3.4204353924408277</v>
      </c>
      <c r="N342" s="148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27">
        <v>89</v>
      </c>
    </row>
    <row r="343" spans="1:65">
      <c r="A343" s="29"/>
      <c r="B343" s="19">
        <v>1</v>
      </c>
      <c r="C343" s="9">
        <v>6</v>
      </c>
      <c r="D343" s="11">
        <v>3.82</v>
      </c>
      <c r="E343" s="11">
        <v>3.7355677924946886</v>
      </c>
      <c r="F343" s="11">
        <v>3.9331203896153406</v>
      </c>
      <c r="G343" s="11">
        <v>3.6</v>
      </c>
      <c r="H343" s="11">
        <v>3.6</v>
      </c>
      <c r="I343" s="11">
        <v>3.8</v>
      </c>
      <c r="J343" s="11">
        <v>3.8</v>
      </c>
      <c r="K343" s="11">
        <v>4.1399999999999997</v>
      </c>
      <c r="L343" s="11">
        <v>3.688404975973063</v>
      </c>
      <c r="M343" s="11">
        <v>3.3413451920085562</v>
      </c>
      <c r="N343" s="148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A344" s="29"/>
      <c r="B344" s="20" t="s">
        <v>258</v>
      </c>
      <c r="C344" s="12"/>
      <c r="D344" s="22">
        <v>3.6716666666666669</v>
      </c>
      <c r="E344" s="22">
        <v>3.6646937912506128</v>
      </c>
      <c r="F344" s="22">
        <v>3.9454615995432505</v>
      </c>
      <c r="G344" s="22">
        <v>3.7833333333333337</v>
      </c>
      <c r="H344" s="22">
        <v>3.5833333333333339</v>
      </c>
      <c r="I344" s="22">
        <v>3.8216666666666672</v>
      </c>
      <c r="J344" s="22">
        <v>3.8833333333333333</v>
      </c>
      <c r="K344" s="22">
        <v>4.1266666666666678</v>
      </c>
      <c r="L344" s="22">
        <v>3.6282583780894151</v>
      </c>
      <c r="M344" s="22">
        <v>3.3904499309526774</v>
      </c>
      <c r="N344" s="148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29"/>
      <c r="B345" s="3" t="s">
        <v>259</v>
      </c>
      <c r="C345" s="28"/>
      <c r="D345" s="11">
        <v>3.665</v>
      </c>
      <c r="E345" s="11">
        <v>3.679895241670109</v>
      </c>
      <c r="F345" s="11">
        <v>3.9381051293114506</v>
      </c>
      <c r="G345" s="11">
        <v>3.8499999999999996</v>
      </c>
      <c r="H345" s="11">
        <v>3.6</v>
      </c>
      <c r="I345" s="11">
        <v>3.8450000000000002</v>
      </c>
      <c r="J345" s="11">
        <v>3.8499999999999996</v>
      </c>
      <c r="K345" s="11">
        <v>4.1449999999999996</v>
      </c>
      <c r="L345" s="11">
        <v>3.6402168417213869</v>
      </c>
      <c r="M345" s="11">
        <v>3.380890292224692</v>
      </c>
      <c r="N345" s="148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A346" s="29"/>
      <c r="B346" s="3" t="s">
        <v>260</v>
      </c>
      <c r="C346" s="28"/>
      <c r="D346" s="23">
        <v>0.10225784403490355</v>
      </c>
      <c r="E346" s="23">
        <v>8.0695423050757845E-2</v>
      </c>
      <c r="F346" s="23">
        <v>1.8797754610251242E-2</v>
      </c>
      <c r="G346" s="23">
        <v>0.19407902170679511</v>
      </c>
      <c r="H346" s="23">
        <v>0.1722401424368509</v>
      </c>
      <c r="I346" s="23">
        <v>9.7039510853397529E-2</v>
      </c>
      <c r="J346" s="23">
        <v>9.831920802501759E-2</v>
      </c>
      <c r="K346" s="23">
        <v>5.0066622281382839E-2</v>
      </c>
      <c r="L346" s="23">
        <v>9.429649298522344E-2</v>
      </c>
      <c r="M346" s="23">
        <v>0.10000767095502444</v>
      </c>
      <c r="N346" s="201"/>
      <c r="O346" s="202"/>
      <c r="P346" s="202"/>
      <c r="Q346" s="202"/>
      <c r="R346" s="202"/>
      <c r="S346" s="202"/>
      <c r="T346" s="202"/>
      <c r="U346" s="202"/>
      <c r="V346" s="202"/>
      <c r="W346" s="202"/>
      <c r="X346" s="202"/>
      <c r="Y346" s="202"/>
      <c r="Z346" s="202"/>
      <c r="AA346" s="202"/>
      <c r="AB346" s="202"/>
      <c r="AC346" s="202"/>
      <c r="AD346" s="202"/>
      <c r="AE346" s="202"/>
      <c r="AF346" s="202"/>
      <c r="AG346" s="202"/>
      <c r="AH346" s="202"/>
      <c r="AI346" s="202"/>
      <c r="AJ346" s="202"/>
      <c r="AK346" s="202"/>
      <c r="AL346" s="202"/>
      <c r="AM346" s="202"/>
      <c r="AN346" s="202"/>
      <c r="AO346" s="202"/>
      <c r="AP346" s="202"/>
      <c r="AQ346" s="202"/>
      <c r="AR346" s="202"/>
      <c r="AS346" s="202"/>
      <c r="AT346" s="202"/>
      <c r="AU346" s="202"/>
      <c r="AV346" s="202"/>
      <c r="AW346" s="202"/>
      <c r="AX346" s="202"/>
      <c r="AY346" s="202"/>
      <c r="AZ346" s="202"/>
      <c r="BA346" s="202"/>
      <c r="BB346" s="202"/>
      <c r="BC346" s="202"/>
      <c r="BD346" s="202"/>
      <c r="BE346" s="202"/>
      <c r="BF346" s="202"/>
      <c r="BG346" s="202"/>
      <c r="BH346" s="202"/>
      <c r="BI346" s="202"/>
      <c r="BJ346" s="202"/>
      <c r="BK346" s="202"/>
      <c r="BL346" s="202"/>
      <c r="BM346" s="56"/>
    </row>
    <row r="347" spans="1:65">
      <c r="A347" s="29"/>
      <c r="B347" s="3" t="s">
        <v>86</v>
      </c>
      <c r="C347" s="28"/>
      <c r="D347" s="13">
        <v>2.7850524930069055E-2</v>
      </c>
      <c r="E347" s="13">
        <v>2.2019690497311575E-2</v>
      </c>
      <c r="F347" s="13">
        <v>4.7643993322422345E-3</v>
      </c>
      <c r="G347" s="13">
        <v>5.1298419834395183E-2</v>
      </c>
      <c r="H347" s="13">
        <v>4.8067016494004897E-2</v>
      </c>
      <c r="I347" s="13">
        <v>2.5391934806820109E-2</v>
      </c>
      <c r="J347" s="13">
        <v>2.5318250993566761E-2</v>
      </c>
      <c r="K347" s="13">
        <v>1.2132460972871444E-2</v>
      </c>
      <c r="L347" s="13">
        <v>2.5989464684948518E-2</v>
      </c>
      <c r="M347" s="13">
        <v>2.9496872979015924E-2</v>
      </c>
      <c r="N347" s="148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29"/>
      <c r="B348" s="3" t="s">
        <v>261</v>
      </c>
      <c r="C348" s="28"/>
      <c r="D348" s="13">
        <v>-2.085921961343884E-2</v>
      </c>
      <c r="E348" s="13">
        <v>-2.2718709402748005E-2</v>
      </c>
      <c r="F348" s="13">
        <v>5.2154974914749186E-2</v>
      </c>
      <c r="G348" s="13">
        <v>8.9194604981814862E-3</v>
      </c>
      <c r="H348" s="13">
        <v>-4.4415488955466764E-2</v>
      </c>
      <c r="I348" s="13">
        <v>1.9141992476797487E-2</v>
      </c>
      <c r="J348" s="13">
        <v>3.5586935225005556E-2</v>
      </c>
      <c r="K348" s="13">
        <v>0.10047779039361138</v>
      </c>
      <c r="L348" s="13">
        <v>-3.2435113999124354E-2</v>
      </c>
      <c r="M348" s="13">
        <v>-9.5852621537566907E-2</v>
      </c>
      <c r="N348" s="148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29"/>
      <c r="B349" s="45" t="s">
        <v>262</v>
      </c>
      <c r="C349" s="46"/>
      <c r="D349" s="44">
        <v>0.31</v>
      </c>
      <c r="E349" s="44">
        <v>0.35</v>
      </c>
      <c r="F349" s="44">
        <v>1.21</v>
      </c>
      <c r="G349" s="44">
        <v>0.31</v>
      </c>
      <c r="H349" s="44">
        <v>0.8</v>
      </c>
      <c r="I349" s="44">
        <v>0.52</v>
      </c>
      <c r="J349" s="44">
        <v>0.86</v>
      </c>
      <c r="K349" s="44">
        <v>2.21</v>
      </c>
      <c r="L349" s="44">
        <v>0.55000000000000004</v>
      </c>
      <c r="M349" s="44">
        <v>1.87</v>
      </c>
      <c r="N349" s="148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BM350" s="55"/>
    </row>
    <row r="351" spans="1:65" ht="15">
      <c r="B351" s="8" t="s">
        <v>515</v>
      </c>
      <c r="BM351" s="27" t="s">
        <v>66</v>
      </c>
    </row>
    <row r="352" spans="1:65" ht="15">
      <c r="A352" s="24" t="s">
        <v>81</v>
      </c>
      <c r="B352" s="18" t="s">
        <v>111</v>
      </c>
      <c r="C352" s="15" t="s">
        <v>112</v>
      </c>
      <c r="D352" s="16" t="s">
        <v>223</v>
      </c>
      <c r="E352" s="17" t="s">
        <v>223</v>
      </c>
      <c r="F352" s="17" t="s">
        <v>223</v>
      </c>
      <c r="G352" s="17" t="s">
        <v>223</v>
      </c>
      <c r="H352" s="17" t="s">
        <v>223</v>
      </c>
      <c r="I352" s="17" t="s">
        <v>223</v>
      </c>
      <c r="J352" s="17" t="s">
        <v>223</v>
      </c>
      <c r="K352" s="17" t="s">
        <v>223</v>
      </c>
      <c r="L352" s="17" t="s">
        <v>223</v>
      </c>
      <c r="M352" s="17" t="s">
        <v>223</v>
      </c>
      <c r="N352" s="17" t="s">
        <v>223</v>
      </c>
      <c r="O352" s="17" t="s">
        <v>223</v>
      </c>
      <c r="P352" s="17" t="s">
        <v>223</v>
      </c>
      <c r="Q352" s="17" t="s">
        <v>223</v>
      </c>
      <c r="R352" s="17" t="s">
        <v>223</v>
      </c>
      <c r="S352" s="17" t="s">
        <v>223</v>
      </c>
      <c r="T352" s="148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1</v>
      </c>
    </row>
    <row r="353" spans="1:65">
      <c r="A353" s="29"/>
      <c r="B353" s="19" t="s">
        <v>224</v>
      </c>
      <c r="C353" s="9" t="s">
        <v>224</v>
      </c>
      <c r="D353" s="146" t="s">
        <v>226</v>
      </c>
      <c r="E353" s="147" t="s">
        <v>227</v>
      </c>
      <c r="F353" s="147" t="s">
        <v>230</v>
      </c>
      <c r="G353" s="147" t="s">
        <v>231</v>
      </c>
      <c r="H353" s="147" t="s">
        <v>232</v>
      </c>
      <c r="I353" s="147" t="s">
        <v>234</v>
      </c>
      <c r="J353" s="147" t="s">
        <v>235</v>
      </c>
      <c r="K353" s="147" t="s">
        <v>236</v>
      </c>
      <c r="L353" s="147" t="s">
        <v>237</v>
      </c>
      <c r="M353" s="147" t="s">
        <v>264</v>
      </c>
      <c r="N353" s="147" t="s">
        <v>238</v>
      </c>
      <c r="O353" s="147" t="s">
        <v>239</v>
      </c>
      <c r="P353" s="147" t="s">
        <v>243</v>
      </c>
      <c r="Q353" s="147" t="s">
        <v>244</v>
      </c>
      <c r="R353" s="147" t="s">
        <v>246</v>
      </c>
      <c r="S353" s="147" t="s">
        <v>248</v>
      </c>
      <c r="T353" s="148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 t="s">
        <v>3</v>
      </c>
    </row>
    <row r="354" spans="1:65">
      <c r="A354" s="29"/>
      <c r="B354" s="19"/>
      <c r="C354" s="9"/>
      <c r="D354" s="10" t="s">
        <v>289</v>
      </c>
      <c r="E354" s="11" t="s">
        <v>289</v>
      </c>
      <c r="F354" s="11" t="s">
        <v>290</v>
      </c>
      <c r="G354" s="11" t="s">
        <v>289</v>
      </c>
      <c r="H354" s="11" t="s">
        <v>289</v>
      </c>
      <c r="I354" s="11" t="s">
        <v>290</v>
      </c>
      <c r="J354" s="11" t="s">
        <v>290</v>
      </c>
      <c r="K354" s="11" t="s">
        <v>290</v>
      </c>
      <c r="L354" s="11" t="s">
        <v>290</v>
      </c>
      <c r="M354" s="11" t="s">
        <v>290</v>
      </c>
      <c r="N354" s="11" t="s">
        <v>289</v>
      </c>
      <c r="O354" s="11" t="s">
        <v>290</v>
      </c>
      <c r="P354" s="11" t="s">
        <v>114</v>
      </c>
      <c r="Q354" s="11" t="s">
        <v>290</v>
      </c>
      <c r="R354" s="11" t="s">
        <v>290</v>
      </c>
      <c r="S354" s="11" t="s">
        <v>289</v>
      </c>
      <c r="T354" s="148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2</v>
      </c>
    </row>
    <row r="355" spans="1:65">
      <c r="A355" s="29"/>
      <c r="B355" s="19"/>
      <c r="C355" s="9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148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2</v>
      </c>
    </row>
    <row r="356" spans="1:65">
      <c r="A356" s="29"/>
      <c r="B356" s="18">
        <v>1</v>
      </c>
      <c r="C356" s="14">
        <v>1</v>
      </c>
      <c r="D356" s="143">
        <v>3</v>
      </c>
      <c r="E356" s="21">
        <v>0.38</v>
      </c>
      <c r="F356" s="143">
        <v>0.3</v>
      </c>
      <c r="G356" s="143">
        <v>0.56999999999999995</v>
      </c>
      <c r="H356" s="143">
        <v>2.5</v>
      </c>
      <c r="I356" s="21">
        <v>0.16</v>
      </c>
      <c r="J356" s="21">
        <v>0.2</v>
      </c>
      <c r="K356" s="21">
        <v>0.19</v>
      </c>
      <c r="L356" s="21">
        <v>0.21</v>
      </c>
      <c r="M356" s="21">
        <v>0.32</v>
      </c>
      <c r="N356" s="143" t="s">
        <v>285</v>
      </c>
      <c r="O356" s="21">
        <v>0.26</v>
      </c>
      <c r="P356" s="143" t="s">
        <v>108</v>
      </c>
      <c r="Q356" s="143" t="s">
        <v>108</v>
      </c>
      <c r="R356" s="143">
        <v>4.4000000000000004</v>
      </c>
      <c r="S356" s="143">
        <v>2.2999999999999998</v>
      </c>
      <c r="T356" s="148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7">
        <v>1</v>
      </c>
    </row>
    <row r="357" spans="1:65">
      <c r="A357" s="29"/>
      <c r="B357" s="19">
        <v>1</v>
      </c>
      <c r="C357" s="9">
        <v>2</v>
      </c>
      <c r="D357" s="144">
        <v>3.1</v>
      </c>
      <c r="E357" s="11">
        <v>0.37</v>
      </c>
      <c r="F357" s="144">
        <v>0.4</v>
      </c>
      <c r="G357" s="144">
        <v>0.56999999999999995</v>
      </c>
      <c r="H357" s="144">
        <v>2.7</v>
      </c>
      <c r="I357" s="11">
        <v>0.18</v>
      </c>
      <c r="J357" s="11">
        <v>0.21</v>
      </c>
      <c r="K357" s="11">
        <v>0.21</v>
      </c>
      <c r="L357" s="11">
        <v>0.23</v>
      </c>
      <c r="M357" s="11">
        <v>0.32</v>
      </c>
      <c r="N357" s="144" t="s">
        <v>285</v>
      </c>
      <c r="O357" s="11">
        <v>0.35</v>
      </c>
      <c r="P357" s="144" t="s">
        <v>108</v>
      </c>
      <c r="Q357" s="144" t="s">
        <v>108</v>
      </c>
      <c r="R357" s="144">
        <v>4.9000000000000004</v>
      </c>
      <c r="S357" s="144">
        <v>2.2999999999999998</v>
      </c>
      <c r="T357" s="148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7" t="e">
        <v>#N/A</v>
      </c>
    </row>
    <row r="358" spans="1:65">
      <c r="A358" s="29"/>
      <c r="B358" s="19">
        <v>1</v>
      </c>
      <c r="C358" s="9">
        <v>3</v>
      </c>
      <c r="D358" s="144">
        <v>3</v>
      </c>
      <c r="E358" s="11">
        <v>0.36</v>
      </c>
      <c r="F358" s="144">
        <v>0.2</v>
      </c>
      <c r="G358" s="144">
        <v>0.42</v>
      </c>
      <c r="H358" s="144">
        <v>2.5</v>
      </c>
      <c r="I358" s="11">
        <v>0.18</v>
      </c>
      <c r="J358" s="11">
        <v>0.2</v>
      </c>
      <c r="K358" s="11">
        <v>0.18</v>
      </c>
      <c r="L358" s="11">
        <v>0.21</v>
      </c>
      <c r="M358" s="11">
        <v>0.32</v>
      </c>
      <c r="N358" s="144" t="s">
        <v>285</v>
      </c>
      <c r="O358" s="11">
        <v>0.28000000000000003</v>
      </c>
      <c r="P358" s="144" t="s">
        <v>108</v>
      </c>
      <c r="Q358" s="144" t="s">
        <v>108</v>
      </c>
      <c r="R358" s="144">
        <v>4.7</v>
      </c>
      <c r="S358" s="144">
        <v>2.4</v>
      </c>
      <c r="T358" s="148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7">
        <v>16</v>
      </c>
    </row>
    <row r="359" spans="1:65">
      <c r="A359" s="29"/>
      <c r="B359" s="19">
        <v>1</v>
      </c>
      <c r="C359" s="9">
        <v>4</v>
      </c>
      <c r="D359" s="144">
        <v>3</v>
      </c>
      <c r="E359" s="11">
        <v>0.38</v>
      </c>
      <c r="F359" s="144">
        <v>0.3</v>
      </c>
      <c r="G359" s="144">
        <v>0.6</v>
      </c>
      <c r="H359" s="144">
        <v>2.5</v>
      </c>
      <c r="I359" s="11">
        <v>0.18</v>
      </c>
      <c r="J359" s="11">
        <v>0.21</v>
      </c>
      <c r="K359" s="11">
        <v>0.18</v>
      </c>
      <c r="L359" s="11">
        <v>0.24</v>
      </c>
      <c r="M359" s="11">
        <v>0.31</v>
      </c>
      <c r="N359" s="144" t="s">
        <v>285</v>
      </c>
      <c r="O359" s="11">
        <v>0.26</v>
      </c>
      <c r="P359" s="144" t="s">
        <v>108</v>
      </c>
      <c r="Q359" s="144" t="s">
        <v>108</v>
      </c>
      <c r="R359" s="144">
        <v>4.5</v>
      </c>
      <c r="S359" s="144">
        <v>2.2999999999999998</v>
      </c>
      <c r="T359" s="148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7">
        <v>0.25095238095238093</v>
      </c>
    </row>
    <row r="360" spans="1:65">
      <c r="A360" s="29"/>
      <c r="B360" s="19">
        <v>1</v>
      </c>
      <c r="C360" s="9">
        <v>5</v>
      </c>
      <c r="D360" s="144">
        <v>3.1</v>
      </c>
      <c r="E360" s="11">
        <v>0.35</v>
      </c>
      <c r="F360" s="144">
        <v>0.3</v>
      </c>
      <c r="G360" s="144">
        <v>0.55000000000000004</v>
      </c>
      <c r="H360" s="144">
        <v>2.5</v>
      </c>
      <c r="I360" s="11">
        <v>0.17</v>
      </c>
      <c r="J360" s="11">
        <v>0.19</v>
      </c>
      <c r="K360" s="11">
        <v>0.21</v>
      </c>
      <c r="L360" s="11">
        <v>0.2</v>
      </c>
      <c r="M360" s="11">
        <v>0.32</v>
      </c>
      <c r="N360" s="144" t="s">
        <v>285</v>
      </c>
      <c r="O360" s="11">
        <v>0.3</v>
      </c>
      <c r="P360" s="144" t="s">
        <v>108</v>
      </c>
      <c r="Q360" s="144" t="s">
        <v>108</v>
      </c>
      <c r="R360" s="144">
        <v>4.5999999999999996</v>
      </c>
      <c r="S360" s="144">
        <v>2.2999999999999998</v>
      </c>
      <c r="T360" s="148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7">
        <v>90</v>
      </c>
    </row>
    <row r="361" spans="1:65">
      <c r="A361" s="29"/>
      <c r="B361" s="19">
        <v>1</v>
      </c>
      <c r="C361" s="9">
        <v>6</v>
      </c>
      <c r="D361" s="144">
        <v>3.1</v>
      </c>
      <c r="E361" s="11">
        <v>0.37</v>
      </c>
      <c r="F361" s="144">
        <v>0.3</v>
      </c>
      <c r="G361" s="144">
        <v>0.46</v>
      </c>
      <c r="H361" s="144">
        <v>2.6</v>
      </c>
      <c r="I361" s="11">
        <v>0.17</v>
      </c>
      <c r="J361" s="11">
        <v>0.18</v>
      </c>
      <c r="K361" s="11">
        <v>0.2</v>
      </c>
      <c r="L361" s="11">
        <v>0.21</v>
      </c>
      <c r="M361" s="11">
        <v>0.33</v>
      </c>
      <c r="N361" s="144" t="s">
        <v>285</v>
      </c>
      <c r="O361" s="11">
        <v>0.26</v>
      </c>
      <c r="P361" s="144" t="s">
        <v>108</v>
      </c>
      <c r="Q361" s="144" t="s">
        <v>108</v>
      </c>
      <c r="R361" s="144">
        <v>4.5999999999999996</v>
      </c>
      <c r="S361" s="144">
        <v>2.4</v>
      </c>
      <c r="T361" s="148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29"/>
      <c r="B362" s="20" t="s">
        <v>258</v>
      </c>
      <c r="C362" s="12"/>
      <c r="D362" s="22">
        <v>3.0500000000000003</v>
      </c>
      <c r="E362" s="22">
        <v>0.36833333333333335</v>
      </c>
      <c r="F362" s="22">
        <v>0.3</v>
      </c>
      <c r="G362" s="22">
        <v>0.52833333333333332</v>
      </c>
      <c r="H362" s="22">
        <v>2.5499999999999998</v>
      </c>
      <c r="I362" s="22">
        <v>0.17333333333333334</v>
      </c>
      <c r="J362" s="22">
        <v>0.19833333333333333</v>
      </c>
      <c r="K362" s="22">
        <v>0.19499999999999998</v>
      </c>
      <c r="L362" s="22">
        <v>0.21666666666666667</v>
      </c>
      <c r="M362" s="22">
        <v>0.32</v>
      </c>
      <c r="N362" s="22" t="s">
        <v>617</v>
      </c>
      <c r="O362" s="22">
        <v>0.28499999999999998</v>
      </c>
      <c r="P362" s="22" t="s">
        <v>617</v>
      </c>
      <c r="Q362" s="22" t="s">
        <v>617</v>
      </c>
      <c r="R362" s="22">
        <v>4.6166666666666671</v>
      </c>
      <c r="S362" s="22">
        <v>2.3333333333333335</v>
      </c>
      <c r="T362" s="148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29"/>
      <c r="B363" s="3" t="s">
        <v>259</v>
      </c>
      <c r="C363" s="28"/>
      <c r="D363" s="11">
        <v>3.05</v>
      </c>
      <c r="E363" s="11">
        <v>0.37</v>
      </c>
      <c r="F363" s="11">
        <v>0.3</v>
      </c>
      <c r="G363" s="11">
        <v>0.56000000000000005</v>
      </c>
      <c r="H363" s="11">
        <v>2.5</v>
      </c>
      <c r="I363" s="11">
        <v>0.17499999999999999</v>
      </c>
      <c r="J363" s="11">
        <v>0.2</v>
      </c>
      <c r="K363" s="11">
        <v>0.19500000000000001</v>
      </c>
      <c r="L363" s="11">
        <v>0.21</v>
      </c>
      <c r="M363" s="11">
        <v>0.32</v>
      </c>
      <c r="N363" s="11" t="s">
        <v>617</v>
      </c>
      <c r="O363" s="11">
        <v>0.27</v>
      </c>
      <c r="P363" s="11" t="s">
        <v>617</v>
      </c>
      <c r="Q363" s="11" t="s">
        <v>617</v>
      </c>
      <c r="R363" s="11">
        <v>4.5999999999999996</v>
      </c>
      <c r="S363" s="11">
        <v>2.2999999999999998</v>
      </c>
      <c r="T363" s="148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29"/>
      <c r="B364" s="3" t="s">
        <v>260</v>
      </c>
      <c r="C364" s="28"/>
      <c r="D364" s="23">
        <v>5.4772255750516655E-2</v>
      </c>
      <c r="E364" s="23">
        <v>1.1690451944500132E-2</v>
      </c>
      <c r="F364" s="23">
        <v>6.324555320336743E-2</v>
      </c>
      <c r="G364" s="23">
        <v>7.1390942469382351E-2</v>
      </c>
      <c r="H364" s="23">
        <v>8.3666002653407623E-2</v>
      </c>
      <c r="I364" s="23">
        <v>8.1649658092772543E-3</v>
      </c>
      <c r="J364" s="23">
        <v>1.169045194450012E-2</v>
      </c>
      <c r="K364" s="23">
        <v>1.3784048752090222E-2</v>
      </c>
      <c r="L364" s="23">
        <v>1.5055453054181617E-2</v>
      </c>
      <c r="M364" s="23">
        <v>6.324555320336764E-3</v>
      </c>
      <c r="N364" s="23" t="s">
        <v>617</v>
      </c>
      <c r="O364" s="23">
        <v>3.5637059362411141E-2</v>
      </c>
      <c r="P364" s="23" t="s">
        <v>617</v>
      </c>
      <c r="Q364" s="23" t="s">
        <v>617</v>
      </c>
      <c r="R364" s="23">
        <v>0.17224014243685087</v>
      </c>
      <c r="S364" s="23">
        <v>5.1639777949432274E-2</v>
      </c>
      <c r="T364" s="148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A365" s="29"/>
      <c r="B365" s="3" t="s">
        <v>86</v>
      </c>
      <c r="C365" s="28"/>
      <c r="D365" s="13">
        <v>1.7958116639513657E-2</v>
      </c>
      <c r="E365" s="13">
        <v>3.1738783559728867E-2</v>
      </c>
      <c r="F365" s="13">
        <v>0.21081851067789145</v>
      </c>
      <c r="G365" s="13">
        <v>0.13512481224488773</v>
      </c>
      <c r="H365" s="13">
        <v>3.2810197118983385E-2</v>
      </c>
      <c r="I365" s="13">
        <v>4.7105571976599543E-2</v>
      </c>
      <c r="J365" s="13">
        <v>5.8943455182353548E-2</v>
      </c>
      <c r="K365" s="13">
        <v>7.068742949789858E-2</v>
      </c>
      <c r="L365" s="13">
        <v>6.9486706403915161E-2</v>
      </c>
      <c r="M365" s="13">
        <v>1.9764235376052389E-2</v>
      </c>
      <c r="N365" s="13" t="s">
        <v>617</v>
      </c>
      <c r="O365" s="13">
        <v>0.12504231355231982</v>
      </c>
      <c r="P365" s="13" t="s">
        <v>617</v>
      </c>
      <c r="Q365" s="13" t="s">
        <v>617</v>
      </c>
      <c r="R365" s="13">
        <v>3.7308334101844948E-2</v>
      </c>
      <c r="S365" s="13">
        <v>2.2131333406899545E-2</v>
      </c>
      <c r="T365" s="148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5"/>
    </row>
    <row r="366" spans="1:65">
      <c r="A366" s="29"/>
      <c r="B366" s="3" t="s">
        <v>261</v>
      </c>
      <c r="C366" s="28"/>
      <c r="D366" s="13">
        <v>11.153700189753323</v>
      </c>
      <c r="E366" s="13">
        <v>0.46774193548387122</v>
      </c>
      <c r="F366" s="13">
        <v>0.19544592030360541</v>
      </c>
      <c r="G366" s="13">
        <v>1.1053130929791273</v>
      </c>
      <c r="H366" s="13">
        <v>9.1612903225806459</v>
      </c>
      <c r="I366" s="13">
        <v>-0.3092979127134724</v>
      </c>
      <c r="J366" s="13">
        <v>-0.20967741935483863</v>
      </c>
      <c r="K366" s="13">
        <v>-0.2229601518026566</v>
      </c>
      <c r="L366" s="13">
        <v>-0.13662239089184047</v>
      </c>
      <c r="M366" s="13">
        <v>0.27514231499051256</v>
      </c>
      <c r="N366" s="13" t="s">
        <v>617</v>
      </c>
      <c r="O366" s="13">
        <v>0.13567362428842511</v>
      </c>
      <c r="P366" s="13" t="s">
        <v>617</v>
      </c>
      <c r="Q366" s="13" t="s">
        <v>617</v>
      </c>
      <c r="R366" s="13">
        <v>17.396584440227709</v>
      </c>
      <c r="S366" s="13">
        <v>8.2979127134724866</v>
      </c>
      <c r="T366" s="148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55"/>
    </row>
    <row r="367" spans="1:65">
      <c r="A367" s="29"/>
      <c r="B367" s="45" t="s">
        <v>262</v>
      </c>
      <c r="C367" s="46"/>
      <c r="D367" s="44" t="s">
        <v>263</v>
      </c>
      <c r="E367" s="44">
        <v>1.5</v>
      </c>
      <c r="F367" s="44" t="s">
        <v>263</v>
      </c>
      <c r="G367" s="44">
        <v>3.08</v>
      </c>
      <c r="H367" s="44" t="s">
        <v>263</v>
      </c>
      <c r="I367" s="44">
        <v>0.43</v>
      </c>
      <c r="J367" s="44">
        <v>0.18</v>
      </c>
      <c r="K367" s="44">
        <v>0.21</v>
      </c>
      <c r="L367" s="44">
        <v>0</v>
      </c>
      <c r="M367" s="44">
        <v>1.02</v>
      </c>
      <c r="N367" s="44">
        <v>0.33</v>
      </c>
      <c r="O367" s="44">
        <v>0.67</v>
      </c>
      <c r="P367" s="44">
        <v>1.64</v>
      </c>
      <c r="Q367" s="44">
        <v>1.64</v>
      </c>
      <c r="R367" s="44" t="s">
        <v>263</v>
      </c>
      <c r="S367" s="44" t="s">
        <v>263</v>
      </c>
      <c r="T367" s="148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55"/>
    </row>
    <row r="368" spans="1:65">
      <c r="B368" s="30" t="s">
        <v>297</v>
      </c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BM368" s="55"/>
    </row>
    <row r="369" spans="1:65">
      <c r="BM369" s="55"/>
    </row>
    <row r="370" spans="1:65" ht="15">
      <c r="B370" s="8" t="s">
        <v>516</v>
      </c>
      <c r="BM370" s="27" t="s">
        <v>66</v>
      </c>
    </row>
    <row r="371" spans="1:65" ht="15">
      <c r="A371" s="24" t="s">
        <v>8</v>
      </c>
      <c r="B371" s="18" t="s">
        <v>111</v>
      </c>
      <c r="C371" s="15" t="s">
        <v>112</v>
      </c>
      <c r="D371" s="16" t="s">
        <v>223</v>
      </c>
      <c r="E371" s="17" t="s">
        <v>223</v>
      </c>
      <c r="F371" s="17" t="s">
        <v>223</v>
      </c>
      <c r="G371" s="17" t="s">
        <v>223</v>
      </c>
      <c r="H371" s="17" t="s">
        <v>223</v>
      </c>
      <c r="I371" s="17" t="s">
        <v>223</v>
      </c>
      <c r="J371" s="17" t="s">
        <v>223</v>
      </c>
      <c r="K371" s="17" t="s">
        <v>223</v>
      </c>
      <c r="L371" s="17" t="s">
        <v>223</v>
      </c>
      <c r="M371" s="17" t="s">
        <v>223</v>
      </c>
      <c r="N371" s="17" t="s">
        <v>223</v>
      </c>
      <c r="O371" s="17" t="s">
        <v>223</v>
      </c>
      <c r="P371" s="17" t="s">
        <v>223</v>
      </c>
      <c r="Q371" s="17" t="s">
        <v>223</v>
      </c>
      <c r="R371" s="17" t="s">
        <v>223</v>
      </c>
      <c r="S371" s="17" t="s">
        <v>223</v>
      </c>
      <c r="T371" s="17" t="s">
        <v>223</v>
      </c>
      <c r="U371" s="17" t="s">
        <v>223</v>
      </c>
      <c r="V371" s="17" t="s">
        <v>223</v>
      </c>
      <c r="W371" s="148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>
        <v>1</v>
      </c>
    </row>
    <row r="372" spans="1:65">
      <c r="A372" s="29"/>
      <c r="B372" s="19" t="s">
        <v>224</v>
      </c>
      <c r="C372" s="9" t="s">
        <v>224</v>
      </c>
      <c r="D372" s="146" t="s">
        <v>226</v>
      </c>
      <c r="E372" s="147" t="s">
        <v>227</v>
      </c>
      <c r="F372" s="147" t="s">
        <v>230</v>
      </c>
      <c r="G372" s="147" t="s">
        <v>231</v>
      </c>
      <c r="H372" s="147" t="s">
        <v>232</v>
      </c>
      <c r="I372" s="147" t="s">
        <v>234</v>
      </c>
      <c r="J372" s="147" t="s">
        <v>235</v>
      </c>
      <c r="K372" s="147" t="s">
        <v>236</v>
      </c>
      <c r="L372" s="147" t="s">
        <v>237</v>
      </c>
      <c r="M372" s="147" t="s">
        <v>264</v>
      </c>
      <c r="N372" s="147" t="s">
        <v>238</v>
      </c>
      <c r="O372" s="147" t="s">
        <v>239</v>
      </c>
      <c r="P372" s="147" t="s">
        <v>241</v>
      </c>
      <c r="Q372" s="147" t="s">
        <v>242</v>
      </c>
      <c r="R372" s="147" t="s">
        <v>243</v>
      </c>
      <c r="S372" s="147" t="s">
        <v>244</v>
      </c>
      <c r="T372" s="147" t="s">
        <v>245</v>
      </c>
      <c r="U372" s="147" t="s">
        <v>246</v>
      </c>
      <c r="V372" s="147" t="s">
        <v>248</v>
      </c>
      <c r="W372" s="148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 t="s">
        <v>3</v>
      </c>
    </row>
    <row r="373" spans="1:65">
      <c r="A373" s="29"/>
      <c r="B373" s="19"/>
      <c r="C373" s="9"/>
      <c r="D373" s="10" t="s">
        <v>289</v>
      </c>
      <c r="E373" s="11" t="s">
        <v>289</v>
      </c>
      <c r="F373" s="11" t="s">
        <v>290</v>
      </c>
      <c r="G373" s="11" t="s">
        <v>289</v>
      </c>
      <c r="H373" s="11" t="s">
        <v>289</v>
      </c>
      <c r="I373" s="11" t="s">
        <v>290</v>
      </c>
      <c r="J373" s="11" t="s">
        <v>290</v>
      </c>
      <c r="K373" s="11" t="s">
        <v>290</v>
      </c>
      <c r="L373" s="11" t="s">
        <v>290</v>
      </c>
      <c r="M373" s="11" t="s">
        <v>290</v>
      </c>
      <c r="N373" s="11" t="s">
        <v>289</v>
      </c>
      <c r="O373" s="11" t="s">
        <v>290</v>
      </c>
      <c r="P373" s="11" t="s">
        <v>289</v>
      </c>
      <c r="Q373" s="11" t="s">
        <v>289</v>
      </c>
      <c r="R373" s="11" t="s">
        <v>114</v>
      </c>
      <c r="S373" s="11" t="s">
        <v>290</v>
      </c>
      <c r="T373" s="11" t="s">
        <v>289</v>
      </c>
      <c r="U373" s="11" t="s">
        <v>290</v>
      </c>
      <c r="V373" s="11" t="s">
        <v>289</v>
      </c>
      <c r="W373" s="148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7">
        <v>2</v>
      </c>
    </row>
    <row r="374" spans="1:65">
      <c r="A374" s="29"/>
      <c r="B374" s="19"/>
      <c r="C374" s="9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148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7">
        <v>3</v>
      </c>
    </row>
    <row r="375" spans="1:65">
      <c r="A375" s="29"/>
      <c r="B375" s="18">
        <v>1</v>
      </c>
      <c r="C375" s="14">
        <v>1</v>
      </c>
      <c r="D375" s="143">
        <v>5.2</v>
      </c>
      <c r="E375" s="21">
        <v>4.0999999999999996</v>
      </c>
      <c r="F375" s="21">
        <v>4.5</v>
      </c>
      <c r="G375" s="21">
        <v>4.4000000000000004</v>
      </c>
      <c r="H375" s="21">
        <v>4.6399999999999997</v>
      </c>
      <c r="I375" s="21">
        <v>4.5999999999999996</v>
      </c>
      <c r="J375" s="21">
        <v>4.5999999999999996</v>
      </c>
      <c r="K375" s="21">
        <v>4.9000000000000004</v>
      </c>
      <c r="L375" s="21">
        <v>4.4000000000000004</v>
      </c>
      <c r="M375" s="21">
        <v>4.3</v>
      </c>
      <c r="N375" s="21">
        <v>4.5999999999999996</v>
      </c>
      <c r="O375" s="21">
        <v>4.42</v>
      </c>
      <c r="P375" s="21">
        <v>4.5955306549520882</v>
      </c>
      <c r="Q375" s="143">
        <v>3.3748699922323255</v>
      </c>
      <c r="R375" s="21">
        <v>4.3409386073207381</v>
      </c>
      <c r="S375" s="21">
        <v>4.55</v>
      </c>
      <c r="T375" s="21">
        <v>4.78</v>
      </c>
      <c r="U375" s="143">
        <v>3.2</v>
      </c>
      <c r="V375" s="21">
        <v>4.38</v>
      </c>
      <c r="W375" s="148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7">
        <v>1</v>
      </c>
    </row>
    <row r="376" spans="1:65">
      <c r="A376" s="29"/>
      <c r="B376" s="19">
        <v>1</v>
      </c>
      <c r="C376" s="9">
        <v>2</v>
      </c>
      <c r="D376" s="144">
        <v>5.3</v>
      </c>
      <c r="E376" s="11">
        <v>4.3</v>
      </c>
      <c r="F376" s="11">
        <v>4.2</v>
      </c>
      <c r="G376" s="11">
        <v>4.42</v>
      </c>
      <c r="H376" s="11">
        <v>4.55</v>
      </c>
      <c r="I376" s="11">
        <v>4.7</v>
      </c>
      <c r="J376" s="11">
        <v>4.8</v>
      </c>
      <c r="K376" s="11">
        <v>4.9000000000000004</v>
      </c>
      <c r="L376" s="11">
        <v>4.5999999999999996</v>
      </c>
      <c r="M376" s="11">
        <v>4.3</v>
      </c>
      <c r="N376" s="11">
        <v>4.7</v>
      </c>
      <c r="O376" s="11">
        <v>4.5199999999999996</v>
      </c>
      <c r="P376" s="11">
        <v>4.7022053392624947</v>
      </c>
      <c r="Q376" s="144">
        <v>3.3899924513318869</v>
      </c>
      <c r="R376" s="11">
        <v>4.4230061295310898</v>
      </c>
      <c r="S376" s="11">
        <v>4.6500000000000004</v>
      </c>
      <c r="T376" s="11">
        <v>4.97</v>
      </c>
      <c r="U376" s="144">
        <v>3.5</v>
      </c>
      <c r="V376" s="11">
        <v>4.59</v>
      </c>
      <c r="W376" s="148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7" t="e">
        <v>#N/A</v>
      </c>
    </row>
    <row r="377" spans="1:65">
      <c r="A377" s="29"/>
      <c r="B377" s="19">
        <v>1</v>
      </c>
      <c r="C377" s="9">
        <v>3</v>
      </c>
      <c r="D377" s="144">
        <v>5.2</v>
      </c>
      <c r="E377" s="11">
        <v>4.26</v>
      </c>
      <c r="F377" s="11">
        <v>4.3</v>
      </c>
      <c r="G377" s="11">
        <v>4.3099999999999996</v>
      </c>
      <c r="H377" s="11">
        <v>4.95</v>
      </c>
      <c r="I377" s="11">
        <v>5</v>
      </c>
      <c r="J377" s="11">
        <v>4.5</v>
      </c>
      <c r="K377" s="11">
        <v>5</v>
      </c>
      <c r="L377" s="11">
        <v>4.5999999999999996</v>
      </c>
      <c r="M377" s="11">
        <v>4.2</v>
      </c>
      <c r="N377" s="11">
        <v>4.5</v>
      </c>
      <c r="O377" s="11">
        <v>4.47</v>
      </c>
      <c r="P377" s="11">
        <v>4.4977306708761668</v>
      </c>
      <c r="Q377" s="144">
        <v>3.4681735326232386</v>
      </c>
      <c r="R377" s="11">
        <v>4.3512772407572786</v>
      </c>
      <c r="S377" s="11">
        <v>4.62</v>
      </c>
      <c r="T377" s="11">
        <v>4.97</v>
      </c>
      <c r="U377" s="144">
        <v>3.2</v>
      </c>
      <c r="V377" s="11">
        <v>4.5999999999999996</v>
      </c>
      <c r="W377" s="148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27">
        <v>16</v>
      </c>
    </row>
    <row r="378" spans="1:65">
      <c r="A378" s="29"/>
      <c r="B378" s="19">
        <v>1</v>
      </c>
      <c r="C378" s="9">
        <v>4</v>
      </c>
      <c r="D378" s="144">
        <v>5.2</v>
      </c>
      <c r="E378" s="11">
        <v>4.49</v>
      </c>
      <c r="F378" s="11">
        <v>4.5999999999999996</v>
      </c>
      <c r="G378" s="11">
        <v>4.29</v>
      </c>
      <c r="H378" s="11">
        <v>4.6100000000000003</v>
      </c>
      <c r="I378" s="11">
        <v>4.9000000000000004</v>
      </c>
      <c r="J378" s="11">
        <v>4.7</v>
      </c>
      <c r="K378" s="11">
        <v>4.8</v>
      </c>
      <c r="L378" s="11">
        <v>4.5</v>
      </c>
      <c r="M378" s="11">
        <v>4.0999999999999996</v>
      </c>
      <c r="N378" s="11">
        <v>4.4000000000000004</v>
      </c>
      <c r="O378" s="11">
        <v>4.42</v>
      </c>
      <c r="P378" s="11">
        <v>4.3941243076188705</v>
      </c>
      <c r="Q378" s="144">
        <v>3.4708174439109292</v>
      </c>
      <c r="R378" s="11">
        <v>4.4323028620672789</v>
      </c>
      <c r="S378" s="11">
        <v>4.3899999999999997</v>
      </c>
      <c r="T378" s="11">
        <v>4.7699999999999996</v>
      </c>
      <c r="U378" s="144">
        <v>3.6</v>
      </c>
      <c r="V378" s="11">
        <v>4.62</v>
      </c>
      <c r="W378" s="148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27">
        <v>4.5515769064345548</v>
      </c>
    </row>
    <row r="379" spans="1:65">
      <c r="A379" s="29"/>
      <c r="B379" s="19">
        <v>1</v>
      </c>
      <c r="C379" s="9">
        <v>5</v>
      </c>
      <c r="D379" s="144">
        <v>5.3</v>
      </c>
      <c r="E379" s="11">
        <v>4.62</v>
      </c>
      <c r="F379" s="11">
        <v>4.3</v>
      </c>
      <c r="G379" s="11">
        <v>4.3</v>
      </c>
      <c r="H379" s="11">
        <v>4.71</v>
      </c>
      <c r="I379" s="11">
        <v>4.5999999999999996</v>
      </c>
      <c r="J379" s="11">
        <v>4.5</v>
      </c>
      <c r="K379" s="11">
        <v>4.9000000000000004</v>
      </c>
      <c r="L379" s="11">
        <v>4.5999999999999996</v>
      </c>
      <c r="M379" s="11">
        <v>4.3</v>
      </c>
      <c r="N379" s="11">
        <v>4.5</v>
      </c>
      <c r="O379" s="11">
        <v>4.3600000000000003</v>
      </c>
      <c r="P379" s="11">
        <v>4.6274867759505582</v>
      </c>
      <c r="Q379" s="144">
        <v>3.1840853335629524</v>
      </c>
      <c r="R379" s="11">
        <v>4.5216972554442796</v>
      </c>
      <c r="S379" s="11">
        <v>4.6399999999999997</v>
      </c>
      <c r="T379" s="11">
        <v>4.9000000000000004</v>
      </c>
      <c r="U379" s="144">
        <v>3.5</v>
      </c>
      <c r="V379" s="11">
        <v>4.34</v>
      </c>
      <c r="W379" s="148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27">
        <v>91</v>
      </c>
    </row>
    <row r="380" spans="1:65">
      <c r="A380" s="29"/>
      <c r="B380" s="19">
        <v>1</v>
      </c>
      <c r="C380" s="9">
        <v>6</v>
      </c>
      <c r="D380" s="144">
        <v>5.3</v>
      </c>
      <c r="E380" s="11">
        <v>4.5199999999999996</v>
      </c>
      <c r="F380" s="11">
        <v>4</v>
      </c>
      <c r="G380" s="11">
        <v>4.1900000000000004</v>
      </c>
      <c r="H380" s="11">
        <v>4.8600000000000003</v>
      </c>
      <c r="I380" s="11">
        <v>4.9000000000000004</v>
      </c>
      <c r="J380" s="11">
        <v>4.5999999999999996</v>
      </c>
      <c r="K380" s="11">
        <v>5</v>
      </c>
      <c r="L380" s="11">
        <v>4.5999999999999996</v>
      </c>
      <c r="M380" s="11">
        <v>4.2</v>
      </c>
      <c r="N380" s="11">
        <v>4.5999999999999996</v>
      </c>
      <c r="O380" s="11">
        <v>4.43</v>
      </c>
      <c r="P380" s="11">
        <v>4.4938720891943653</v>
      </c>
      <c r="Q380" s="144">
        <v>3.1807019070530913</v>
      </c>
      <c r="R380" s="11">
        <v>4.5212110847420783</v>
      </c>
      <c r="S380" s="11">
        <v>4.72</v>
      </c>
      <c r="T380" s="11">
        <v>4.9400000000000004</v>
      </c>
      <c r="U380" s="144">
        <v>3.3</v>
      </c>
      <c r="V380" s="11">
        <v>4.68</v>
      </c>
      <c r="W380" s="148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29"/>
      <c r="B381" s="20" t="s">
        <v>258</v>
      </c>
      <c r="C381" s="12"/>
      <c r="D381" s="22">
        <v>5.25</v>
      </c>
      <c r="E381" s="22">
        <v>4.3816666666666668</v>
      </c>
      <c r="F381" s="22">
        <v>4.3166666666666673</v>
      </c>
      <c r="G381" s="22">
        <v>4.3183333333333334</v>
      </c>
      <c r="H381" s="22">
        <v>4.72</v>
      </c>
      <c r="I381" s="22">
        <v>4.7833333333333341</v>
      </c>
      <c r="J381" s="22">
        <v>4.6166666666666663</v>
      </c>
      <c r="K381" s="22">
        <v>4.916666666666667</v>
      </c>
      <c r="L381" s="22">
        <v>4.5500000000000007</v>
      </c>
      <c r="M381" s="22">
        <v>4.2333333333333334</v>
      </c>
      <c r="N381" s="22">
        <v>4.5500000000000007</v>
      </c>
      <c r="O381" s="22">
        <v>4.4366666666666665</v>
      </c>
      <c r="P381" s="22">
        <v>4.5518249729757576</v>
      </c>
      <c r="Q381" s="22">
        <v>3.3447734434524037</v>
      </c>
      <c r="R381" s="22">
        <v>4.4317388633104571</v>
      </c>
      <c r="S381" s="22">
        <v>4.5949999999999998</v>
      </c>
      <c r="T381" s="22">
        <v>4.8883333333333336</v>
      </c>
      <c r="U381" s="22">
        <v>3.3833333333333333</v>
      </c>
      <c r="V381" s="22">
        <v>4.5349999999999993</v>
      </c>
      <c r="W381" s="148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29"/>
      <c r="B382" s="3" t="s">
        <v>259</v>
      </c>
      <c r="C382" s="28"/>
      <c r="D382" s="11">
        <v>5.25</v>
      </c>
      <c r="E382" s="11">
        <v>4.3949999999999996</v>
      </c>
      <c r="F382" s="11">
        <v>4.3</v>
      </c>
      <c r="G382" s="11">
        <v>4.3049999999999997</v>
      </c>
      <c r="H382" s="11">
        <v>4.6749999999999998</v>
      </c>
      <c r="I382" s="11">
        <v>4.8000000000000007</v>
      </c>
      <c r="J382" s="11">
        <v>4.5999999999999996</v>
      </c>
      <c r="K382" s="11">
        <v>4.9000000000000004</v>
      </c>
      <c r="L382" s="11">
        <v>4.5999999999999996</v>
      </c>
      <c r="M382" s="11">
        <v>4.25</v>
      </c>
      <c r="N382" s="11">
        <v>4.55</v>
      </c>
      <c r="O382" s="11">
        <v>4.4249999999999998</v>
      </c>
      <c r="P382" s="11">
        <v>4.5466306629141275</v>
      </c>
      <c r="Q382" s="11">
        <v>3.382431221782106</v>
      </c>
      <c r="R382" s="11">
        <v>4.4276544957991844</v>
      </c>
      <c r="S382" s="11">
        <v>4.63</v>
      </c>
      <c r="T382" s="11">
        <v>4.92</v>
      </c>
      <c r="U382" s="11">
        <v>3.4</v>
      </c>
      <c r="V382" s="11">
        <v>4.5949999999999998</v>
      </c>
      <c r="W382" s="148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A383" s="29"/>
      <c r="B383" s="3" t="s">
        <v>260</v>
      </c>
      <c r="C383" s="28"/>
      <c r="D383" s="23">
        <v>5.4772255750516412E-2</v>
      </c>
      <c r="E383" s="23">
        <v>0.19415629442968549</v>
      </c>
      <c r="F383" s="23">
        <v>0.21369760566432797</v>
      </c>
      <c r="G383" s="23">
        <v>8.3286653592677493E-2</v>
      </c>
      <c r="H383" s="23">
        <v>0.15491933384829681</v>
      </c>
      <c r="I383" s="23">
        <v>0.17224014243685107</v>
      </c>
      <c r="J383" s="23">
        <v>0.1169045194450012</v>
      </c>
      <c r="K383" s="23">
        <v>7.5277265270908111E-2</v>
      </c>
      <c r="L383" s="23">
        <v>8.3666002653407262E-2</v>
      </c>
      <c r="M383" s="23">
        <v>8.1649658092772595E-2</v>
      </c>
      <c r="N383" s="23">
        <v>0.10488088481701503</v>
      </c>
      <c r="O383" s="23">
        <v>5.391351098441504E-2</v>
      </c>
      <c r="P383" s="23">
        <v>0.11081821126797992</v>
      </c>
      <c r="Q383" s="23">
        <v>0.13176142887605691</v>
      </c>
      <c r="R383" s="23">
        <v>7.86042348080042E-2</v>
      </c>
      <c r="S383" s="23">
        <v>0.11432410069622249</v>
      </c>
      <c r="T383" s="23">
        <v>9.1524131608372389E-2</v>
      </c>
      <c r="U383" s="23">
        <v>0.17224014243685082</v>
      </c>
      <c r="V383" s="23">
        <v>0.13967820159208807</v>
      </c>
      <c r="W383" s="201"/>
      <c r="X383" s="202"/>
      <c r="Y383" s="202"/>
      <c r="Z383" s="202"/>
      <c r="AA383" s="202"/>
      <c r="AB383" s="202"/>
      <c r="AC383" s="202"/>
      <c r="AD383" s="202"/>
      <c r="AE383" s="202"/>
      <c r="AF383" s="202"/>
      <c r="AG383" s="202"/>
      <c r="AH383" s="202"/>
      <c r="AI383" s="202"/>
      <c r="AJ383" s="202"/>
      <c r="AK383" s="202"/>
      <c r="AL383" s="202"/>
      <c r="AM383" s="202"/>
      <c r="AN383" s="202"/>
      <c r="AO383" s="202"/>
      <c r="AP383" s="202"/>
      <c r="AQ383" s="202"/>
      <c r="AR383" s="202"/>
      <c r="AS383" s="202"/>
      <c r="AT383" s="202"/>
      <c r="AU383" s="202"/>
      <c r="AV383" s="202"/>
      <c r="AW383" s="202"/>
      <c r="AX383" s="202"/>
      <c r="AY383" s="202"/>
      <c r="AZ383" s="202"/>
      <c r="BA383" s="202"/>
      <c r="BB383" s="202"/>
      <c r="BC383" s="202"/>
      <c r="BD383" s="202"/>
      <c r="BE383" s="202"/>
      <c r="BF383" s="202"/>
      <c r="BG383" s="202"/>
      <c r="BH383" s="202"/>
      <c r="BI383" s="202"/>
      <c r="BJ383" s="202"/>
      <c r="BK383" s="202"/>
      <c r="BL383" s="202"/>
      <c r="BM383" s="56"/>
    </row>
    <row r="384" spans="1:65">
      <c r="A384" s="29"/>
      <c r="B384" s="3" t="s">
        <v>86</v>
      </c>
      <c r="C384" s="28"/>
      <c r="D384" s="13">
        <v>1.0432810619145983E-2</v>
      </c>
      <c r="E384" s="13">
        <v>4.4311059968737652E-2</v>
      </c>
      <c r="F384" s="13">
        <v>4.9505236833435044E-2</v>
      </c>
      <c r="G384" s="13">
        <v>1.928675884045021E-2</v>
      </c>
      <c r="H384" s="13">
        <v>3.2821892764469666E-2</v>
      </c>
      <c r="I384" s="13">
        <v>3.6008392147076872E-2</v>
      </c>
      <c r="J384" s="13">
        <v>2.5322278580144665E-2</v>
      </c>
      <c r="K384" s="13">
        <v>1.531063022459148E-2</v>
      </c>
      <c r="L384" s="13">
        <v>1.8388132451298295E-2</v>
      </c>
      <c r="M384" s="13">
        <v>1.9287320809316361E-2</v>
      </c>
      <c r="N384" s="13">
        <v>2.3050743915827475E-2</v>
      </c>
      <c r="O384" s="13">
        <v>1.2151805631348244E-2</v>
      </c>
      <c r="P384" s="13">
        <v>2.4345885864660667E-2</v>
      </c>
      <c r="Q384" s="13">
        <v>3.9393229796770804E-2</v>
      </c>
      <c r="R384" s="13">
        <v>1.7736657603802893E-2</v>
      </c>
      <c r="S384" s="13">
        <v>2.4880108965445593E-2</v>
      </c>
      <c r="T384" s="13">
        <v>1.8722972712248015E-2</v>
      </c>
      <c r="U384" s="13">
        <v>5.090841648379827E-2</v>
      </c>
      <c r="V384" s="13">
        <v>3.0800044452500133E-2</v>
      </c>
      <c r="W384" s="148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55"/>
    </row>
    <row r="385" spans="1:65">
      <c r="A385" s="29"/>
      <c r="B385" s="3" t="s">
        <v>261</v>
      </c>
      <c r="C385" s="28"/>
      <c r="D385" s="13">
        <v>0.15344640064811066</v>
      </c>
      <c r="E385" s="13">
        <v>-3.7329972284481538E-2</v>
      </c>
      <c r="F385" s="13">
        <v>-5.1610737244886629E-2</v>
      </c>
      <c r="G385" s="13">
        <v>-5.1244563784363484E-2</v>
      </c>
      <c r="H385" s="13">
        <v>3.7003240201729959E-2</v>
      </c>
      <c r="I385" s="13">
        <v>5.0917831701612126E-2</v>
      </c>
      <c r="J385" s="13">
        <v>1.4300485649290984E-2</v>
      </c>
      <c r="K385" s="13">
        <v>8.0211708543468818E-2</v>
      </c>
      <c r="L385" s="13">
        <v>-3.4645277163714017E-4</v>
      </c>
      <c r="M385" s="13">
        <v>-6.99194102710472E-2</v>
      </c>
      <c r="N385" s="13">
        <v>-3.4645277163714017E-4</v>
      </c>
      <c r="O385" s="13">
        <v>-2.524624808721565E-2</v>
      </c>
      <c r="P385" s="13">
        <v>5.4501230299264236E-5</v>
      </c>
      <c r="Q385" s="13">
        <v>-0.26513964012694058</v>
      </c>
      <c r="R385" s="13">
        <v>-2.6328906571848276E-2</v>
      </c>
      <c r="S385" s="13">
        <v>9.540230662489213E-3</v>
      </c>
      <c r="T385" s="13">
        <v>7.3986759714574246E-2</v>
      </c>
      <c r="U385" s="13">
        <v>-0.25666787513788414</v>
      </c>
      <c r="V385" s="13">
        <v>-3.6420139163464427E-3</v>
      </c>
      <c r="W385" s="148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55"/>
    </row>
    <row r="386" spans="1:65">
      <c r="A386" s="29"/>
      <c r="B386" s="45" t="s">
        <v>262</v>
      </c>
      <c r="C386" s="46"/>
      <c r="D386" s="44">
        <v>2.78</v>
      </c>
      <c r="E386" s="44">
        <v>0.67</v>
      </c>
      <c r="F386" s="44">
        <v>0.93</v>
      </c>
      <c r="G386" s="44">
        <v>0.92</v>
      </c>
      <c r="H386" s="44">
        <v>0.67</v>
      </c>
      <c r="I386" s="44">
        <v>0.93</v>
      </c>
      <c r="J386" s="44">
        <v>0.26</v>
      </c>
      <c r="K386" s="44">
        <v>1.45</v>
      </c>
      <c r="L386" s="44">
        <v>0</v>
      </c>
      <c r="M386" s="44">
        <v>1.26</v>
      </c>
      <c r="N386" s="44">
        <v>0</v>
      </c>
      <c r="O386" s="44">
        <v>0.45</v>
      </c>
      <c r="P386" s="44">
        <v>0.01</v>
      </c>
      <c r="Q386" s="44">
        <v>4.78</v>
      </c>
      <c r="R386" s="44">
        <v>0.47</v>
      </c>
      <c r="S386" s="44">
        <v>0.18</v>
      </c>
      <c r="T386" s="44">
        <v>1.34</v>
      </c>
      <c r="U386" s="44">
        <v>4.63</v>
      </c>
      <c r="V386" s="44">
        <v>0.06</v>
      </c>
      <c r="W386" s="148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55"/>
    </row>
    <row r="387" spans="1:65">
      <c r="B387" s="3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BM387" s="55"/>
    </row>
    <row r="388" spans="1:65" ht="15">
      <c r="B388" s="8" t="s">
        <v>517</v>
      </c>
      <c r="BM388" s="27" t="s">
        <v>268</v>
      </c>
    </row>
    <row r="389" spans="1:65" ht="15">
      <c r="A389" s="24" t="s">
        <v>53</v>
      </c>
      <c r="B389" s="18" t="s">
        <v>111</v>
      </c>
      <c r="C389" s="15" t="s">
        <v>112</v>
      </c>
      <c r="D389" s="16" t="s">
        <v>223</v>
      </c>
      <c r="E389" s="17" t="s">
        <v>223</v>
      </c>
      <c r="F389" s="148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>
        <v>1</v>
      </c>
    </row>
    <row r="390" spans="1:65">
      <c r="A390" s="29"/>
      <c r="B390" s="19" t="s">
        <v>224</v>
      </c>
      <c r="C390" s="9" t="s">
        <v>224</v>
      </c>
      <c r="D390" s="146" t="s">
        <v>239</v>
      </c>
      <c r="E390" s="147" t="s">
        <v>241</v>
      </c>
      <c r="F390" s="148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7" t="s">
        <v>3</v>
      </c>
    </row>
    <row r="391" spans="1:65">
      <c r="A391" s="29"/>
      <c r="B391" s="19"/>
      <c r="C391" s="9"/>
      <c r="D391" s="10" t="s">
        <v>290</v>
      </c>
      <c r="E391" s="11" t="s">
        <v>289</v>
      </c>
      <c r="F391" s="148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7">
        <v>2</v>
      </c>
    </row>
    <row r="392" spans="1:65">
      <c r="A392" s="29"/>
      <c r="B392" s="19"/>
      <c r="C392" s="9"/>
      <c r="D392" s="25"/>
      <c r="E392" s="25"/>
      <c r="F392" s="148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7">
        <v>2</v>
      </c>
    </row>
    <row r="393" spans="1:65">
      <c r="A393" s="29"/>
      <c r="B393" s="18">
        <v>1</v>
      </c>
      <c r="C393" s="14">
        <v>1</v>
      </c>
      <c r="D393" s="21">
        <v>0.82</v>
      </c>
      <c r="E393" s="143" t="s">
        <v>105</v>
      </c>
      <c r="F393" s="148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7">
        <v>1</v>
      </c>
    </row>
    <row r="394" spans="1:65">
      <c r="A394" s="29"/>
      <c r="B394" s="19">
        <v>1</v>
      </c>
      <c r="C394" s="9">
        <v>2</v>
      </c>
      <c r="D394" s="11">
        <v>0.74</v>
      </c>
      <c r="E394" s="144" t="s">
        <v>105</v>
      </c>
      <c r="F394" s="148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5</v>
      </c>
    </row>
    <row r="395" spans="1:65">
      <c r="A395" s="29"/>
      <c r="B395" s="19">
        <v>1</v>
      </c>
      <c r="C395" s="9">
        <v>3</v>
      </c>
      <c r="D395" s="11">
        <v>0.56000000000000005</v>
      </c>
      <c r="E395" s="144" t="s">
        <v>105</v>
      </c>
      <c r="F395" s="148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7">
        <v>16</v>
      </c>
    </row>
    <row r="396" spans="1:65">
      <c r="A396" s="29"/>
      <c r="B396" s="19">
        <v>1</v>
      </c>
      <c r="C396" s="9">
        <v>4</v>
      </c>
      <c r="D396" s="11">
        <v>0.65</v>
      </c>
      <c r="E396" s="144" t="s">
        <v>105</v>
      </c>
      <c r="F396" s="148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7">
        <v>0.74666666666666703</v>
      </c>
    </row>
    <row r="397" spans="1:65">
      <c r="A397" s="29"/>
      <c r="B397" s="19">
        <v>1</v>
      </c>
      <c r="C397" s="9">
        <v>5</v>
      </c>
      <c r="D397" s="11">
        <v>0.86</v>
      </c>
      <c r="E397" s="144" t="s">
        <v>105</v>
      </c>
      <c r="F397" s="148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7">
        <v>11</v>
      </c>
    </row>
    <row r="398" spans="1:65">
      <c r="A398" s="29"/>
      <c r="B398" s="19">
        <v>1</v>
      </c>
      <c r="C398" s="9">
        <v>6</v>
      </c>
      <c r="D398" s="11">
        <v>0.85</v>
      </c>
      <c r="E398" s="144" t="s">
        <v>105</v>
      </c>
      <c r="F398" s="148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29"/>
      <c r="B399" s="20" t="s">
        <v>258</v>
      </c>
      <c r="C399" s="12"/>
      <c r="D399" s="22">
        <v>0.74666666666666659</v>
      </c>
      <c r="E399" s="22" t="s">
        <v>617</v>
      </c>
      <c r="F399" s="148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29"/>
      <c r="B400" s="3" t="s">
        <v>259</v>
      </c>
      <c r="C400" s="28"/>
      <c r="D400" s="11">
        <v>0.78</v>
      </c>
      <c r="E400" s="11" t="s">
        <v>617</v>
      </c>
      <c r="F400" s="148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29"/>
      <c r="B401" s="3" t="s">
        <v>260</v>
      </c>
      <c r="C401" s="28"/>
      <c r="D401" s="23">
        <v>0.12094075684675841</v>
      </c>
      <c r="E401" s="23" t="s">
        <v>617</v>
      </c>
      <c r="F401" s="148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A402" s="29"/>
      <c r="B402" s="3" t="s">
        <v>86</v>
      </c>
      <c r="C402" s="28"/>
      <c r="D402" s="13">
        <v>0.16197422791976573</v>
      </c>
      <c r="E402" s="13" t="s">
        <v>617</v>
      </c>
      <c r="F402" s="148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5"/>
    </row>
    <row r="403" spans="1:65">
      <c r="A403" s="29"/>
      <c r="B403" s="3" t="s">
        <v>261</v>
      </c>
      <c r="C403" s="28"/>
      <c r="D403" s="13">
        <v>-5.5511151231257827E-16</v>
      </c>
      <c r="E403" s="13" t="s">
        <v>617</v>
      </c>
      <c r="F403" s="148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29"/>
      <c r="B404" s="45" t="s">
        <v>262</v>
      </c>
      <c r="C404" s="46"/>
      <c r="D404" s="44">
        <v>0.67</v>
      </c>
      <c r="E404" s="44">
        <v>0.67</v>
      </c>
      <c r="F404" s="148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B405" s="30"/>
      <c r="C405" s="20"/>
      <c r="D405" s="20"/>
      <c r="E405" s="20"/>
      <c r="BM405" s="55"/>
    </row>
    <row r="406" spans="1:65" ht="15">
      <c r="B406" s="8" t="s">
        <v>518</v>
      </c>
      <c r="BM406" s="27" t="s">
        <v>66</v>
      </c>
    </row>
    <row r="407" spans="1:65" ht="15">
      <c r="A407" s="24" t="s">
        <v>11</v>
      </c>
      <c r="B407" s="18" t="s">
        <v>111</v>
      </c>
      <c r="C407" s="15" t="s">
        <v>112</v>
      </c>
      <c r="D407" s="16" t="s">
        <v>223</v>
      </c>
      <c r="E407" s="17" t="s">
        <v>223</v>
      </c>
      <c r="F407" s="17" t="s">
        <v>223</v>
      </c>
      <c r="G407" s="17" t="s">
        <v>223</v>
      </c>
      <c r="H407" s="17" t="s">
        <v>223</v>
      </c>
      <c r="I407" s="17" t="s">
        <v>223</v>
      </c>
      <c r="J407" s="17" t="s">
        <v>223</v>
      </c>
      <c r="K407" s="17" t="s">
        <v>223</v>
      </c>
      <c r="L407" s="17" t="s">
        <v>223</v>
      </c>
      <c r="M407" s="148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7">
        <v>1</v>
      </c>
    </row>
    <row r="408" spans="1:65">
      <c r="A408" s="29"/>
      <c r="B408" s="19" t="s">
        <v>224</v>
      </c>
      <c r="C408" s="9" t="s">
        <v>224</v>
      </c>
      <c r="D408" s="146" t="s">
        <v>227</v>
      </c>
      <c r="E408" s="147" t="s">
        <v>228</v>
      </c>
      <c r="F408" s="147" t="s">
        <v>230</v>
      </c>
      <c r="G408" s="147" t="s">
        <v>231</v>
      </c>
      <c r="H408" s="147" t="s">
        <v>232</v>
      </c>
      <c r="I408" s="147" t="s">
        <v>238</v>
      </c>
      <c r="J408" s="147" t="s">
        <v>239</v>
      </c>
      <c r="K408" s="147" t="s">
        <v>241</v>
      </c>
      <c r="L408" s="147" t="s">
        <v>242</v>
      </c>
      <c r="M408" s="148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 t="s">
        <v>3</v>
      </c>
    </row>
    <row r="409" spans="1:65">
      <c r="A409" s="29"/>
      <c r="B409" s="19"/>
      <c r="C409" s="9"/>
      <c r="D409" s="10" t="s">
        <v>289</v>
      </c>
      <c r="E409" s="11" t="s">
        <v>289</v>
      </c>
      <c r="F409" s="11" t="s">
        <v>290</v>
      </c>
      <c r="G409" s="11" t="s">
        <v>289</v>
      </c>
      <c r="H409" s="11" t="s">
        <v>289</v>
      </c>
      <c r="I409" s="11" t="s">
        <v>289</v>
      </c>
      <c r="J409" s="11" t="s">
        <v>290</v>
      </c>
      <c r="K409" s="11" t="s">
        <v>289</v>
      </c>
      <c r="L409" s="11" t="s">
        <v>289</v>
      </c>
      <c r="M409" s="148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>
        <v>2</v>
      </c>
    </row>
    <row r="410" spans="1:65">
      <c r="A410" s="29"/>
      <c r="B410" s="19"/>
      <c r="C410" s="9"/>
      <c r="D410" s="25"/>
      <c r="E410" s="25"/>
      <c r="F410" s="25"/>
      <c r="G410" s="25"/>
      <c r="H410" s="25"/>
      <c r="I410" s="25"/>
      <c r="J410" s="25"/>
      <c r="K410" s="25"/>
      <c r="L410" s="25"/>
      <c r="M410" s="148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>
        <v>3</v>
      </c>
    </row>
    <row r="411" spans="1:65">
      <c r="A411" s="29"/>
      <c r="B411" s="18">
        <v>1</v>
      </c>
      <c r="C411" s="14">
        <v>1</v>
      </c>
      <c r="D411" s="21">
        <v>0.31</v>
      </c>
      <c r="E411" s="21">
        <v>0.32238384253395097</v>
      </c>
      <c r="F411" s="143">
        <v>0.4</v>
      </c>
      <c r="G411" s="143">
        <v>0.4</v>
      </c>
      <c r="H411" s="21">
        <v>0.38</v>
      </c>
      <c r="I411" s="143">
        <v>0.4</v>
      </c>
      <c r="J411" s="21">
        <v>0.39</v>
      </c>
      <c r="K411" s="21">
        <v>0.38830108392982954</v>
      </c>
      <c r="L411" s="21">
        <v>0.33487480067220088</v>
      </c>
      <c r="M411" s="148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7">
        <v>1</v>
      </c>
    </row>
    <row r="412" spans="1:65">
      <c r="A412" s="29"/>
      <c r="B412" s="19">
        <v>1</v>
      </c>
      <c r="C412" s="9">
        <v>2</v>
      </c>
      <c r="D412" s="11">
        <v>0.32</v>
      </c>
      <c r="E412" s="11">
        <v>0.36158820100133998</v>
      </c>
      <c r="F412" s="144">
        <v>0.4</v>
      </c>
      <c r="G412" s="144">
        <v>0.4</v>
      </c>
      <c r="H412" s="11">
        <v>0.38</v>
      </c>
      <c r="I412" s="144">
        <v>0.4</v>
      </c>
      <c r="J412" s="11">
        <v>0.38</v>
      </c>
      <c r="K412" s="11">
        <v>0.37725222908949385</v>
      </c>
      <c r="L412" s="11">
        <v>0.34023856578395095</v>
      </c>
      <c r="M412" s="148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7" t="e">
        <v>#N/A</v>
      </c>
    </row>
    <row r="413" spans="1:65">
      <c r="A413" s="29"/>
      <c r="B413" s="19">
        <v>1</v>
      </c>
      <c r="C413" s="9">
        <v>3</v>
      </c>
      <c r="D413" s="11">
        <v>0.31</v>
      </c>
      <c r="E413" s="11">
        <v>0.33238606221397904</v>
      </c>
      <c r="F413" s="144">
        <v>0.4</v>
      </c>
      <c r="G413" s="144">
        <v>0.4</v>
      </c>
      <c r="H413" s="11">
        <v>0.38</v>
      </c>
      <c r="I413" s="144">
        <v>0.4</v>
      </c>
      <c r="J413" s="11">
        <v>0.38</v>
      </c>
      <c r="K413" s="11">
        <v>0.36465388402455112</v>
      </c>
      <c r="L413" s="11">
        <v>0.33677984746233636</v>
      </c>
      <c r="M413" s="148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27">
        <v>16</v>
      </c>
    </row>
    <row r="414" spans="1:65">
      <c r="A414" s="29"/>
      <c r="B414" s="19">
        <v>1</v>
      </c>
      <c r="C414" s="9">
        <v>4</v>
      </c>
      <c r="D414" s="11">
        <v>0.3</v>
      </c>
      <c r="E414" s="11">
        <v>0.33537097872004801</v>
      </c>
      <c r="F414" s="144">
        <v>0.4</v>
      </c>
      <c r="G414" s="144">
        <v>0.3</v>
      </c>
      <c r="H414" s="11">
        <v>0.39</v>
      </c>
      <c r="I414" s="144">
        <v>0.4</v>
      </c>
      <c r="J414" s="11">
        <v>0.38</v>
      </c>
      <c r="K414" s="11">
        <v>0.36217401636492969</v>
      </c>
      <c r="L414" s="11">
        <v>0.32996072606103422</v>
      </c>
      <c r="M414" s="148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27">
        <v>0.35281012514265636</v>
      </c>
    </row>
    <row r="415" spans="1:65">
      <c r="A415" s="29"/>
      <c r="B415" s="19">
        <v>1</v>
      </c>
      <c r="C415" s="9">
        <v>5</v>
      </c>
      <c r="D415" s="11">
        <v>0.32</v>
      </c>
      <c r="E415" s="11">
        <v>0.34789843560949502</v>
      </c>
      <c r="F415" s="144">
        <v>0.4</v>
      </c>
      <c r="G415" s="144">
        <v>0.3</v>
      </c>
      <c r="H415" s="11">
        <v>0.37</v>
      </c>
      <c r="I415" s="144">
        <v>0.5</v>
      </c>
      <c r="J415" s="11">
        <v>0.38</v>
      </c>
      <c r="K415" s="11">
        <v>0.37577273031505831</v>
      </c>
      <c r="L415" s="11">
        <v>0.33213786784502941</v>
      </c>
      <c r="M415" s="148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27">
        <v>92</v>
      </c>
    </row>
    <row r="416" spans="1:65">
      <c r="A416" s="29"/>
      <c r="B416" s="19">
        <v>1</v>
      </c>
      <c r="C416" s="9">
        <v>6</v>
      </c>
      <c r="D416" s="11">
        <v>0.32</v>
      </c>
      <c r="E416" s="11">
        <v>0.33396740033606404</v>
      </c>
      <c r="F416" s="144">
        <v>0.4</v>
      </c>
      <c r="G416" s="144">
        <v>0.4</v>
      </c>
      <c r="H416" s="11">
        <v>0.38</v>
      </c>
      <c r="I416" s="144">
        <v>0.4</v>
      </c>
      <c r="J416" s="11">
        <v>0.38</v>
      </c>
      <c r="K416" s="11">
        <v>0.36131053284010911</v>
      </c>
      <c r="L416" s="11">
        <v>0.31411330033223034</v>
      </c>
      <c r="M416" s="148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A417" s="29"/>
      <c r="B417" s="20" t="s">
        <v>258</v>
      </c>
      <c r="C417" s="12"/>
      <c r="D417" s="22">
        <v>0.31333333333333335</v>
      </c>
      <c r="E417" s="22">
        <v>0.33893248673581283</v>
      </c>
      <c r="F417" s="22">
        <v>0.39999999999999997</v>
      </c>
      <c r="G417" s="22">
        <v>0.3666666666666667</v>
      </c>
      <c r="H417" s="22">
        <v>0.38000000000000006</v>
      </c>
      <c r="I417" s="22">
        <v>0.41666666666666669</v>
      </c>
      <c r="J417" s="22">
        <v>0.3816666666666666</v>
      </c>
      <c r="K417" s="22">
        <v>0.37157741276066192</v>
      </c>
      <c r="L417" s="22">
        <v>0.33135085135946368</v>
      </c>
      <c r="M417" s="148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29"/>
      <c r="B418" s="3" t="s">
        <v>259</v>
      </c>
      <c r="C418" s="28"/>
      <c r="D418" s="11">
        <v>0.315</v>
      </c>
      <c r="E418" s="11">
        <v>0.33466918952805602</v>
      </c>
      <c r="F418" s="11">
        <v>0.4</v>
      </c>
      <c r="G418" s="11">
        <v>0.4</v>
      </c>
      <c r="H418" s="11">
        <v>0.38</v>
      </c>
      <c r="I418" s="11">
        <v>0.4</v>
      </c>
      <c r="J418" s="11">
        <v>0.38</v>
      </c>
      <c r="K418" s="11">
        <v>0.37021330716980472</v>
      </c>
      <c r="L418" s="11">
        <v>0.33350633425861514</v>
      </c>
      <c r="M418" s="148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29"/>
      <c r="B419" s="3" t="s">
        <v>260</v>
      </c>
      <c r="C419" s="28"/>
      <c r="D419" s="23">
        <v>8.1649658092772665E-3</v>
      </c>
      <c r="E419" s="23">
        <v>1.3767493231012709E-2</v>
      </c>
      <c r="F419" s="23">
        <v>6.0809419444881171E-17</v>
      </c>
      <c r="G419" s="23">
        <v>5.1639777949432177E-2</v>
      </c>
      <c r="H419" s="23">
        <v>6.324555320336764E-3</v>
      </c>
      <c r="I419" s="23">
        <v>4.0824829046386291E-2</v>
      </c>
      <c r="J419" s="23">
        <v>4.0824829046386332E-3</v>
      </c>
      <c r="K419" s="23">
        <v>1.0688810451689418E-2</v>
      </c>
      <c r="L419" s="23">
        <v>9.1713542494589739E-3</v>
      </c>
      <c r="M419" s="201"/>
      <c r="N419" s="202"/>
      <c r="O419" s="202"/>
      <c r="P419" s="202"/>
      <c r="Q419" s="202"/>
      <c r="R419" s="202"/>
      <c r="S419" s="202"/>
      <c r="T419" s="202"/>
      <c r="U419" s="202"/>
      <c r="V419" s="202"/>
      <c r="W419" s="202"/>
      <c r="X419" s="202"/>
      <c r="Y419" s="202"/>
      <c r="Z419" s="202"/>
      <c r="AA419" s="202"/>
      <c r="AB419" s="202"/>
      <c r="AC419" s="202"/>
      <c r="AD419" s="202"/>
      <c r="AE419" s="202"/>
      <c r="AF419" s="202"/>
      <c r="AG419" s="202"/>
      <c r="AH419" s="202"/>
      <c r="AI419" s="202"/>
      <c r="AJ419" s="202"/>
      <c r="AK419" s="202"/>
      <c r="AL419" s="202"/>
      <c r="AM419" s="202"/>
      <c r="AN419" s="202"/>
      <c r="AO419" s="202"/>
      <c r="AP419" s="202"/>
      <c r="AQ419" s="202"/>
      <c r="AR419" s="202"/>
      <c r="AS419" s="202"/>
      <c r="AT419" s="202"/>
      <c r="AU419" s="202"/>
      <c r="AV419" s="202"/>
      <c r="AW419" s="202"/>
      <c r="AX419" s="202"/>
      <c r="AY419" s="202"/>
      <c r="AZ419" s="202"/>
      <c r="BA419" s="202"/>
      <c r="BB419" s="202"/>
      <c r="BC419" s="202"/>
      <c r="BD419" s="202"/>
      <c r="BE419" s="202"/>
      <c r="BF419" s="202"/>
      <c r="BG419" s="202"/>
      <c r="BH419" s="202"/>
      <c r="BI419" s="202"/>
      <c r="BJ419" s="202"/>
      <c r="BK419" s="202"/>
      <c r="BL419" s="202"/>
      <c r="BM419" s="56"/>
    </row>
    <row r="420" spans="1:65">
      <c r="A420" s="29"/>
      <c r="B420" s="3" t="s">
        <v>86</v>
      </c>
      <c r="C420" s="28"/>
      <c r="D420" s="13">
        <v>2.6058401518969997E-2</v>
      </c>
      <c r="E420" s="13">
        <v>4.0620164102900043E-2</v>
      </c>
      <c r="F420" s="13">
        <v>1.5202354861220294E-16</v>
      </c>
      <c r="G420" s="13">
        <v>0.14083575804390591</v>
      </c>
      <c r="H420" s="13">
        <v>1.6643566632465166E-2</v>
      </c>
      <c r="I420" s="13">
        <v>9.7979589711327086E-2</v>
      </c>
      <c r="J420" s="13">
        <v>1.0696461758878516E-2</v>
      </c>
      <c r="K420" s="13">
        <v>2.8766039281763953E-2</v>
      </c>
      <c r="L420" s="13">
        <v>2.7678680202060182E-2</v>
      </c>
      <c r="M420" s="148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5"/>
    </row>
    <row r="421" spans="1:65">
      <c r="A421" s="29"/>
      <c r="B421" s="3" t="s">
        <v>261</v>
      </c>
      <c r="C421" s="28"/>
      <c r="D421" s="13">
        <v>-0.11189245714918428</v>
      </c>
      <c r="E421" s="13">
        <v>-3.9334580891725257E-2</v>
      </c>
      <c r="F421" s="13">
        <v>0.13375431002231775</v>
      </c>
      <c r="G421" s="13">
        <v>3.9274784187124823E-2</v>
      </c>
      <c r="H421" s="13">
        <v>7.7066594521202125E-2</v>
      </c>
      <c r="I421" s="13">
        <v>0.18099407293991465</v>
      </c>
      <c r="J421" s="13">
        <v>8.1790570812961372E-2</v>
      </c>
      <c r="K421" s="13">
        <v>5.3193733060855619E-2</v>
      </c>
      <c r="L421" s="13">
        <v>-6.0823860354109027E-2</v>
      </c>
      <c r="M421" s="148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55"/>
    </row>
    <row r="422" spans="1:65">
      <c r="A422" s="29"/>
      <c r="B422" s="45" t="s">
        <v>262</v>
      </c>
      <c r="C422" s="46"/>
      <c r="D422" s="44">
        <v>1.1599999999999999</v>
      </c>
      <c r="E422" s="44">
        <v>0.45</v>
      </c>
      <c r="F422" s="44" t="s">
        <v>263</v>
      </c>
      <c r="G422" s="44" t="s">
        <v>263</v>
      </c>
      <c r="H422" s="44">
        <v>0.69</v>
      </c>
      <c r="I422" s="44" t="s">
        <v>263</v>
      </c>
      <c r="J422" s="44">
        <v>0.73</v>
      </c>
      <c r="K422" s="44">
        <v>0.45</v>
      </c>
      <c r="L422" s="44">
        <v>0.66</v>
      </c>
      <c r="M422" s="148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55"/>
    </row>
    <row r="423" spans="1:65">
      <c r="B423" s="30" t="s">
        <v>293</v>
      </c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BM423" s="55"/>
    </row>
    <row r="424" spans="1:65">
      <c r="BM424" s="55"/>
    </row>
    <row r="425" spans="1:65" ht="15">
      <c r="B425" s="8" t="s">
        <v>519</v>
      </c>
      <c r="BM425" s="27" t="s">
        <v>66</v>
      </c>
    </row>
    <row r="426" spans="1:65" ht="15">
      <c r="A426" s="24" t="s">
        <v>14</v>
      </c>
      <c r="B426" s="18" t="s">
        <v>111</v>
      </c>
      <c r="C426" s="15" t="s">
        <v>112</v>
      </c>
      <c r="D426" s="16" t="s">
        <v>223</v>
      </c>
      <c r="E426" s="17" t="s">
        <v>223</v>
      </c>
      <c r="F426" s="17" t="s">
        <v>223</v>
      </c>
      <c r="G426" s="17" t="s">
        <v>223</v>
      </c>
      <c r="H426" s="17" t="s">
        <v>223</v>
      </c>
      <c r="I426" s="17" t="s">
        <v>223</v>
      </c>
      <c r="J426" s="17" t="s">
        <v>223</v>
      </c>
      <c r="K426" s="17" t="s">
        <v>223</v>
      </c>
      <c r="L426" s="17" t="s">
        <v>223</v>
      </c>
      <c r="M426" s="17" t="s">
        <v>223</v>
      </c>
      <c r="N426" s="17" t="s">
        <v>223</v>
      </c>
      <c r="O426" s="17" t="s">
        <v>223</v>
      </c>
      <c r="P426" s="17" t="s">
        <v>223</v>
      </c>
      <c r="Q426" s="17" t="s">
        <v>223</v>
      </c>
      <c r="R426" s="17" t="s">
        <v>223</v>
      </c>
      <c r="S426" s="17" t="s">
        <v>223</v>
      </c>
      <c r="T426" s="17" t="s">
        <v>223</v>
      </c>
      <c r="U426" s="17" t="s">
        <v>223</v>
      </c>
      <c r="V426" s="17" t="s">
        <v>223</v>
      </c>
      <c r="W426" s="17" t="s">
        <v>223</v>
      </c>
      <c r="X426" s="148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>
        <v>1</v>
      </c>
    </row>
    <row r="427" spans="1:65">
      <c r="A427" s="29"/>
      <c r="B427" s="19" t="s">
        <v>224</v>
      </c>
      <c r="C427" s="9" t="s">
        <v>224</v>
      </c>
      <c r="D427" s="146" t="s">
        <v>226</v>
      </c>
      <c r="E427" s="147" t="s">
        <v>227</v>
      </c>
      <c r="F427" s="147" t="s">
        <v>228</v>
      </c>
      <c r="G427" s="147" t="s">
        <v>230</v>
      </c>
      <c r="H427" s="147" t="s">
        <v>231</v>
      </c>
      <c r="I427" s="147" t="s">
        <v>232</v>
      </c>
      <c r="J427" s="147" t="s">
        <v>234</v>
      </c>
      <c r="K427" s="147" t="s">
        <v>235</v>
      </c>
      <c r="L427" s="147" t="s">
        <v>236</v>
      </c>
      <c r="M427" s="147" t="s">
        <v>237</v>
      </c>
      <c r="N427" s="147" t="s">
        <v>264</v>
      </c>
      <c r="O427" s="147" t="s">
        <v>238</v>
      </c>
      <c r="P427" s="147" t="s">
        <v>239</v>
      </c>
      <c r="Q427" s="147" t="s">
        <v>241</v>
      </c>
      <c r="R427" s="147" t="s">
        <v>242</v>
      </c>
      <c r="S427" s="147" t="s">
        <v>243</v>
      </c>
      <c r="T427" s="147" t="s">
        <v>244</v>
      </c>
      <c r="U427" s="147" t="s">
        <v>245</v>
      </c>
      <c r="V427" s="147" t="s">
        <v>246</v>
      </c>
      <c r="W427" s="147" t="s">
        <v>248</v>
      </c>
      <c r="X427" s="148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7" t="s">
        <v>3</v>
      </c>
    </row>
    <row r="428" spans="1:65">
      <c r="A428" s="29"/>
      <c r="B428" s="19"/>
      <c r="C428" s="9"/>
      <c r="D428" s="10" t="s">
        <v>289</v>
      </c>
      <c r="E428" s="11" t="s">
        <v>289</v>
      </c>
      <c r="F428" s="11" t="s">
        <v>289</v>
      </c>
      <c r="G428" s="11" t="s">
        <v>290</v>
      </c>
      <c r="H428" s="11" t="s">
        <v>289</v>
      </c>
      <c r="I428" s="11" t="s">
        <v>289</v>
      </c>
      <c r="J428" s="11" t="s">
        <v>290</v>
      </c>
      <c r="K428" s="11" t="s">
        <v>290</v>
      </c>
      <c r="L428" s="11" t="s">
        <v>290</v>
      </c>
      <c r="M428" s="11" t="s">
        <v>290</v>
      </c>
      <c r="N428" s="11" t="s">
        <v>290</v>
      </c>
      <c r="O428" s="11" t="s">
        <v>289</v>
      </c>
      <c r="P428" s="11" t="s">
        <v>290</v>
      </c>
      <c r="Q428" s="11" t="s">
        <v>289</v>
      </c>
      <c r="R428" s="11" t="s">
        <v>289</v>
      </c>
      <c r="S428" s="11" t="s">
        <v>114</v>
      </c>
      <c r="T428" s="11" t="s">
        <v>290</v>
      </c>
      <c r="U428" s="11" t="s">
        <v>289</v>
      </c>
      <c r="V428" s="11" t="s">
        <v>290</v>
      </c>
      <c r="W428" s="11" t="s">
        <v>289</v>
      </c>
      <c r="X428" s="148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7">
        <v>2</v>
      </c>
    </row>
    <row r="429" spans="1:65">
      <c r="A429" s="29"/>
      <c r="B429" s="19"/>
      <c r="C429" s="9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148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7">
        <v>3</v>
      </c>
    </row>
    <row r="430" spans="1:65">
      <c r="A430" s="29"/>
      <c r="B430" s="18">
        <v>1</v>
      </c>
      <c r="C430" s="14">
        <v>1</v>
      </c>
      <c r="D430" s="21">
        <v>0.67</v>
      </c>
      <c r="E430" s="143">
        <v>0.44</v>
      </c>
      <c r="F430" s="21">
        <v>0.62690829644654988</v>
      </c>
      <c r="G430" s="143">
        <v>0.7</v>
      </c>
      <c r="H430" s="21">
        <v>0.65</v>
      </c>
      <c r="I430" s="21">
        <v>0.66</v>
      </c>
      <c r="J430" s="143">
        <v>0.56299999999999994</v>
      </c>
      <c r="K430" s="21">
        <v>0.68600000000000005</v>
      </c>
      <c r="L430" s="21">
        <v>0.66400000000000003</v>
      </c>
      <c r="M430" s="21">
        <v>0.68500000000000005</v>
      </c>
      <c r="N430" s="21">
        <v>0.65100000000000002</v>
      </c>
      <c r="O430" s="21">
        <v>0.62</v>
      </c>
      <c r="P430" s="21">
        <v>0.66500000000000004</v>
      </c>
      <c r="Q430" s="21">
        <v>0.65123552823867681</v>
      </c>
      <c r="R430" s="21">
        <v>0.63289473862252998</v>
      </c>
      <c r="S430" s="21">
        <v>0.65561553276188889</v>
      </c>
      <c r="T430" s="21">
        <v>0.66</v>
      </c>
      <c r="U430" s="21">
        <v>0.69</v>
      </c>
      <c r="V430" s="143">
        <v>0.56000000000000005</v>
      </c>
      <c r="W430" s="21">
        <v>0.7</v>
      </c>
      <c r="X430" s="148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7">
        <v>1</v>
      </c>
    </row>
    <row r="431" spans="1:65">
      <c r="A431" s="29"/>
      <c r="B431" s="19">
        <v>1</v>
      </c>
      <c r="C431" s="9">
        <v>2</v>
      </c>
      <c r="D431" s="11">
        <v>0.67</v>
      </c>
      <c r="E431" s="144">
        <v>0.44</v>
      </c>
      <c r="F431" s="11">
        <v>0.65669905155194785</v>
      </c>
      <c r="G431" s="144">
        <v>0.6</v>
      </c>
      <c r="H431" s="11">
        <v>0.67</v>
      </c>
      <c r="I431" s="11">
        <v>0.66</v>
      </c>
      <c r="J431" s="144">
        <v>0.60299999999999998</v>
      </c>
      <c r="K431" s="11">
        <v>0.66700000000000004</v>
      </c>
      <c r="L431" s="11">
        <v>0.70299999999999996</v>
      </c>
      <c r="M431" s="11">
        <v>0.68899999999999995</v>
      </c>
      <c r="N431" s="11">
        <v>0.66100000000000003</v>
      </c>
      <c r="O431" s="11">
        <v>0.65</v>
      </c>
      <c r="P431" s="11">
        <v>0.64900000000000002</v>
      </c>
      <c r="Q431" s="11">
        <v>0.62687763419149523</v>
      </c>
      <c r="R431" s="11">
        <v>0.63914800215767498</v>
      </c>
      <c r="S431" s="11">
        <v>0.60542338925885586</v>
      </c>
      <c r="T431" s="11">
        <v>0.67</v>
      </c>
      <c r="U431" s="11">
        <v>0.73</v>
      </c>
      <c r="V431" s="144">
        <v>0.54</v>
      </c>
      <c r="W431" s="11">
        <v>0.72</v>
      </c>
      <c r="X431" s="148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7" t="e">
        <v>#N/A</v>
      </c>
    </row>
    <row r="432" spans="1:65">
      <c r="A432" s="29"/>
      <c r="B432" s="19">
        <v>1</v>
      </c>
      <c r="C432" s="9">
        <v>3</v>
      </c>
      <c r="D432" s="11">
        <v>0.66</v>
      </c>
      <c r="E432" s="144">
        <v>0.43</v>
      </c>
      <c r="F432" s="11">
        <v>0.64758026532475599</v>
      </c>
      <c r="G432" s="144">
        <v>0.6</v>
      </c>
      <c r="H432" s="11">
        <v>0.65</v>
      </c>
      <c r="I432" s="11">
        <v>0.68</v>
      </c>
      <c r="J432" s="144">
        <v>0.60499999999999998</v>
      </c>
      <c r="K432" s="11">
        <v>0.67700000000000005</v>
      </c>
      <c r="L432" s="11">
        <v>0.68100000000000005</v>
      </c>
      <c r="M432" s="11">
        <v>0.68700000000000006</v>
      </c>
      <c r="N432" s="11">
        <v>0.65100000000000002</v>
      </c>
      <c r="O432" s="11">
        <v>0.61</v>
      </c>
      <c r="P432" s="11">
        <v>0.65700000000000003</v>
      </c>
      <c r="Q432" s="11">
        <v>0.68346797098864887</v>
      </c>
      <c r="R432" s="11">
        <v>0.61452549953934499</v>
      </c>
      <c r="S432" s="11">
        <v>0.62452959388142426</v>
      </c>
      <c r="T432" s="11">
        <v>0.71</v>
      </c>
      <c r="U432" s="11">
        <v>0.70699999999999996</v>
      </c>
      <c r="V432" s="144">
        <v>0.54</v>
      </c>
      <c r="W432" s="11">
        <v>0.67</v>
      </c>
      <c r="X432" s="148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27">
        <v>16</v>
      </c>
    </row>
    <row r="433" spans="1:65">
      <c r="A433" s="29"/>
      <c r="B433" s="19">
        <v>1</v>
      </c>
      <c r="C433" s="9">
        <v>4</v>
      </c>
      <c r="D433" s="11">
        <v>0.68</v>
      </c>
      <c r="E433" s="144">
        <v>0.42</v>
      </c>
      <c r="F433" s="11">
        <v>0.6185920426115239</v>
      </c>
      <c r="G433" s="144">
        <v>0.6</v>
      </c>
      <c r="H433" s="11">
        <v>0.64</v>
      </c>
      <c r="I433" s="11">
        <v>0.65</v>
      </c>
      <c r="J433" s="144">
        <v>0.59</v>
      </c>
      <c r="K433" s="150">
        <v>0.71699999999999997</v>
      </c>
      <c r="L433" s="11">
        <v>0.67</v>
      </c>
      <c r="M433" s="11">
        <v>0.71</v>
      </c>
      <c r="N433" s="11">
        <v>0.627</v>
      </c>
      <c r="O433" s="11">
        <v>0.67</v>
      </c>
      <c r="P433" s="11">
        <v>0.65800000000000003</v>
      </c>
      <c r="Q433" s="11">
        <v>0.66735591348491985</v>
      </c>
      <c r="R433" s="11">
        <v>0.63235663534324604</v>
      </c>
      <c r="S433" s="11">
        <v>0.67614173675032441</v>
      </c>
      <c r="T433" s="11">
        <v>0.65</v>
      </c>
      <c r="U433" s="11">
        <v>0.69899999999999995</v>
      </c>
      <c r="V433" s="144">
        <v>0.54</v>
      </c>
      <c r="W433" s="11">
        <v>0.63</v>
      </c>
      <c r="X433" s="148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27">
        <v>0.66530191409089723</v>
      </c>
    </row>
    <row r="434" spans="1:65">
      <c r="A434" s="29"/>
      <c r="B434" s="19">
        <v>1</v>
      </c>
      <c r="C434" s="9">
        <v>5</v>
      </c>
      <c r="D434" s="11">
        <v>0.67</v>
      </c>
      <c r="E434" s="144">
        <v>0.46</v>
      </c>
      <c r="F434" s="11">
        <v>0.63975955328156286</v>
      </c>
      <c r="G434" s="144">
        <v>0.6</v>
      </c>
      <c r="H434" s="11">
        <v>0.62</v>
      </c>
      <c r="I434" s="11">
        <v>0.65</v>
      </c>
      <c r="J434" s="144">
        <v>0.57499999999999996</v>
      </c>
      <c r="K434" s="11">
        <v>0.68500000000000005</v>
      </c>
      <c r="L434" s="11">
        <v>0.68100000000000005</v>
      </c>
      <c r="M434" s="11">
        <v>0.69599999999999995</v>
      </c>
      <c r="N434" s="11">
        <v>0.66700000000000004</v>
      </c>
      <c r="O434" s="11">
        <v>0.73</v>
      </c>
      <c r="P434" s="11">
        <v>0.64400000000000002</v>
      </c>
      <c r="Q434" s="11">
        <v>0.6665027785877673</v>
      </c>
      <c r="R434" s="11">
        <v>0.61202642627690595</v>
      </c>
      <c r="S434" s="11">
        <v>0.71204778603811247</v>
      </c>
      <c r="T434" s="11">
        <v>0.66</v>
      </c>
      <c r="U434" s="11">
        <v>0.71099999999999997</v>
      </c>
      <c r="V434" s="144">
        <v>0.56000000000000005</v>
      </c>
      <c r="W434" s="11">
        <v>0.69</v>
      </c>
      <c r="X434" s="148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7">
        <v>93</v>
      </c>
    </row>
    <row r="435" spans="1:65">
      <c r="A435" s="29"/>
      <c r="B435" s="19">
        <v>1</v>
      </c>
      <c r="C435" s="9">
        <v>6</v>
      </c>
      <c r="D435" s="11">
        <v>0.68</v>
      </c>
      <c r="E435" s="144">
        <v>0.45</v>
      </c>
      <c r="F435" s="11">
        <v>0.66653146457451085</v>
      </c>
      <c r="G435" s="144">
        <v>0.7</v>
      </c>
      <c r="H435" s="11">
        <v>0.67</v>
      </c>
      <c r="I435" s="11">
        <v>0.65</v>
      </c>
      <c r="J435" s="144">
        <v>0.59699999999999998</v>
      </c>
      <c r="K435" s="11">
        <v>0.68300000000000005</v>
      </c>
      <c r="L435" s="11">
        <v>0.69899999999999995</v>
      </c>
      <c r="M435" s="11">
        <v>0.69499999999999995</v>
      </c>
      <c r="N435" s="11">
        <v>0.66700000000000004</v>
      </c>
      <c r="O435" s="11">
        <v>0.71</v>
      </c>
      <c r="P435" s="11">
        <v>0.66300000000000003</v>
      </c>
      <c r="Q435" s="11">
        <v>0.60957038615938597</v>
      </c>
      <c r="R435" s="11">
        <v>0.58751423502484401</v>
      </c>
      <c r="S435" s="11">
        <v>0.67107929162923863</v>
      </c>
      <c r="T435" s="11">
        <v>0.69</v>
      </c>
      <c r="U435" s="11">
        <v>0.71</v>
      </c>
      <c r="V435" s="144">
        <v>0.54</v>
      </c>
      <c r="W435" s="11">
        <v>0.68</v>
      </c>
      <c r="X435" s="148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29"/>
      <c r="B436" s="20" t="s">
        <v>258</v>
      </c>
      <c r="C436" s="12"/>
      <c r="D436" s="22">
        <v>0.67166666666666675</v>
      </c>
      <c r="E436" s="22">
        <v>0.44</v>
      </c>
      <c r="F436" s="22">
        <v>0.64267844563180854</v>
      </c>
      <c r="G436" s="22">
        <v>0.6333333333333333</v>
      </c>
      <c r="H436" s="22">
        <v>0.65</v>
      </c>
      <c r="I436" s="22">
        <v>0.65833333333333333</v>
      </c>
      <c r="J436" s="22">
        <v>0.58883333333333332</v>
      </c>
      <c r="K436" s="22">
        <v>0.68583333333333341</v>
      </c>
      <c r="L436" s="22">
        <v>0.68299999999999994</v>
      </c>
      <c r="M436" s="22">
        <v>0.69366666666666665</v>
      </c>
      <c r="N436" s="22">
        <v>0.65399999999999991</v>
      </c>
      <c r="O436" s="22">
        <v>0.66499999999999992</v>
      </c>
      <c r="P436" s="22">
        <v>0.65600000000000003</v>
      </c>
      <c r="Q436" s="22">
        <v>0.65083503527514897</v>
      </c>
      <c r="R436" s="22">
        <v>0.61974425616075768</v>
      </c>
      <c r="S436" s="22">
        <v>0.65747288838664075</v>
      </c>
      <c r="T436" s="22">
        <v>0.67333333333333334</v>
      </c>
      <c r="U436" s="22">
        <v>0.70783333333333331</v>
      </c>
      <c r="V436" s="22">
        <v>0.54666666666666675</v>
      </c>
      <c r="W436" s="22">
        <v>0.68166666666666664</v>
      </c>
      <c r="X436" s="148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29"/>
      <c r="B437" s="3" t="s">
        <v>259</v>
      </c>
      <c r="C437" s="28"/>
      <c r="D437" s="11">
        <v>0.67</v>
      </c>
      <c r="E437" s="11">
        <v>0.44</v>
      </c>
      <c r="F437" s="11">
        <v>0.64366990930315948</v>
      </c>
      <c r="G437" s="11">
        <v>0.6</v>
      </c>
      <c r="H437" s="11">
        <v>0.65</v>
      </c>
      <c r="I437" s="11">
        <v>0.65500000000000003</v>
      </c>
      <c r="J437" s="11">
        <v>0.59349999999999992</v>
      </c>
      <c r="K437" s="11">
        <v>0.68400000000000005</v>
      </c>
      <c r="L437" s="11">
        <v>0.68100000000000005</v>
      </c>
      <c r="M437" s="11">
        <v>0.69199999999999995</v>
      </c>
      <c r="N437" s="11">
        <v>0.65600000000000003</v>
      </c>
      <c r="O437" s="11">
        <v>0.66</v>
      </c>
      <c r="P437" s="11">
        <v>0.65749999999999997</v>
      </c>
      <c r="Q437" s="11">
        <v>0.65886915341322205</v>
      </c>
      <c r="R437" s="11">
        <v>0.62344106744129557</v>
      </c>
      <c r="S437" s="11">
        <v>0.66334741219556381</v>
      </c>
      <c r="T437" s="11">
        <v>0.66500000000000004</v>
      </c>
      <c r="U437" s="11">
        <v>0.70849999999999991</v>
      </c>
      <c r="V437" s="11">
        <v>0.54</v>
      </c>
      <c r="W437" s="11">
        <v>0.68500000000000005</v>
      </c>
      <c r="X437" s="148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A438" s="29"/>
      <c r="B438" s="3" t="s">
        <v>260</v>
      </c>
      <c r="C438" s="28"/>
      <c r="D438" s="23">
        <v>7.5277265270908165E-3</v>
      </c>
      <c r="E438" s="23">
        <v>1.4142135623730963E-2</v>
      </c>
      <c r="F438" s="23">
        <v>1.8038537012097972E-2</v>
      </c>
      <c r="G438" s="23">
        <v>5.1639777949432218E-2</v>
      </c>
      <c r="H438" s="23">
        <v>1.8973665961010293E-2</v>
      </c>
      <c r="I438" s="23">
        <v>1.169045194450013E-2</v>
      </c>
      <c r="J438" s="23">
        <v>1.6666333329999949E-2</v>
      </c>
      <c r="K438" s="23">
        <v>1.6809719410705991E-2</v>
      </c>
      <c r="L438" s="23">
        <v>1.5453155017665449E-2</v>
      </c>
      <c r="M438" s="23">
        <v>9.1140916534049685E-3</v>
      </c>
      <c r="N438" s="23">
        <v>1.5059880477613374E-2</v>
      </c>
      <c r="O438" s="23">
        <v>4.8062459362791653E-2</v>
      </c>
      <c r="P438" s="23">
        <v>8.0993826925266424E-3</v>
      </c>
      <c r="Q438" s="23">
        <v>2.7785661117049294E-2</v>
      </c>
      <c r="R438" s="23">
        <v>1.9152478886787401E-2</v>
      </c>
      <c r="S438" s="23">
        <v>3.8235952569074333E-2</v>
      </c>
      <c r="T438" s="23">
        <v>2.2509257354845477E-2</v>
      </c>
      <c r="U438" s="23">
        <v>1.3437509689918997E-2</v>
      </c>
      <c r="V438" s="23">
        <v>1.0327955589886455E-2</v>
      </c>
      <c r="W438" s="23">
        <v>3.0605010483034725E-2</v>
      </c>
      <c r="X438" s="201"/>
      <c r="Y438" s="202"/>
      <c r="Z438" s="202"/>
      <c r="AA438" s="202"/>
      <c r="AB438" s="202"/>
      <c r="AC438" s="202"/>
      <c r="AD438" s="202"/>
      <c r="AE438" s="202"/>
      <c r="AF438" s="202"/>
      <c r="AG438" s="202"/>
      <c r="AH438" s="202"/>
      <c r="AI438" s="202"/>
      <c r="AJ438" s="202"/>
      <c r="AK438" s="202"/>
      <c r="AL438" s="202"/>
      <c r="AM438" s="202"/>
      <c r="AN438" s="202"/>
      <c r="AO438" s="202"/>
      <c r="AP438" s="202"/>
      <c r="AQ438" s="202"/>
      <c r="AR438" s="202"/>
      <c r="AS438" s="202"/>
      <c r="AT438" s="202"/>
      <c r="AU438" s="202"/>
      <c r="AV438" s="202"/>
      <c r="AW438" s="202"/>
      <c r="AX438" s="202"/>
      <c r="AY438" s="202"/>
      <c r="AZ438" s="202"/>
      <c r="BA438" s="202"/>
      <c r="BB438" s="202"/>
      <c r="BC438" s="202"/>
      <c r="BD438" s="202"/>
      <c r="BE438" s="202"/>
      <c r="BF438" s="202"/>
      <c r="BG438" s="202"/>
      <c r="BH438" s="202"/>
      <c r="BI438" s="202"/>
      <c r="BJ438" s="202"/>
      <c r="BK438" s="202"/>
      <c r="BL438" s="202"/>
      <c r="BM438" s="56"/>
    </row>
    <row r="439" spans="1:65">
      <c r="A439" s="29"/>
      <c r="B439" s="3" t="s">
        <v>86</v>
      </c>
      <c r="C439" s="28"/>
      <c r="D439" s="13">
        <v>1.1207533290954069E-2</v>
      </c>
      <c r="E439" s="13">
        <v>3.2141217326661281E-2</v>
      </c>
      <c r="F439" s="13">
        <v>2.8067748552488839E-2</v>
      </c>
      <c r="G439" s="13">
        <v>8.1536491499103511E-2</v>
      </c>
      <c r="H439" s="13">
        <v>2.9190255324631219E-2</v>
      </c>
      <c r="I439" s="13">
        <v>1.7757648523291338E-2</v>
      </c>
      <c r="J439" s="13">
        <v>2.8303990936880751E-2</v>
      </c>
      <c r="K439" s="13">
        <v>2.4509918946351381E-2</v>
      </c>
      <c r="L439" s="13">
        <v>2.2625409981940629E-2</v>
      </c>
      <c r="M439" s="13">
        <v>1.3139007669492987E-2</v>
      </c>
      <c r="N439" s="13">
        <v>2.3027340179836965E-2</v>
      </c>
      <c r="O439" s="13">
        <v>7.227437498164159E-2</v>
      </c>
      <c r="P439" s="13">
        <v>1.2346619958119882E-2</v>
      </c>
      <c r="Q439" s="13">
        <v>4.2692325414384835E-2</v>
      </c>
      <c r="R439" s="13">
        <v>3.0903842506640952E-2</v>
      </c>
      <c r="S439" s="13">
        <v>5.8155938053812001E-2</v>
      </c>
      <c r="T439" s="13">
        <v>3.3429590130958628E-2</v>
      </c>
      <c r="U439" s="13">
        <v>1.8984002387453257E-2</v>
      </c>
      <c r="V439" s="13">
        <v>1.8892601688816683E-2</v>
      </c>
      <c r="W439" s="13">
        <v>4.4897325891982483E-2</v>
      </c>
      <c r="X439" s="148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55"/>
    </row>
    <row r="440" spans="1:65">
      <c r="A440" s="29"/>
      <c r="B440" s="3" t="s">
        <v>261</v>
      </c>
      <c r="C440" s="28"/>
      <c r="D440" s="13">
        <v>9.5667131582908294E-3</v>
      </c>
      <c r="E440" s="13">
        <v>-0.33864612339010236</v>
      </c>
      <c r="F440" s="13">
        <v>-3.4004814926772875E-2</v>
      </c>
      <c r="G440" s="13">
        <v>-4.8051238213026148E-2</v>
      </c>
      <c r="H440" s="13">
        <v>-2.2999955008105699E-2</v>
      </c>
      <c r="I440" s="13">
        <v>-1.047431340564553E-2</v>
      </c>
      <c r="J440" s="13">
        <v>-0.11493816437016346</v>
      </c>
      <c r="K440" s="13">
        <v>3.0860303882473294E-2</v>
      </c>
      <c r="L440" s="13">
        <v>2.6601585737636491E-2</v>
      </c>
      <c r="M440" s="13">
        <v>4.2634406988785623E-2</v>
      </c>
      <c r="N440" s="13">
        <v>-1.6987647038924969E-2</v>
      </c>
      <c r="O440" s="13">
        <v>-4.5380012367746136E-4</v>
      </c>
      <c r="P440" s="13">
        <v>-1.3981493054334271E-2</v>
      </c>
      <c r="Q440" s="13">
        <v>-2.1744832698274319E-2</v>
      </c>
      <c r="R440" s="13">
        <v>-6.8476667457648688E-2</v>
      </c>
      <c r="S440" s="13">
        <v>-1.1767628408155817E-2</v>
      </c>
      <c r="T440" s="13">
        <v>1.2071841478782819E-2</v>
      </c>
      <c r="U440" s="13">
        <v>6.3927997712967866E-2</v>
      </c>
      <c r="V440" s="13">
        <v>-0.17831791087861182</v>
      </c>
      <c r="W440" s="13">
        <v>2.4597483081242988E-2</v>
      </c>
      <c r="X440" s="148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55"/>
    </row>
    <row r="441" spans="1:65">
      <c r="A441" s="29"/>
      <c r="B441" s="45" t="s">
        <v>262</v>
      </c>
      <c r="C441" s="46"/>
      <c r="D441" s="44">
        <v>0.6</v>
      </c>
      <c r="E441" s="44">
        <v>9.25</v>
      </c>
      <c r="F441" s="44">
        <v>0.63</v>
      </c>
      <c r="G441" s="44" t="s">
        <v>263</v>
      </c>
      <c r="H441" s="44">
        <v>0.32</v>
      </c>
      <c r="I441" s="44">
        <v>0.04</v>
      </c>
      <c r="J441" s="44">
        <v>2.92</v>
      </c>
      <c r="K441" s="44">
        <v>1.21</v>
      </c>
      <c r="L441" s="44">
        <v>1.0900000000000001</v>
      </c>
      <c r="M441" s="44">
        <v>1.54</v>
      </c>
      <c r="N441" s="44">
        <v>0.15</v>
      </c>
      <c r="O441" s="44">
        <v>0.32</v>
      </c>
      <c r="P441" s="44">
        <v>0.06</v>
      </c>
      <c r="Q441" s="44">
        <v>0.28000000000000003</v>
      </c>
      <c r="R441" s="44">
        <v>1.6</v>
      </c>
      <c r="S441" s="44">
        <v>0</v>
      </c>
      <c r="T441" s="44">
        <v>0.67</v>
      </c>
      <c r="U441" s="44">
        <v>2.14</v>
      </c>
      <c r="V441" s="44">
        <v>4.71</v>
      </c>
      <c r="W441" s="44">
        <v>1.03</v>
      </c>
      <c r="X441" s="148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55"/>
    </row>
    <row r="442" spans="1:65">
      <c r="B442" s="30" t="s">
        <v>282</v>
      </c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BM442" s="55"/>
    </row>
    <row r="443" spans="1:65">
      <c r="BM443" s="55"/>
    </row>
    <row r="444" spans="1:65" ht="15">
      <c r="B444" s="8" t="s">
        <v>520</v>
      </c>
      <c r="BM444" s="27" t="s">
        <v>66</v>
      </c>
    </row>
    <row r="445" spans="1:65" ht="15">
      <c r="A445" s="24" t="s">
        <v>54</v>
      </c>
      <c r="B445" s="18" t="s">
        <v>111</v>
      </c>
      <c r="C445" s="15" t="s">
        <v>112</v>
      </c>
      <c r="D445" s="16" t="s">
        <v>223</v>
      </c>
      <c r="E445" s="17" t="s">
        <v>223</v>
      </c>
      <c r="F445" s="17" t="s">
        <v>223</v>
      </c>
      <c r="G445" s="17" t="s">
        <v>223</v>
      </c>
      <c r="H445" s="17" t="s">
        <v>223</v>
      </c>
      <c r="I445" s="17" t="s">
        <v>223</v>
      </c>
      <c r="J445" s="17" t="s">
        <v>223</v>
      </c>
      <c r="K445" s="17" t="s">
        <v>223</v>
      </c>
      <c r="L445" s="17" t="s">
        <v>223</v>
      </c>
      <c r="M445" s="17" t="s">
        <v>223</v>
      </c>
      <c r="N445" s="17" t="s">
        <v>223</v>
      </c>
      <c r="O445" s="17" t="s">
        <v>223</v>
      </c>
      <c r="P445" s="17" t="s">
        <v>223</v>
      </c>
      <c r="Q445" s="17" t="s">
        <v>223</v>
      </c>
      <c r="R445" s="17" t="s">
        <v>223</v>
      </c>
      <c r="S445" s="17" t="s">
        <v>223</v>
      </c>
      <c r="T445" s="17" t="s">
        <v>223</v>
      </c>
      <c r="U445" s="17" t="s">
        <v>223</v>
      </c>
      <c r="V445" s="17" t="s">
        <v>223</v>
      </c>
      <c r="W445" s="17" t="s">
        <v>223</v>
      </c>
      <c r="X445" s="17" t="s">
        <v>223</v>
      </c>
      <c r="Y445" s="148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7">
        <v>1</v>
      </c>
    </row>
    <row r="446" spans="1:65">
      <c r="A446" s="29"/>
      <c r="B446" s="19" t="s">
        <v>224</v>
      </c>
      <c r="C446" s="9" t="s">
        <v>224</v>
      </c>
      <c r="D446" s="146" t="s">
        <v>226</v>
      </c>
      <c r="E446" s="147" t="s">
        <v>227</v>
      </c>
      <c r="F446" s="147" t="s">
        <v>229</v>
      </c>
      <c r="G446" s="147" t="s">
        <v>230</v>
      </c>
      <c r="H446" s="147" t="s">
        <v>231</v>
      </c>
      <c r="I446" s="147" t="s">
        <v>232</v>
      </c>
      <c r="J446" s="147" t="s">
        <v>234</v>
      </c>
      <c r="K446" s="147" t="s">
        <v>235</v>
      </c>
      <c r="L446" s="147" t="s">
        <v>236</v>
      </c>
      <c r="M446" s="147" t="s">
        <v>237</v>
      </c>
      <c r="N446" s="147" t="s">
        <v>264</v>
      </c>
      <c r="O446" s="147" t="s">
        <v>238</v>
      </c>
      <c r="P446" s="147" t="s">
        <v>239</v>
      </c>
      <c r="Q446" s="147" t="s">
        <v>240</v>
      </c>
      <c r="R446" s="147" t="s">
        <v>241</v>
      </c>
      <c r="S446" s="147" t="s">
        <v>242</v>
      </c>
      <c r="T446" s="147" t="s">
        <v>243</v>
      </c>
      <c r="U446" s="147" t="s">
        <v>244</v>
      </c>
      <c r="V446" s="147" t="s">
        <v>245</v>
      </c>
      <c r="W446" s="147" t="s">
        <v>246</v>
      </c>
      <c r="X446" s="147" t="s">
        <v>248</v>
      </c>
      <c r="Y446" s="148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7" t="s">
        <v>1</v>
      </c>
    </row>
    <row r="447" spans="1:65">
      <c r="A447" s="29"/>
      <c r="B447" s="19"/>
      <c r="C447" s="9"/>
      <c r="D447" s="10" t="s">
        <v>114</v>
      </c>
      <c r="E447" s="11" t="s">
        <v>114</v>
      </c>
      <c r="F447" s="11" t="s">
        <v>114</v>
      </c>
      <c r="G447" s="11" t="s">
        <v>290</v>
      </c>
      <c r="H447" s="11" t="s">
        <v>289</v>
      </c>
      <c r="I447" s="11" t="s">
        <v>289</v>
      </c>
      <c r="J447" s="11" t="s">
        <v>290</v>
      </c>
      <c r="K447" s="11" t="s">
        <v>290</v>
      </c>
      <c r="L447" s="11" t="s">
        <v>290</v>
      </c>
      <c r="M447" s="11" t="s">
        <v>290</v>
      </c>
      <c r="N447" s="11" t="s">
        <v>290</v>
      </c>
      <c r="O447" s="11" t="s">
        <v>114</v>
      </c>
      <c r="P447" s="11" t="s">
        <v>290</v>
      </c>
      <c r="Q447" s="11" t="s">
        <v>289</v>
      </c>
      <c r="R447" s="11" t="s">
        <v>289</v>
      </c>
      <c r="S447" s="11" t="s">
        <v>289</v>
      </c>
      <c r="T447" s="11" t="s">
        <v>114</v>
      </c>
      <c r="U447" s="11" t="s">
        <v>290</v>
      </c>
      <c r="V447" s="11" t="s">
        <v>290</v>
      </c>
      <c r="W447" s="11" t="s">
        <v>290</v>
      </c>
      <c r="X447" s="11" t="s">
        <v>289</v>
      </c>
      <c r="Y447" s="148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7">
        <v>2</v>
      </c>
    </row>
    <row r="448" spans="1:65">
      <c r="A448" s="29"/>
      <c r="B448" s="19"/>
      <c r="C448" s="9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148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7">
        <v>3</v>
      </c>
    </row>
    <row r="449" spans="1:65">
      <c r="A449" s="29"/>
      <c r="B449" s="18">
        <v>1</v>
      </c>
      <c r="C449" s="14">
        <v>1</v>
      </c>
      <c r="D449" s="21">
        <v>2.2200000000000002</v>
      </c>
      <c r="E449" s="21">
        <v>2.31</v>
      </c>
      <c r="F449" s="21">
        <v>2.2977091200000004</v>
      </c>
      <c r="G449" s="21">
        <v>2.27</v>
      </c>
      <c r="H449" s="21">
        <v>2.36</v>
      </c>
      <c r="I449" s="21">
        <v>2.3460000000000001</v>
      </c>
      <c r="J449" s="21">
        <v>2.3199999999999998</v>
      </c>
      <c r="K449" s="21">
        <v>2.31</v>
      </c>
      <c r="L449" s="21">
        <v>2.2799999999999998</v>
      </c>
      <c r="M449" s="21">
        <v>2.2400000000000002</v>
      </c>
      <c r="N449" s="21">
        <v>2.31</v>
      </c>
      <c r="O449" s="21">
        <v>2.27</v>
      </c>
      <c r="P449" s="21">
        <v>2.2317</v>
      </c>
      <c r="Q449" s="21">
        <v>2.4700000000000002</v>
      </c>
      <c r="R449" s="21">
        <v>2.3670746652949841</v>
      </c>
      <c r="S449" s="21">
        <v>2.4074951870978194</v>
      </c>
      <c r="T449" s="21">
        <v>2.4093984074212069</v>
      </c>
      <c r="U449" s="21">
        <v>2.23</v>
      </c>
      <c r="V449" s="21">
        <v>2.25</v>
      </c>
      <c r="W449" s="21">
        <v>2.36</v>
      </c>
      <c r="X449" s="21">
        <v>2.4272</v>
      </c>
      <c r="Y449" s="148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27">
        <v>1</v>
      </c>
    </row>
    <row r="450" spans="1:65">
      <c r="A450" s="29"/>
      <c r="B450" s="19">
        <v>1</v>
      </c>
      <c r="C450" s="9">
        <v>2</v>
      </c>
      <c r="D450" s="11">
        <v>2.2599999999999998</v>
      </c>
      <c r="E450" s="11">
        <v>2.2599999999999998</v>
      </c>
      <c r="F450" s="11">
        <v>2.2751324400000001</v>
      </c>
      <c r="G450" s="11">
        <v>2.2000000000000002</v>
      </c>
      <c r="H450" s="11">
        <v>2.42</v>
      </c>
      <c r="I450" s="11">
        <v>2.3268</v>
      </c>
      <c r="J450" s="11">
        <v>2.2999999999999998</v>
      </c>
      <c r="K450" s="11">
        <v>2.33</v>
      </c>
      <c r="L450" s="11">
        <v>2.27</v>
      </c>
      <c r="M450" s="11">
        <v>2.2400000000000002</v>
      </c>
      <c r="N450" s="11">
        <v>2.37</v>
      </c>
      <c r="O450" s="11">
        <v>2.23</v>
      </c>
      <c r="P450" s="11">
        <v>2.2534000000000001</v>
      </c>
      <c r="Q450" s="11">
        <v>2.52</v>
      </c>
      <c r="R450" s="11">
        <v>2.3524884706317537</v>
      </c>
      <c r="S450" s="11">
        <v>2.4988826116747922</v>
      </c>
      <c r="T450" s="11">
        <v>2.4087817342840556</v>
      </c>
      <c r="U450" s="11">
        <v>2.34</v>
      </c>
      <c r="V450" s="11">
        <v>2.2799999999999998</v>
      </c>
      <c r="W450" s="11">
        <v>2.35</v>
      </c>
      <c r="X450" s="11">
        <v>2.3508999999999998</v>
      </c>
      <c r="Y450" s="148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7" t="e">
        <v>#N/A</v>
      </c>
    </row>
    <row r="451" spans="1:65">
      <c r="A451" s="29"/>
      <c r="B451" s="19">
        <v>1</v>
      </c>
      <c r="C451" s="9">
        <v>3</v>
      </c>
      <c r="D451" s="11">
        <v>2.2399999999999998</v>
      </c>
      <c r="E451" s="11">
        <v>2.25</v>
      </c>
      <c r="F451" s="11">
        <v>2.2809709200000001</v>
      </c>
      <c r="G451" s="11">
        <v>2.23</v>
      </c>
      <c r="H451" s="11">
        <v>2.39</v>
      </c>
      <c r="I451" s="11">
        <v>2.3569</v>
      </c>
      <c r="J451" s="11">
        <v>2.35</v>
      </c>
      <c r="K451" s="11">
        <v>2.31</v>
      </c>
      <c r="L451" s="11">
        <v>2.2400000000000002</v>
      </c>
      <c r="M451" s="11">
        <v>2.25</v>
      </c>
      <c r="N451" s="11">
        <v>2.4</v>
      </c>
      <c r="O451" s="11">
        <v>2.23</v>
      </c>
      <c r="P451" s="11">
        <v>2.2495000000000003</v>
      </c>
      <c r="Q451" s="11">
        <v>2.36</v>
      </c>
      <c r="R451" s="11">
        <v>2.2872759833891121</v>
      </c>
      <c r="S451" s="11">
        <v>2.3671254809875473</v>
      </c>
      <c r="T451" s="11">
        <v>2.416358370398334</v>
      </c>
      <c r="U451" s="11">
        <v>2.3199999999999998</v>
      </c>
      <c r="V451" s="11">
        <v>2.25</v>
      </c>
      <c r="W451" s="11">
        <v>2.33</v>
      </c>
      <c r="X451" s="11">
        <v>2.2608999999999999</v>
      </c>
      <c r="Y451" s="148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7">
        <v>16</v>
      </c>
    </row>
    <row r="452" spans="1:65">
      <c r="A452" s="29"/>
      <c r="B452" s="19">
        <v>1</v>
      </c>
      <c r="C452" s="9">
        <v>4</v>
      </c>
      <c r="D452" s="11">
        <v>2.23</v>
      </c>
      <c r="E452" s="11">
        <v>2.2599999999999998</v>
      </c>
      <c r="F452" s="11">
        <v>2.2676415599999999</v>
      </c>
      <c r="G452" s="11">
        <v>2.23</v>
      </c>
      <c r="H452" s="11">
        <v>2.42</v>
      </c>
      <c r="I452" s="11">
        <v>2.3113999999999999</v>
      </c>
      <c r="J452" s="11">
        <v>2.37</v>
      </c>
      <c r="K452" s="11">
        <v>2.39</v>
      </c>
      <c r="L452" s="11">
        <v>2.31</v>
      </c>
      <c r="M452" s="11">
        <v>2.2400000000000002</v>
      </c>
      <c r="N452" s="11">
        <v>2.34</v>
      </c>
      <c r="O452" s="11">
        <v>2.27</v>
      </c>
      <c r="P452" s="11">
        <v>2.1911</v>
      </c>
      <c r="Q452" s="11">
        <v>2.46</v>
      </c>
      <c r="R452" s="11">
        <v>2.3343522893239452</v>
      </c>
      <c r="S452" s="11">
        <v>2.4476798526441659</v>
      </c>
      <c r="T452" s="11">
        <v>2.4197166989686782</v>
      </c>
      <c r="U452" s="11">
        <v>2.25</v>
      </c>
      <c r="V452" s="11">
        <v>2.21</v>
      </c>
      <c r="W452" s="11">
        <v>2.29</v>
      </c>
      <c r="X452" s="11">
        <v>2.1960000000000002</v>
      </c>
      <c r="Y452" s="148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7">
        <v>2.3144622277188951</v>
      </c>
    </row>
    <row r="453" spans="1:65">
      <c r="A453" s="29"/>
      <c r="B453" s="19">
        <v>1</v>
      </c>
      <c r="C453" s="9">
        <v>5</v>
      </c>
      <c r="D453" s="11">
        <v>2.25</v>
      </c>
      <c r="E453" s="11">
        <v>2.27</v>
      </c>
      <c r="F453" s="11">
        <v>2.2838718</v>
      </c>
      <c r="G453" s="11">
        <v>2.21</v>
      </c>
      <c r="H453" s="11">
        <v>2.39</v>
      </c>
      <c r="I453" s="11">
        <v>2.3126000000000002</v>
      </c>
      <c r="J453" s="11">
        <v>2.38</v>
      </c>
      <c r="K453" s="11">
        <v>2.27</v>
      </c>
      <c r="L453" s="11">
        <v>2.2999999999999998</v>
      </c>
      <c r="M453" s="11">
        <v>2.2599999999999998</v>
      </c>
      <c r="N453" s="11">
        <v>2.4</v>
      </c>
      <c r="O453" s="11">
        <v>2.23</v>
      </c>
      <c r="P453" s="11">
        <v>2.1960999999999999</v>
      </c>
      <c r="Q453" s="11">
        <v>2.4900000000000002</v>
      </c>
      <c r="R453" s="11">
        <v>2.3292786678939743</v>
      </c>
      <c r="S453" s="11">
        <v>2.3609418103480859</v>
      </c>
      <c r="T453" s="11">
        <v>2.4241582591720001</v>
      </c>
      <c r="U453" s="11">
        <v>2.2799999999999998</v>
      </c>
      <c r="V453" s="11">
        <v>2.2000000000000002</v>
      </c>
      <c r="W453" s="11">
        <v>2.3199999999999998</v>
      </c>
      <c r="X453" s="150">
        <v>2.0115000000000003</v>
      </c>
      <c r="Y453" s="148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7">
        <v>94</v>
      </c>
    </row>
    <row r="454" spans="1:65">
      <c r="A454" s="29"/>
      <c r="B454" s="19">
        <v>1</v>
      </c>
      <c r="C454" s="9">
        <v>6</v>
      </c>
      <c r="D454" s="11">
        <v>2.25</v>
      </c>
      <c r="E454" s="11">
        <v>2.3199999999999998</v>
      </c>
      <c r="F454" s="11">
        <v>2.2631678399999999</v>
      </c>
      <c r="G454" s="11">
        <v>2.2400000000000002</v>
      </c>
      <c r="H454" s="11">
        <v>2.38</v>
      </c>
      <c r="I454" s="11">
        <v>2.2863000000000002</v>
      </c>
      <c r="J454" s="11">
        <v>2.4</v>
      </c>
      <c r="K454" s="11">
        <v>2.35</v>
      </c>
      <c r="L454" s="11">
        <v>2.31</v>
      </c>
      <c r="M454" s="11">
        <v>2.2400000000000002</v>
      </c>
      <c r="N454" s="11">
        <v>2.33</v>
      </c>
      <c r="O454" s="11">
        <v>2.25</v>
      </c>
      <c r="P454" s="11">
        <v>2.2608999999999999</v>
      </c>
      <c r="Q454" s="11">
        <v>2.5099999999999998</v>
      </c>
      <c r="R454" s="11">
        <v>2.3092415075015547</v>
      </c>
      <c r="S454" s="11">
        <v>2.2686729492480162</v>
      </c>
      <c r="T454" s="11">
        <v>2.4054440663007344</v>
      </c>
      <c r="U454" s="11">
        <v>2.29</v>
      </c>
      <c r="V454" s="11">
        <v>2.2599999999999998</v>
      </c>
      <c r="W454" s="11">
        <v>2.2999999999999998</v>
      </c>
      <c r="X454" s="11">
        <v>2.5539000000000001</v>
      </c>
      <c r="Y454" s="148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5"/>
    </row>
    <row r="455" spans="1:65">
      <c r="A455" s="29"/>
      <c r="B455" s="20" t="s">
        <v>258</v>
      </c>
      <c r="C455" s="12"/>
      <c r="D455" s="22">
        <v>2.2416666666666667</v>
      </c>
      <c r="E455" s="22">
        <v>2.2783333333333333</v>
      </c>
      <c r="F455" s="22">
        <v>2.27808228</v>
      </c>
      <c r="G455" s="22">
        <v>2.23</v>
      </c>
      <c r="H455" s="22">
        <v>2.3933333333333331</v>
      </c>
      <c r="I455" s="22">
        <v>2.3233333333333337</v>
      </c>
      <c r="J455" s="22">
        <v>2.3533333333333331</v>
      </c>
      <c r="K455" s="22">
        <v>2.3266666666666667</v>
      </c>
      <c r="L455" s="22">
        <v>2.2849999999999997</v>
      </c>
      <c r="M455" s="22">
        <v>2.2450000000000001</v>
      </c>
      <c r="N455" s="22">
        <v>2.3583333333333334</v>
      </c>
      <c r="O455" s="22">
        <v>2.2466666666666666</v>
      </c>
      <c r="P455" s="22">
        <v>2.2304499999999998</v>
      </c>
      <c r="Q455" s="22">
        <v>2.4683333333333333</v>
      </c>
      <c r="R455" s="22">
        <v>2.3299519306725536</v>
      </c>
      <c r="S455" s="22">
        <v>2.3917996486667374</v>
      </c>
      <c r="T455" s="22">
        <v>2.4139762560908351</v>
      </c>
      <c r="U455" s="22">
        <v>2.2850000000000001</v>
      </c>
      <c r="V455" s="22">
        <v>2.2416666666666663</v>
      </c>
      <c r="W455" s="22">
        <v>2.3249999999999997</v>
      </c>
      <c r="X455" s="22">
        <v>2.3000666666666665</v>
      </c>
      <c r="Y455" s="148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5"/>
    </row>
    <row r="456" spans="1:65">
      <c r="A456" s="29"/>
      <c r="B456" s="3" t="s">
        <v>259</v>
      </c>
      <c r="C456" s="28"/>
      <c r="D456" s="11">
        <v>2.2450000000000001</v>
      </c>
      <c r="E456" s="11">
        <v>2.2649999999999997</v>
      </c>
      <c r="F456" s="11">
        <v>2.2780516799999999</v>
      </c>
      <c r="G456" s="11">
        <v>2.23</v>
      </c>
      <c r="H456" s="11">
        <v>2.39</v>
      </c>
      <c r="I456" s="11">
        <v>2.3197000000000001</v>
      </c>
      <c r="J456" s="11">
        <v>2.3600000000000003</v>
      </c>
      <c r="K456" s="11">
        <v>2.3200000000000003</v>
      </c>
      <c r="L456" s="11">
        <v>2.29</v>
      </c>
      <c r="M456" s="11">
        <v>2.2400000000000002</v>
      </c>
      <c r="N456" s="11">
        <v>2.355</v>
      </c>
      <c r="O456" s="11">
        <v>2.2400000000000002</v>
      </c>
      <c r="P456" s="11">
        <v>2.2406000000000001</v>
      </c>
      <c r="Q456" s="11">
        <v>2.4800000000000004</v>
      </c>
      <c r="R456" s="11">
        <v>2.3318154786089598</v>
      </c>
      <c r="S456" s="11">
        <v>2.3873103340426836</v>
      </c>
      <c r="T456" s="11">
        <v>2.4128783889097702</v>
      </c>
      <c r="U456" s="11">
        <v>2.2850000000000001</v>
      </c>
      <c r="V456" s="11">
        <v>2.25</v>
      </c>
      <c r="W456" s="11">
        <v>2.3250000000000002</v>
      </c>
      <c r="X456" s="11">
        <v>2.3058999999999998</v>
      </c>
      <c r="Y456" s="148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5"/>
    </row>
    <row r="457" spans="1:65">
      <c r="A457" s="29"/>
      <c r="B457" s="3" t="s">
        <v>260</v>
      </c>
      <c r="C457" s="28"/>
      <c r="D457" s="23">
        <v>1.4719601443879644E-2</v>
      </c>
      <c r="E457" s="23">
        <v>2.9268868558020272E-2</v>
      </c>
      <c r="F457" s="23">
        <v>1.2387302708202607E-2</v>
      </c>
      <c r="G457" s="23">
        <v>2.4494897427831765E-2</v>
      </c>
      <c r="H457" s="23">
        <v>2.338090388900025E-2</v>
      </c>
      <c r="I457" s="23">
        <v>2.5618717115942082E-2</v>
      </c>
      <c r="J457" s="23">
        <v>3.7771241264574172E-2</v>
      </c>
      <c r="K457" s="23">
        <v>4.0824829046386332E-2</v>
      </c>
      <c r="L457" s="23">
        <v>2.7386127875258244E-2</v>
      </c>
      <c r="M457" s="23">
        <v>8.3666002653405777E-3</v>
      </c>
      <c r="N457" s="23">
        <v>3.7638632635454007E-2</v>
      </c>
      <c r="O457" s="23">
        <v>1.9663841605003517E-2</v>
      </c>
      <c r="P457" s="23">
        <v>3.0155314622799106E-2</v>
      </c>
      <c r="Q457" s="23">
        <v>5.7763887219149913E-2</v>
      </c>
      <c r="R457" s="23">
        <v>2.883042699188082E-2</v>
      </c>
      <c r="S457" s="23">
        <v>7.9444210532793338E-2</v>
      </c>
      <c r="T457" s="23">
        <v>7.2531146083603037E-3</v>
      </c>
      <c r="U457" s="23">
        <v>4.1352146256270615E-2</v>
      </c>
      <c r="V457" s="23">
        <v>3.0605010483034632E-2</v>
      </c>
      <c r="W457" s="23">
        <v>2.738612787525832E-2</v>
      </c>
      <c r="X457" s="23">
        <v>0.18910996448274911</v>
      </c>
      <c r="Y457" s="201"/>
      <c r="Z457" s="202"/>
      <c r="AA457" s="202"/>
      <c r="AB457" s="202"/>
      <c r="AC457" s="202"/>
      <c r="AD457" s="202"/>
      <c r="AE457" s="202"/>
      <c r="AF457" s="202"/>
      <c r="AG457" s="202"/>
      <c r="AH457" s="202"/>
      <c r="AI457" s="202"/>
      <c r="AJ457" s="202"/>
      <c r="AK457" s="202"/>
      <c r="AL457" s="202"/>
      <c r="AM457" s="202"/>
      <c r="AN457" s="202"/>
      <c r="AO457" s="202"/>
      <c r="AP457" s="202"/>
      <c r="AQ457" s="202"/>
      <c r="AR457" s="202"/>
      <c r="AS457" s="202"/>
      <c r="AT457" s="202"/>
      <c r="AU457" s="202"/>
      <c r="AV457" s="202"/>
      <c r="AW457" s="202"/>
      <c r="AX457" s="202"/>
      <c r="AY457" s="202"/>
      <c r="AZ457" s="202"/>
      <c r="BA457" s="202"/>
      <c r="BB457" s="202"/>
      <c r="BC457" s="202"/>
      <c r="BD457" s="202"/>
      <c r="BE457" s="202"/>
      <c r="BF457" s="202"/>
      <c r="BG457" s="202"/>
      <c r="BH457" s="202"/>
      <c r="BI457" s="202"/>
      <c r="BJ457" s="202"/>
      <c r="BK457" s="202"/>
      <c r="BL457" s="202"/>
      <c r="BM457" s="56"/>
    </row>
    <row r="458" spans="1:65">
      <c r="A458" s="29"/>
      <c r="B458" s="3" t="s">
        <v>86</v>
      </c>
      <c r="C458" s="28"/>
      <c r="D458" s="13">
        <v>6.5663649563775361E-3</v>
      </c>
      <c r="E458" s="13">
        <v>1.2846613851362227E-2</v>
      </c>
      <c r="F458" s="13">
        <v>5.437601098500537E-3</v>
      </c>
      <c r="G458" s="13">
        <v>1.0984258936247429E-2</v>
      </c>
      <c r="H458" s="13">
        <v>9.7691798979109689E-3</v>
      </c>
      <c r="I458" s="13">
        <v>1.1026707510448527E-2</v>
      </c>
      <c r="J458" s="13">
        <v>1.6050102520357299E-2</v>
      </c>
      <c r="K458" s="13">
        <v>1.754648812881934E-2</v>
      </c>
      <c r="L458" s="13">
        <v>1.1985176313023304E-2</v>
      </c>
      <c r="M458" s="13">
        <v>3.7267707195280967E-3</v>
      </c>
      <c r="N458" s="13">
        <v>1.5959844227047635E-2</v>
      </c>
      <c r="O458" s="13">
        <v>8.7524517529689247E-3</v>
      </c>
      <c r="P458" s="13">
        <v>1.351983439341797E-2</v>
      </c>
      <c r="Q458" s="13">
        <v>2.3401979967245069E-2</v>
      </c>
      <c r="R458" s="13">
        <v>1.2373829095932789E-2</v>
      </c>
      <c r="S458" s="13">
        <v>3.3215244670295851E-2</v>
      </c>
      <c r="T458" s="13">
        <v>3.0046337821507461E-3</v>
      </c>
      <c r="U458" s="13">
        <v>1.8097219368170946E-2</v>
      </c>
      <c r="V458" s="13">
        <v>1.3652792780535898E-2</v>
      </c>
      <c r="W458" s="13">
        <v>1.1778979731293902E-2</v>
      </c>
      <c r="X458" s="13">
        <v>8.2219340518861386E-2</v>
      </c>
      <c r="Y458" s="148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55"/>
    </row>
    <row r="459" spans="1:65">
      <c r="A459" s="29"/>
      <c r="B459" s="3" t="s">
        <v>261</v>
      </c>
      <c r="C459" s="28"/>
      <c r="D459" s="13">
        <v>-3.1452473140585524E-2</v>
      </c>
      <c r="E459" s="13">
        <v>-1.5610060061844289E-2</v>
      </c>
      <c r="F459" s="13">
        <v>-1.5718531623974963E-2</v>
      </c>
      <c r="G459" s="13">
        <v>-3.6493240938366922E-2</v>
      </c>
      <c r="H459" s="13">
        <v>3.4077508230571762E-2</v>
      </c>
      <c r="I459" s="13">
        <v>3.8329014438840403E-3</v>
      </c>
      <c r="J459" s="13">
        <v>1.6794875781035667E-2</v>
      </c>
      <c r="K459" s="13">
        <v>5.2731208146783448E-3</v>
      </c>
      <c r="L459" s="13">
        <v>-1.2729621320255013E-2</v>
      </c>
      <c r="M459" s="13">
        <v>-3.0012253769790886E-2</v>
      </c>
      <c r="N459" s="13">
        <v>1.8955204837227901E-2</v>
      </c>
      <c r="O459" s="13">
        <v>-2.9292144084393623E-2</v>
      </c>
      <c r="P459" s="13">
        <v>-3.6298811323309699E-2</v>
      </c>
      <c r="Q459" s="13">
        <v>6.6482444073451719E-2</v>
      </c>
      <c r="R459" s="13">
        <v>6.6925710725143084E-3</v>
      </c>
      <c r="S459" s="13">
        <v>3.3414855520915276E-2</v>
      </c>
      <c r="T459" s="13">
        <v>4.2996609398123553E-2</v>
      </c>
      <c r="U459" s="13">
        <v>-1.2729621320254791E-2</v>
      </c>
      <c r="V459" s="13">
        <v>-3.1452473140585746E-2</v>
      </c>
      <c r="W459" s="13">
        <v>4.5530111292810815E-3</v>
      </c>
      <c r="X459" s="13">
        <v>-6.2198297642630518E-3</v>
      </c>
      <c r="Y459" s="148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29"/>
      <c r="B460" s="45" t="s">
        <v>262</v>
      </c>
      <c r="C460" s="46"/>
      <c r="D460" s="44">
        <v>0.74</v>
      </c>
      <c r="E460" s="44">
        <v>0.27</v>
      </c>
      <c r="F460" s="44">
        <v>0.28000000000000003</v>
      </c>
      <c r="G460" s="44">
        <v>0.88</v>
      </c>
      <c r="H460" s="44">
        <v>1.18</v>
      </c>
      <c r="I460" s="44">
        <v>0.28999999999999998</v>
      </c>
      <c r="J460" s="44">
        <v>0.67</v>
      </c>
      <c r="K460" s="44">
        <v>0.34</v>
      </c>
      <c r="L460" s="44">
        <v>0.19</v>
      </c>
      <c r="M460" s="44">
        <v>0.7</v>
      </c>
      <c r="N460" s="44">
        <v>0.74</v>
      </c>
      <c r="O460" s="44">
        <v>0.67</v>
      </c>
      <c r="P460" s="44">
        <v>0.88</v>
      </c>
      <c r="Q460" s="44">
        <v>2.12</v>
      </c>
      <c r="R460" s="44">
        <v>0.38</v>
      </c>
      <c r="S460" s="44">
        <v>1.1599999999999999</v>
      </c>
      <c r="T460" s="44">
        <v>1.44</v>
      </c>
      <c r="U460" s="44">
        <v>0.19</v>
      </c>
      <c r="V460" s="44">
        <v>0.74</v>
      </c>
      <c r="W460" s="44">
        <v>0.31</v>
      </c>
      <c r="X460" s="44">
        <v>0</v>
      </c>
      <c r="Y460" s="148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B461" s="3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BM461" s="55"/>
    </row>
    <row r="462" spans="1:65" ht="15">
      <c r="B462" s="8" t="s">
        <v>521</v>
      </c>
      <c r="BM462" s="27" t="s">
        <v>66</v>
      </c>
    </row>
    <row r="463" spans="1:65" ht="15">
      <c r="A463" s="24" t="s">
        <v>17</v>
      </c>
      <c r="B463" s="18" t="s">
        <v>111</v>
      </c>
      <c r="C463" s="15" t="s">
        <v>112</v>
      </c>
      <c r="D463" s="16" t="s">
        <v>223</v>
      </c>
      <c r="E463" s="17" t="s">
        <v>223</v>
      </c>
      <c r="F463" s="17" t="s">
        <v>223</v>
      </c>
      <c r="G463" s="17" t="s">
        <v>223</v>
      </c>
      <c r="H463" s="17" t="s">
        <v>223</v>
      </c>
      <c r="I463" s="17" t="s">
        <v>223</v>
      </c>
      <c r="J463" s="17" t="s">
        <v>223</v>
      </c>
      <c r="K463" s="17" t="s">
        <v>223</v>
      </c>
      <c r="L463" s="17" t="s">
        <v>223</v>
      </c>
      <c r="M463" s="17" t="s">
        <v>223</v>
      </c>
      <c r="N463" s="17" t="s">
        <v>223</v>
      </c>
      <c r="O463" s="17" t="s">
        <v>223</v>
      </c>
      <c r="P463" s="17" t="s">
        <v>223</v>
      </c>
      <c r="Q463" s="17" t="s">
        <v>223</v>
      </c>
      <c r="R463" s="17" t="s">
        <v>223</v>
      </c>
      <c r="S463" s="17" t="s">
        <v>223</v>
      </c>
      <c r="T463" s="17" t="s">
        <v>223</v>
      </c>
      <c r="U463" s="17" t="s">
        <v>223</v>
      </c>
      <c r="V463" s="17" t="s">
        <v>223</v>
      </c>
      <c r="W463" s="17" t="s">
        <v>223</v>
      </c>
      <c r="X463" s="148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7">
        <v>1</v>
      </c>
    </row>
    <row r="464" spans="1:65">
      <c r="A464" s="29"/>
      <c r="B464" s="19" t="s">
        <v>224</v>
      </c>
      <c r="C464" s="9" t="s">
        <v>224</v>
      </c>
      <c r="D464" s="146" t="s">
        <v>227</v>
      </c>
      <c r="E464" s="147" t="s">
        <v>228</v>
      </c>
      <c r="F464" s="147" t="s">
        <v>229</v>
      </c>
      <c r="G464" s="147" t="s">
        <v>230</v>
      </c>
      <c r="H464" s="147" t="s">
        <v>231</v>
      </c>
      <c r="I464" s="147" t="s">
        <v>232</v>
      </c>
      <c r="J464" s="147" t="s">
        <v>234</v>
      </c>
      <c r="K464" s="147" t="s">
        <v>235</v>
      </c>
      <c r="L464" s="147" t="s">
        <v>236</v>
      </c>
      <c r="M464" s="147" t="s">
        <v>237</v>
      </c>
      <c r="N464" s="147" t="s">
        <v>264</v>
      </c>
      <c r="O464" s="147" t="s">
        <v>238</v>
      </c>
      <c r="P464" s="147" t="s">
        <v>239</v>
      </c>
      <c r="Q464" s="147" t="s">
        <v>240</v>
      </c>
      <c r="R464" s="147" t="s">
        <v>241</v>
      </c>
      <c r="S464" s="147" t="s">
        <v>242</v>
      </c>
      <c r="T464" s="147" t="s">
        <v>244</v>
      </c>
      <c r="U464" s="147" t="s">
        <v>245</v>
      </c>
      <c r="V464" s="147" t="s">
        <v>246</v>
      </c>
      <c r="W464" s="147" t="s">
        <v>248</v>
      </c>
      <c r="X464" s="148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7" t="s">
        <v>3</v>
      </c>
    </row>
    <row r="465" spans="1:65">
      <c r="A465" s="29"/>
      <c r="B465" s="19"/>
      <c r="C465" s="9"/>
      <c r="D465" s="10" t="s">
        <v>289</v>
      </c>
      <c r="E465" s="11" t="s">
        <v>289</v>
      </c>
      <c r="F465" s="11" t="s">
        <v>289</v>
      </c>
      <c r="G465" s="11" t="s">
        <v>290</v>
      </c>
      <c r="H465" s="11" t="s">
        <v>289</v>
      </c>
      <c r="I465" s="11" t="s">
        <v>114</v>
      </c>
      <c r="J465" s="11" t="s">
        <v>290</v>
      </c>
      <c r="K465" s="11" t="s">
        <v>290</v>
      </c>
      <c r="L465" s="11" t="s">
        <v>290</v>
      </c>
      <c r="M465" s="11" t="s">
        <v>290</v>
      </c>
      <c r="N465" s="11" t="s">
        <v>290</v>
      </c>
      <c r="O465" s="11" t="s">
        <v>289</v>
      </c>
      <c r="P465" s="11" t="s">
        <v>290</v>
      </c>
      <c r="Q465" s="11" t="s">
        <v>289</v>
      </c>
      <c r="R465" s="11" t="s">
        <v>289</v>
      </c>
      <c r="S465" s="11" t="s">
        <v>289</v>
      </c>
      <c r="T465" s="11" t="s">
        <v>290</v>
      </c>
      <c r="U465" s="11" t="s">
        <v>289</v>
      </c>
      <c r="V465" s="11" t="s">
        <v>290</v>
      </c>
      <c r="W465" s="11" t="s">
        <v>289</v>
      </c>
      <c r="X465" s="148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7">
        <v>1</v>
      </c>
    </row>
    <row r="466" spans="1:65">
      <c r="A466" s="29"/>
      <c r="B466" s="19"/>
      <c r="C466" s="9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148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7">
        <v>2</v>
      </c>
    </row>
    <row r="467" spans="1:65">
      <c r="A467" s="29"/>
      <c r="B467" s="18">
        <v>1</v>
      </c>
      <c r="C467" s="14">
        <v>1</v>
      </c>
      <c r="D467" s="220">
        <v>24.3</v>
      </c>
      <c r="E467" s="220">
        <v>22.254949095773668</v>
      </c>
      <c r="F467" s="220">
        <v>22.405599891926499</v>
      </c>
      <c r="G467" s="220">
        <v>21.1</v>
      </c>
      <c r="H467" s="219">
        <v>15.6</v>
      </c>
      <c r="I467" s="220">
        <v>26</v>
      </c>
      <c r="J467" s="220">
        <v>21.3</v>
      </c>
      <c r="K467" s="220">
        <v>22.8</v>
      </c>
      <c r="L467" s="220">
        <v>22.1</v>
      </c>
      <c r="M467" s="220">
        <v>22.7</v>
      </c>
      <c r="N467" s="220">
        <v>27</v>
      </c>
      <c r="O467" s="219">
        <v>30.1</v>
      </c>
      <c r="P467" s="220">
        <v>24.1</v>
      </c>
      <c r="Q467" s="220">
        <v>22.6</v>
      </c>
      <c r="R467" s="220">
        <v>21.060421295480129</v>
      </c>
      <c r="S467" s="220">
        <v>22.473332067472519</v>
      </c>
      <c r="T467" s="220">
        <v>21.7</v>
      </c>
      <c r="U467" s="220">
        <v>21.21</v>
      </c>
      <c r="V467" s="220">
        <v>28</v>
      </c>
      <c r="W467" s="220">
        <v>24.67</v>
      </c>
      <c r="X467" s="221"/>
      <c r="Y467" s="222"/>
      <c r="Z467" s="222"/>
      <c r="AA467" s="222"/>
      <c r="AB467" s="222"/>
      <c r="AC467" s="222"/>
      <c r="AD467" s="222"/>
      <c r="AE467" s="222"/>
      <c r="AF467" s="222"/>
      <c r="AG467" s="222"/>
      <c r="AH467" s="222"/>
      <c r="AI467" s="222"/>
      <c r="AJ467" s="222"/>
      <c r="AK467" s="222"/>
      <c r="AL467" s="222"/>
      <c r="AM467" s="222"/>
      <c r="AN467" s="222"/>
      <c r="AO467" s="222"/>
      <c r="AP467" s="222"/>
      <c r="AQ467" s="222"/>
      <c r="AR467" s="222"/>
      <c r="AS467" s="222"/>
      <c r="AT467" s="222"/>
      <c r="AU467" s="222"/>
      <c r="AV467" s="222"/>
      <c r="AW467" s="222"/>
      <c r="AX467" s="222"/>
      <c r="AY467" s="222"/>
      <c r="AZ467" s="222"/>
      <c r="BA467" s="222"/>
      <c r="BB467" s="222"/>
      <c r="BC467" s="222"/>
      <c r="BD467" s="222"/>
      <c r="BE467" s="222"/>
      <c r="BF467" s="222"/>
      <c r="BG467" s="222"/>
      <c r="BH467" s="222"/>
      <c r="BI467" s="222"/>
      <c r="BJ467" s="222"/>
      <c r="BK467" s="222"/>
      <c r="BL467" s="222"/>
      <c r="BM467" s="223">
        <v>1</v>
      </c>
    </row>
    <row r="468" spans="1:65">
      <c r="A468" s="29"/>
      <c r="B468" s="19">
        <v>1</v>
      </c>
      <c r="C468" s="9">
        <v>2</v>
      </c>
      <c r="D468" s="225">
        <v>22.2</v>
      </c>
      <c r="E468" s="225">
        <v>21.2214098388305</v>
      </c>
      <c r="F468" s="225">
        <v>22.69109118507</v>
      </c>
      <c r="G468" s="225">
        <v>20.8</v>
      </c>
      <c r="H468" s="224">
        <v>17.8</v>
      </c>
      <c r="I468" s="225">
        <v>26</v>
      </c>
      <c r="J468" s="225">
        <v>21.9</v>
      </c>
      <c r="K468" s="225">
        <v>23.6</v>
      </c>
      <c r="L468" s="225">
        <v>23.6</v>
      </c>
      <c r="M468" s="225">
        <v>21.7</v>
      </c>
      <c r="N468" s="225">
        <v>24.2</v>
      </c>
      <c r="O468" s="224">
        <v>30.5</v>
      </c>
      <c r="P468" s="225">
        <v>24.8</v>
      </c>
      <c r="Q468" s="225">
        <v>23.2</v>
      </c>
      <c r="R468" s="225">
        <v>20.891484881503558</v>
      </c>
      <c r="S468" s="225">
        <v>25.220929460852709</v>
      </c>
      <c r="T468" s="225">
        <v>27.5</v>
      </c>
      <c r="U468" s="225">
        <v>20.350000000000001</v>
      </c>
      <c r="V468" s="225">
        <v>28</v>
      </c>
      <c r="W468" s="225">
        <v>24.87</v>
      </c>
      <c r="X468" s="221"/>
      <c r="Y468" s="222"/>
      <c r="Z468" s="222"/>
      <c r="AA468" s="222"/>
      <c r="AB468" s="222"/>
      <c r="AC468" s="222"/>
      <c r="AD468" s="222"/>
      <c r="AE468" s="222"/>
      <c r="AF468" s="222"/>
      <c r="AG468" s="222"/>
      <c r="AH468" s="222"/>
      <c r="AI468" s="222"/>
      <c r="AJ468" s="222"/>
      <c r="AK468" s="222"/>
      <c r="AL468" s="222"/>
      <c r="AM468" s="222"/>
      <c r="AN468" s="222"/>
      <c r="AO468" s="222"/>
      <c r="AP468" s="222"/>
      <c r="AQ468" s="222"/>
      <c r="AR468" s="222"/>
      <c r="AS468" s="222"/>
      <c r="AT468" s="222"/>
      <c r="AU468" s="222"/>
      <c r="AV468" s="222"/>
      <c r="AW468" s="222"/>
      <c r="AX468" s="222"/>
      <c r="AY468" s="222"/>
      <c r="AZ468" s="222"/>
      <c r="BA468" s="222"/>
      <c r="BB468" s="222"/>
      <c r="BC468" s="222"/>
      <c r="BD468" s="222"/>
      <c r="BE468" s="222"/>
      <c r="BF468" s="222"/>
      <c r="BG468" s="222"/>
      <c r="BH468" s="222"/>
      <c r="BI468" s="222"/>
      <c r="BJ468" s="222"/>
      <c r="BK468" s="222"/>
      <c r="BL468" s="222"/>
      <c r="BM468" s="223" t="e">
        <v>#N/A</v>
      </c>
    </row>
    <row r="469" spans="1:65">
      <c r="A469" s="29"/>
      <c r="B469" s="19">
        <v>1</v>
      </c>
      <c r="C469" s="9">
        <v>3</v>
      </c>
      <c r="D469" s="225">
        <v>22.8</v>
      </c>
      <c r="E469" s="225">
        <v>20.7566783616391</v>
      </c>
      <c r="F469" s="225">
        <v>22.727791167236902</v>
      </c>
      <c r="G469" s="225">
        <v>22.6</v>
      </c>
      <c r="H469" s="224">
        <v>16</v>
      </c>
      <c r="I469" s="225">
        <v>25</v>
      </c>
      <c r="J469" s="225">
        <v>23.1</v>
      </c>
      <c r="K469" s="229">
        <v>19</v>
      </c>
      <c r="L469" s="225">
        <v>23.4</v>
      </c>
      <c r="M469" s="225">
        <v>22.7</v>
      </c>
      <c r="N469" s="225">
        <v>24.4</v>
      </c>
      <c r="O469" s="224">
        <v>30.1</v>
      </c>
      <c r="P469" s="225">
        <v>24.3</v>
      </c>
      <c r="Q469" s="225">
        <v>22.8</v>
      </c>
      <c r="R469" s="225">
        <v>20.294097119011212</v>
      </c>
      <c r="S469" s="225">
        <v>24.608207895388521</v>
      </c>
      <c r="T469" s="225">
        <v>25.5</v>
      </c>
      <c r="U469" s="225">
        <v>21.79</v>
      </c>
      <c r="V469" s="225">
        <v>27</v>
      </c>
      <c r="W469" s="225">
        <v>24.29</v>
      </c>
      <c r="X469" s="221"/>
      <c r="Y469" s="222"/>
      <c r="Z469" s="222"/>
      <c r="AA469" s="222"/>
      <c r="AB469" s="222"/>
      <c r="AC469" s="222"/>
      <c r="AD469" s="222"/>
      <c r="AE469" s="222"/>
      <c r="AF469" s="222"/>
      <c r="AG469" s="222"/>
      <c r="AH469" s="222"/>
      <c r="AI469" s="222"/>
      <c r="AJ469" s="222"/>
      <c r="AK469" s="222"/>
      <c r="AL469" s="222"/>
      <c r="AM469" s="222"/>
      <c r="AN469" s="222"/>
      <c r="AO469" s="222"/>
      <c r="AP469" s="222"/>
      <c r="AQ469" s="222"/>
      <c r="AR469" s="222"/>
      <c r="AS469" s="222"/>
      <c r="AT469" s="222"/>
      <c r="AU469" s="222"/>
      <c r="AV469" s="222"/>
      <c r="AW469" s="222"/>
      <c r="AX469" s="222"/>
      <c r="AY469" s="222"/>
      <c r="AZ469" s="222"/>
      <c r="BA469" s="222"/>
      <c r="BB469" s="222"/>
      <c r="BC469" s="222"/>
      <c r="BD469" s="222"/>
      <c r="BE469" s="222"/>
      <c r="BF469" s="222"/>
      <c r="BG469" s="222"/>
      <c r="BH469" s="222"/>
      <c r="BI469" s="222"/>
      <c r="BJ469" s="222"/>
      <c r="BK469" s="222"/>
      <c r="BL469" s="222"/>
      <c r="BM469" s="223">
        <v>16</v>
      </c>
    </row>
    <row r="470" spans="1:65">
      <c r="A470" s="29"/>
      <c r="B470" s="19">
        <v>1</v>
      </c>
      <c r="C470" s="9">
        <v>4</v>
      </c>
      <c r="D470" s="225">
        <v>22</v>
      </c>
      <c r="E470" s="225">
        <v>20.516193809288065</v>
      </c>
      <c r="F470" s="225">
        <v>22.699533434556301</v>
      </c>
      <c r="G470" s="225">
        <v>21.6</v>
      </c>
      <c r="H470" s="224">
        <v>14.5</v>
      </c>
      <c r="I470" s="225">
        <v>26</v>
      </c>
      <c r="J470" s="225">
        <v>23.2</v>
      </c>
      <c r="K470" s="225">
        <v>22.4</v>
      </c>
      <c r="L470" s="225">
        <v>23</v>
      </c>
      <c r="M470" s="225">
        <v>22.7</v>
      </c>
      <c r="N470" s="225">
        <v>24.2</v>
      </c>
      <c r="O470" s="229">
        <v>29</v>
      </c>
      <c r="P470" s="225">
        <v>23.9</v>
      </c>
      <c r="Q470" s="225">
        <v>23.4</v>
      </c>
      <c r="R470" s="225">
        <v>20.891309839168979</v>
      </c>
      <c r="S470" s="225">
        <v>22.550792692384451</v>
      </c>
      <c r="T470" s="225">
        <v>26.7</v>
      </c>
      <c r="U470" s="225">
        <v>22.18</v>
      </c>
      <c r="V470" s="225">
        <v>25</v>
      </c>
      <c r="W470" s="225">
        <v>22.73</v>
      </c>
      <c r="X470" s="221"/>
      <c r="Y470" s="222"/>
      <c r="Z470" s="222"/>
      <c r="AA470" s="222"/>
      <c r="AB470" s="222"/>
      <c r="AC470" s="222"/>
      <c r="AD470" s="222"/>
      <c r="AE470" s="222"/>
      <c r="AF470" s="222"/>
      <c r="AG470" s="222"/>
      <c r="AH470" s="222"/>
      <c r="AI470" s="222"/>
      <c r="AJ470" s="222"/>
      <c r="AK470" s="222"/>
      <c r="AL470" s="222"/>
      <c r="AM470" s="222"/>
      <c r="AN470" s="222"/>
      <c r="AO470" s="222"/>
      <c r="AP470" s="222"/>
      <c r="AQ470" s="222"/>
      <c r="AR470" s="222"/>
      <c r="AS470" s="222"/>
      <c r="AT470" s="222"/>
      <c r="AU470" s="222"/>
      <c r="AV470" s="222"/>
      <c r="AW470" s="222"/>
      <c r="AX470" s="222"/>
      <c r="AY470" s="222"/>
      <c r="AZ470" s="222"/>
      <c r="BA470" s="222"/>
      <c r="BB470" s="222"/>
      <c r="BC470" s="222"/>
      <c r="BD470" s="222"/>
      <c r="BE470" s="222"/>
      <c r="BF470" s="222"/>
      <c r="BG470" s="222"/>
      <c r="BH470" s="222"/>
      <c r="BI470" s="222"/>
      <c r="BJ470" s="222"/>
      <c r="BK470" s="222"/>
      <c r="BL470" s="222"/>
      <c r="BM470" s="223">
        <v>23.404296308962085</v>
      </c>
    </row>
    <row r="471" spans="1:65">
      <c r="A471" s="29"/>
      <c r="B471" s="19">
        <v>1</v>
      </c>
      <c r="C471" s="9">
        <v>5</v>
      </c>
      <c r="D471" s="225">
        <v>24.1</v>
      </c>
      <c r="E471" s="225">
        <v>22.428594079669168</v>
      </c>
      <c r="F471" s="225">
        <v>22.600382337306801</v>
      </c>
      <c r="G471" s="225">
        <v>20.8</v>
      </c>
      <c r="H471" s="224">
        <v>16.7</v>
      </c>
      <c r="I471" s="225">
        <v>26</v>
      </c>
      <c r="J471" s="225">
        <v>21.6</v>
      </c>
      <c r="K471" s="225">
        <v>22</v>
      </c>
      <c r="L471" s="225">
        <v>23.1</v>
      </c>
      <c r="M471" s="225">
        <v>21.5</v>
      </c>
      <c r="N471" s="225">
        <v>25.2</v>
      </c>
      <c r="O471" s="224">
        <v>30.1</v>
      </c>
      <c r="P471" s="225">
        <v>25.1</v>
      </c>
      <c r="Q471" s="225">
        <v>22.7</v>
      </c>
      <c r="R471" s="225">
        <v>20.768623198025523</v>
      </c>
      <c r="S471" s="225">
        <v>25.196863797742651</v>
      </c>
      <c r="T471" s="225">
        <v>26.7</v>
      </c>
      <c r="U471" s="225">
        <v>21.92</v>
      </c>
      <c r="V471" s="225">
        <v>27</v>
      </c>
      <c r="W471" s="225">
        <v>24.34</v>
      </c>
      <c r="X471" s="221"/>
      <c r="Y471" s="222"/>
      <c r="Z471" s="222"/>
      <c r="AA471" s="222"/>
      <c r="AB471" s="222"/>
      <c r="AC471" s="222"/>
      <c r="AD471" s="222"/>
      <c r="AE471" s="222"/>
      <c r="AF471" s="222"/>
      <c r="AG471" s="222"/>
      <c r="AH471" s="222"/>
      <c r="AI471" s="222"/>
      <c r="AJ471" s="222"/>
      <c r="AK471" s="222"/>
      <c r="AL471" s="222"/>
      <c r="AM471" s="222"/>
      <c r="AN471" s="222"/>
      <c r="AO471" s="222"/>
      <c r="AP471" s="222"/>
      <c r="AQ471" s="222"/>
      <c r="AR471" s="222"/>
      <c r="AS471" s="222"/>
      <c r="AT471" s="222"/>
      <c r="AU471" s="222"/>
      <c r="AV471" s="222"/>
      <c r="AW471" s="222"/>
      <c r="AX471" s="222"/>
      <c r="AY471" s="222"/>
      <c r="AZ471" s="222"/>
      <c r="BA471" s="222"/>
      <c r="BB471" s="222"/>
      <c r="BC471" s="222"/>
      <c r="BD471" s="222"/>
      <c r="BE471" s="222"/>
      <c r="BF471" s="222"/>
      <c r="BG471" s="222"/>
      <c r="BH471" s="222"/>
      <c r="BI471" s="222"/>
      <c r="BJ471" s="222"/>
      <c r="BK471" s="222"/>
      <c r="BL471" s="222"/>
      <c r="BM471" s="223">
        <v>95</v>
      </c>
    </row>
    <row r="472" spans="1:65">
      <c r="A472" s="29"/>
      <c r="B472" s="19">
        <v>1</v>
      </c>
      <c r="C472" s="9">
        <v>6</v>
      </c>
      <c r="D472" s="225">
        <v>24</v>
      </c>
      <c r="E472" s="225">
        <v>23.210609623833069</v>
      </c>
      <c r="F472" s="225">
        <v>22.682216511384301</v>
      </c>
      <c r="G472" s="225">
        <v>21.6</v>
      </c>
      <c r="H472" s="224">
        <v>16.100000000000001</v>
      </c>
      <c r="I472" s="225">
        <v>26</v>
      </c>
      <c r="J472" s="225">
        <v>22.2</v>
      </c>
      <c r="K472" s="225">
        <v>22.7</v>
      </c>
      <c r="L472" s="225">
        <v>22.9</v>
      </c>
      <c r="M472" s="225">
        <v>23</v>
      </c>
      <c r="N472" s="225">
        <v>26.3</v>
      </c>
      <c r="O472" s="224">
        <v>30.3</v>
      </c>
      <c r="P472" s="225">
        <v>24.6</v>
      </c>
      <c r="Q472" s="225">
        <v>25.1</v>
      </c>
      <c r="R472" s="225">
        <v>20.613320934983648</v>
      </c>
      <c r="S472" s="225">
        <v>23.809568849376831</v>
      </c>
      <c r="T472" s="229">
        <v>17.600000000000001</v>
      </c>
      <c r="U472" s="225">
        <v>22.71</v>
      </c>
      <c r="V472" s="225">
        <v>25</v>
      </c>
      <c r="W472" s="225">
        <v>25.61</v>
      </c>
      <c r="X472" s="221"/>
      <c r="Y472" s="222"/>
      <c r="Z472" s="222"/>
      <c r="AA472" s="222"/>
      <c r="AB472" s="222"/>
      <c r="AC472" s="222"/>
      <c r="AD472" s="222"/>
      <c r="AE472" s="222"/>
      <c r="AF472" s="222"/>
      <c r="AG472" s="222"/>
      <c r="AH472" s="222"/>
      <c r="AI472" s="222"/>
      <c r="AJ472" s="222"/>
      <c r="AK472" s="222"/>
      <c r="AL472" s="222"/>
      <c r="AM472" s="222"/>
      <c r="AN472" s="222"/>
      <c r="AO472" s="222"/>
      <c r="AP472" s="222"/>
      <c r="AQ472" s="222"/>
      <c r="AR472" s="222"/>
      <c r="AS472" s="222"/>
      <c r="AT472" s="222"/>
      <c r="AU472" s="222"/>
      <c r="AV472" s="222"/>
      <c r="AW472" s="222"/>
      <c r="AX472" s="222"/>
      <c r="AY472" s="222"/>
      <c r="AZ472" s="222"/>
      <c r="BA472" s="222"/>
      <c r="BB472" s="222"/>
      <c r="BC472" s="222"/>
      <c r="BD472" s="222"/>
      <c r="BE472" s="222"/>
      <c r="BF472" s="222"/>
      <c r="BG472" s="222"/>
      <c r="BH472" s="222"/>
      <c r="BI472" s="222"/>
      <c r="BJ472" s="222"/>
      <c r="BK472" s="222"/>
      <c r="BL472" s="222"/>
      <c r="BM472" s="226"/>
    </row>
    <row r="473" spans="1:65">
      <c r="A473" s="29"/>
      <c r="B473" s="20" t="s">
        <v>258</v>
      </c>
      <c r="C473" s="12"/>
      <c r="D473" s="227">
        <v>23.233333333333334</v>
      </c>
      <c r="E473" s="227">
        <v>21.731405801505598</v>
      </c>
      <c r="F473" s="227">
        <v>22.634435754580135</v>
      </c>
      <c r="G473" s="227">
        <v>21.416666666666668</v>
      </c>
      <c r="H473" s="227">
        <v>16.116666666666664</v>
      </c>
      <c r="I473" s="227">
        <v>25.833333333333332</v>
      </c>
      <c r="J473" s="227">
        <v>22.216666666666669</v>
      </c>
      <c r="K473" s="227">
        <v>22.083333333333332</v>
      </c>
      <c r="L473" s="227">
        <v>23.016666666666666</v>
      </c>
      <c r="M473" s="227">
        <v>22.383333333333336</v>
      </c>
      <c r="N473" s="227">
        <v>25.216666666666669</v>
      </c>
      <c r="O473" s="227">
        <v>30.016666666666669</v>
      </c>
      <c r="P473" s="227">
        <v>24.466666666666665</v>
      </c>
      <c r="Q473" s="227">
        <v>23.3</v>
      </c>
      <c r="R473" s="227">
        <v>20.753209544695508</v>
      </c>
      <c r="S473" s="227">
        <v>23.976615793869613</v>
      </c>
      <c r="T473" s="227">
        <v>24.283333333333331</v>
      </c>
      <c r="U473" s="227">
        <v>21.693333333333332</v>
      </c>
      <c r="V473" s="227">
        <v>26.666666666666668</v>
      </c>
      <c r="W473" s="227">
        <v>24.418333333333337</v>
      </c>
      <c r="X473" s="221"/>
      <c r="Y473" s="222"/>
      <c r="Z473" s="222"/>
      <c r="AA473" s="222"/>
      <c r="AB473" s="222"/>
      <c r="AC473" s="222"/>
      <c r="AD473" s="222"/>
      <c r="AE473" s="222"/>
      <c r="AF473" s="222"/>
      <c r="AG473" s="222"/>
      <c r="AH473" s="222"/>
      <c r="AI473" s="222"/>
      <c r="AJ473" s="222"/>
      <c r="AK473" s="222"/>
      <c r="AL473" s="222"/>
      <c r="AM473" s="222"/>
      <c r="AN473" s="222"/>
      <c r="AO473" s="222"/>
      <c r="AP473" s="222"/>
      <c r="AQ473" s="222"/>
      <c r="AR473" s="222"/>
      <c r="AS473" s="222"/>
      <c r="AT473" s="222"/>
      <c r="AU473" s="222"/>
      <c r="AV473" s="222"/>
      <c r="AW473" s="222"/>
      <c r="AX473" s="222"/>
      <c r="AY473" s="222"/>
      <c r="AZ473" s="222"/>
      <c r="BA473" s="222"/>
      <c r="BB473" s="222"/>
      <c r="BC473" s="222"/>
      <c r="BD473" s="222"/>
      <c r="BE473" s="222"/>
      <c r="BF473" s="222"/>
      <c r="BG473" s="222"/>
      <c r="BH473" s="222"/>
      <c r="BI473" s="222"/>
      <c r="BJ473" s="222"/>
      <c r="BK473" s="222"/>
      <c r="BL473" s="222"/>
      <c r="BM473" s="226"/>
    </row>
    <row r="474" spans="1:65">
      <c r="A474" s="29"/>
      <c r="B474" s="3" t="s">
        <v>259</v>
      </c>
      <c r="C474" s="28"/>
      <c r="D474" s="225">
        <v>23.4</v>
      </c>
      <c r="E474" s="225">
        <v>21.738179467302082</v>
      </c>
      <c r="F474" s="225">
        <v>22.686653848227152</v>
      </c>
      <c r="G474" s="225">
        <v>21.35</v>
      </c>
      <c r="H474" s="225">
        <v>16.05</v>
      </c>
      <c r="I474" s="225">
        <v>26</v>
      </c>
      <c r="J474" s="225">
        <v>22.049999999999997</v>
      </c>
      <c r="K474" s="225">
        <v>22.549999999999997</v>
      </c>
      <c r="L474" s="225">
        <v>23.05</v>
      </c>
      <c r="M474" s="225">
        <v>22.7</v>
      </c>
      <c r="N474" s="225">
        <v>24.799999999999997</v>
      </c>
      <c r="O474" s="225">
        <v>30.1</v>
      </c>
      <c r="P474" s="225">
        <v>24.450000000000003</v>
      </c>
      <c r="Q474" s="225">
        <v>23</v>
      </c>
      <c r="R474" s="225">
        <v>20.829966518597253</v>
      </c>
      <c r="S474" s="225">
        <v>24.208888372382674</v>
      </c>
      <c r="T474" s="225">
        <v>26.1</v>
      </c>
      <c r="U474" s="225">
        <v>21.855</v>
      </c>
      <c r="V474" s="225">
        <v>27</v>
      </c>
      <c r="W474" s="225">
        <v>24.505000000000003</v>
      </c>
      <c r="X474" s="221"/>
      <c r="Y474" s="222"/>
      <c r="Z474" s="222"/>
      <c r="AA474" s="222"/>
      <c r="AB474" s="222"/>
      <c r="AC474" s="222"/>
      <c r="AD474" s="222"/>
      <c r="AE474" s="222"/>
      <c r="AF474" s="222"/>
      <c r="AG474" s="222"/>
      <c r="AH474" s="222"/>
      <c r="AI474" s="222"/>
      <c r="AJ474" s="222"/>
      <c r="AK474" s="222"/>
      <c r="AL474" s="222"/>
      <c r="AM474" s="222"/>
      <c r="AN474" s="222"/>
      <c r="AO474" s="222"/>
      <c r="AP474" s="222"/>
      <c r="AQ474" s="222"/>
      <c r="AR474" s="222"/>
      <c r="AS474" s="222"/>
      <c r="AT474" s="222"/>
      <c r="AU474" s="222"/>
      <c r="AV474" s="222"/>
      <c r="AW474" s="222"/>
      <c r="AX474" s="222"/>
      <c r="AY474" s="222"/>
      <c r="AZ474" s="222"/>
      <c r="BA474" s="222"/>
      <c r="BB474" s="222"/>
      <c r="BC474" s="222"/>
      <c r="BD474" s="222"/>
      <c r="BE474" s="222"/>
      <c r="BF474" s="222"/>
      <c r="BG474" s="222"/>
      <c r="BH474" s="222"/>
      <c r="BI474" s="222"/>
      <c r="BJ474" s="222"/>
      <c r="BK474" s="222"/>
      <c r="BL474" s="222"/>
      <c r="BM474" s="226"/>
    </row>
    <row r="475" spans="1:65">
      <c r="A475" s="29"/>
      <c r="B475" s="3" t="s">
        <v>260</v>
      </c>
      <c r="C475" s="28"/>
      <c r="D475" s="23">
        <v>1.0250203250017376</v>
      </c>
      <c r="E475" s="23">
        <v>1.061616001591239</v>
      </c>
      <c r="F475" s="23">
        <v>0.1199760532771358</v>
      </c>
      <c r="G475" s="23">
        <v>0.68239773348588062</v>
      </c>
      <c r="H475" s="23">
        <v>1.1016654059498587</v>
      </c>
      <c r="I475" s="23">
        <v>0.40824829046386296</v>
      </c>
      <c r="J475" s="23">
        <v>0.7833687935236292</v>
      </c>
      <c r="K475" s="23">
        <v>1.6005207485898667</v>
      </c>
      <c r="L475" s="23">
        <v>0.51929439306299696</v>
      </c>
      <c r="M475" s="23">
        <v>0.62102066524928667</v>
      </c>
      <c r="N475" s="23">
        <v>1.190658081342695</v>
      </c>
      <c r="O475" s="23">
        <v>0.52313159593611525</v>
      </c>
      <c r="P475" s="23">
        <v>0.45018514709691088</v>
      </c>
      <c r="Q475" s="23">
        <v>0.93380940239430044</v>
      </c>
      <c r="R475" s="23">
        <v>0.26950378222837784</v>
      </c>
      <c r="S475" s="23">
        <v>1.2455495522813691</v>
      </c>
      <c r="T475" s="23">
        <v>3.8690653479447299</v>
      </c>
      <c r="U475" s="23">
        <v>0.8208938217983287</v>
      </c>
      <c r="V475" s="23">
        <v>1.3662601021279464</v>
      </c>
      <c r="W475" s="23">
        <v>0.95503752107792428</v>
      </c>
      <c r="X475" s="148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A476" s="29"/>
      <c r="B476" s="3" t="s">
        <v>86</v>
      </c>
      <c r="C476" s="28"/>
      <c r="D476" s="13">
        <v>4.4118521879558288E-2</v>
      </c>
      <c r="E476" s="13">
        <v>4.8851694698816402E-2</v>
      </c>
      <c r="F476" s="13">
        <v>5.300598370465601E-3</v>
      </c>
      <c r="G476" s="13">
        <v>3.1862929190002207E-2</v>
      </c>
      <c r="H476" s="13">
        <v>6.8355661175792698E-2</v>
      </c>
      <c r="I476" s="13">
        <v>1.5803159630859213E-2</v>
      </c>
      <c r="J476" s="13">
        <v>3.526041081126613E-2</v>
      </c>
      <c r="K476" s="13">
        <v>7.2476411256899631E-2</v>
      </c>
      <c r="L476" s="13">
        <v>2.2561668054873148E-2</v>
      </c>
      <c r="M476" s="13">
        <v>2.7744780279193741E-2</v>
      </c>
      <c r="N476" s="13">
        <v>4.7217108314977989E-2</v>
      </c>
      <c r="O476" s="13">
        <v>1.7428037621414167E-2</v>
      </c>
      <c r="P476" s="13">
        <v>1.8399937892244315E-2</v>
      </c>
      <c r="Q476" s="13">
        <v>4.0077656755120192E-2</v>
      </c>
      <c r="R476" s="13">
        <v>1.2986125430283752E-2</v>
      </c>
      <c r="S476" s="13">
        <v>5.1948513626340613E-2</v>
      </c>
      <c r="T476" s="13">
        <v>0.15933007609930255</v>
      </c>
      <c r="U476" s="13">
        <v>3.7840833825983196E-2</v>
      </c>
      <c r="V476" s="13">
        <v>5.1234753829797988E-2</v>
      </c>
      <c r="W476" s="13">
        <v>3.9111494959166916E-2</v>
      </c>
      <c r="X476" s="148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55"/>
    </row>
    <row r="477" spans="1:65">
      <c r="A477" s="29"/>
      <c r="B477" s="3" t="s">
        <v>261</v>
      </c>
      <c r="C477" s="28"/>
      <c r="D477" s="13">
        <v>-7.3047688925081955E-3</v>
      </c>
      <c r="E477" s="13">
        <v>-7.1477923769743712E-2</v>
      </c>
      <c r="F477" s="13">
        <v>-3.2893984259084519E-2</v>
      </c>
      <c r="G477" s="13">
        <v>-8.4925845069492856E-2</v>
      </c>
      <c r="H477" s="13">
        <v>-0.31137999391610882</v>
      </c>
      <c r="I477" s="13">
        <v>0.10378594563602017</v>
      </c>
      <c r="J477" s="13">
        <v>-5.0744086753022444E-2</v>
      </c>
      <c r="K477" s="13">
        <v>-5.6441046472434309E-2</v>
      </c>
      <c r="L477" s="13">
        <v>-1.6562328436552365E-2</v>
      </c>
      <c r="M477" s="13">
        <v>-4.3622887103757835E-2</v>
      </c>
      <c r="N477" s="13">
        <v>7.7437506933741185E-2</v>
      </c>
      <c r="O477" s="13">
        <v>0.28252805683256299</v>
      </c>
      <c r="P477" s="13">
        <v>4.5392108512050111E-2</v>
      </c>
      <c r="Q477" s="13">
        <v>-4.4562890328023741E-3</v>
      </c>
      <c r="R477" s="13">
        <v>-0.11327350881519171</v>
      </c>
      <c r="S477" s="13">
        <v>2.4453607891144813E-2</v>
      </c>
      <c r="T477" s="13">
        <v>3.7558788897859019E-2</v>
      </c>
      <c r="U477" s="13">
        <v>-7.3104653651713591E-2</v>
      </c>
      <c r="V477" s="13">
        <v>0.13939194388234344</v>
      </c>
      <c r="W477" s="13">
        <v>4.3326960613763621E-2</v>
      </c>
      <c r="X477" s="148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55"/>
    </row>
    <row r="478" spans="1:65">
      <c r="A478" s="29"/>
      <c r="B478" s="45" t="s">
        <v>262</v>
      </c>
      <c r="C478" s="46"/>
      <c r="D478" s="44">
        <v>0.06</v>
      </c>
      <c r="E478" s="44">
        <v>0.71</v>
      </c>
      <c r="F478" s="44">
        <v>0.25</v>
      </c>
      <c r="G478" s="44">
        <v>0.87</v>
      </c>
      <c r="H478" s="44">
        <v>3.59</v>
      </c>
      <c r="I478" s="44">
        <v>1.39</v>
      </c>
      <c r="J478" s="44">
        <v>0.46</v>
      </c>
      <c r="K478" s="44">
        <v>0.53</v>
      </c>
      <c r="L478" s="44">
        <v>0.06</v>
      </c>
      <c r="M478" s="44">
        <v>0.38</v>
      </c>
      <c r="N478" s="44">
        <v>1.07</v>
      </c>
      <c r="O478" s="44">
        <v>3.53</v>
      </c>
      <c r="P478" s="44">
        <v>0.69</v>
      </c>
      <c r="Q478" s="44">
        <v>0.09</v>
      </c>
      <c r="R478" s="44">
        <v>1.21</v>
      </c>
      <c r="S478" s="44">
        <v>0.44</v>
      </c>
      <c r="T478" s="44">
        <v>0.59</v>
      </c>
      <c r="U478" s="44">
        <v>0.73</v>
      </c>
      <c r="V478" s="44">
        <v>1.81</v>
      </c>
      <c r="W478" s="44">
        <v>0.66</v>
      </c>
      <c r="X478" s="148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55"/>
    </row>
    <row r="479" spans="1:65">
      <c r="B479" s="3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BM479" s="55"/>
    </row>
    <row r="480" spans="1:65" ht="15">
      <c r="B480" s="8" t="s">
        <v>522</v>
      </c>
      <c r="BM480" s="27" t="s">
        <v>66</v>
      </c>
    </row>
    <row r="481" spans="1:65" ht="15">
      <c r="A481" s="24" t="s">
        <v>20</v>
      </c>
      <c r="B481" s="18" t="s">
        <v>111</v>
      </c>
      <c r="C481" s="15" t="s">
        <v>112</v>
      </c>
      <c r="D481" s="16" t="s">
        <v>223</v>
      </c>
      <c r="E481" s="17" t="s">
        <v>223</v>
      </c>
      <c r="F481" s="17" t="s">
        <v>223</v>
      </c>
      <c r="G481" s="17" t="s">
        <v>223</v>
      </c>
      <c r="H481" s="17" t="s">
        <v>223</v>
      </c>
      <c r="I481" s="17" t="s">
        <v>223</v>
      </c>
      <c r="J481" s="17" t="s">
        <v>223</v>
      </c>
      <c r="K481" s="17" t="s">
        <v>223</v>
      </c>
      <c r="L481" s="17" t="s">
        <v>223</v>
      </c>
      <c r="M481" s="17" t="s">
        <v>223</v>
      </c>
      <c r="N481" s="17" t="s">
        <v>223</v>
      </c>
      <c r="O481" s="17" t="s">
        <v>223</v>
      </c>
      <c r="P481" s="17" t="s">
        <v>223</v>
      </c>
      <c r="Q481" s="17" t="s">
        <v>223</v>
      </c>
      <c r="R481" s="17" t="s">
        <v>223</v>
      </c>
      <c r="S481" s="17" t="s">
        <v>223</v>
      </c>
      <c r="T481" s="17" t="s">
        <v>223</v>
      </c>
      <c r="U481" s="17" t="s">
        <v>223</v>
      </c>
      <c r="V481" s="17" t="s">
        <v>223</v>
      </c>
      <c r="W481" s="17" t="s">
        <v>223</v>
      </c>
      <c r="X481" s="17" t="s">
        <v>223</v>
      </c>
      <c r="Y481" s="148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>
        <v>1</v>
      </c>
    </row>
    <row r="482" spans="1:65">
      <c r="A482" s="29"/>
      <c r="B482" s="19" t="s">
        <v>224</v>
      </c>
      <c r="C482" s="9" t="s">
        <v>224</v>
      </c>
      <c r="D482" s="146" t="s">
        <v>226</v>
      </c>
      <c r="E482" s="147" t="s">
        <v>227</v>
      </c>
      <c r="F482" s="147" t="s">
        <v>228</v>
      </c>
      <c r="G482" s="147" t="s">
        <v>229</v>
      </c>
      <c r="H482" s="147" t="s">
        <v>230</v>
      </c>
      <c r="I482" s="147" t="s">
        <v>231</v>
      </c>
      <c r="J482" s="147" t="s">
        <v>232</v>
      </c>
      <c r="K482" s="147" t="s">
        <v>234</v>
      </c>
      <c r="L482" s="147" t="s">
        <v>235</v>
      </c>
      <c r="M482" s="147" t="s">
        <v>236</v>
      </c>
      <c r="N482" s="147" t="s">
        <v>237</v>
      </c>
      <c r="O482" s="147" t="s">
        <v>264</v>
      </c>
      <c r="P482" s="147" t="s">
        <v>238</v>
      </c>
      <c r="Q482" s="147" t="s">
        <v>239</v>
      </c>
      <c r="R482" s="147" t="s">
        <v>241</v>
      </c>
      <c r="S482" s="147" t="s">
        <v>242</v>
      </c>
      <c r="T482" s="147" t="s">
        <v>243</v>
      </c>
      <c r="U482" s="147" t="s">
        <v>244</v>
      </c>
      <c r="V482" s="147" t="s">
        <v>245</v>
      </c>
      <c r="W482" s="147" t="s">
        <v>246</v>
      </c>
      <c r="X482" s="147" t="s">
        <v>248</v>
      </c>
      <c r="Y482" s="148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7" t="s">
        <v>3</v>
      </c>
    </row>
    <row r="483" spans="1:65">
      <c r="A483" s="29"/>
      <c r="B483" s="19"/>
      <c r="C483" s="9"/>
      <c r="D483" s="10" t="s">
        <v>289</v>
      </c>
      <c r="E483" s="11" t="s">
        <v>289</v>
      </c>
      <c r="F483" s="11" t="s">
        <v>289</v>
      </c>
      <c r="G483" s="11" t="s">
        <v>289</v>
      </c>
      <c r="H483" s="11" t="s">
        <v>290</v>
      </c>
      <c r="I483" s="11" t="s">
        <v>289</v>
      </c>
      <c r="J483" s="11" t="s">
        <v>289</v>
      </c>
      <c r="K483" s="11" t="s">
        <v>290</v>
      </c>
      <c r="L483" s="11" t="s">
        <v>290</v>
      </c>
      <c r="M483" s="11" t="s">
        <v>290</v>
      </c>
      <c r="N483" s="11" t="s">
        <v>290</v>
      </c>
      <c r="O483" s="11" t="s">
        <v>290</v>
      </c>
      <c r="P483" s="11" t="s">
        <v>289</v>
      </c>
      <c r="Q483" s="11" t="s">
        <v>290</v>
      </c>
      <c r="R483" s="11" t="s">
        <v>289</v>
      </c>
      <c r="S483" s="11" t="s">
        <v>289</v>
      </c>
      <c r="T483" s="11" t="s">
        <v>114</v>
      </c>
      <c r="U483" s="11" t="s">
        <v>290</v>
      </c>
      <c r="V483" s="11" t="s">
        <v>290</v>
      </c>
      <c r="W483" s="11" t="s">
        <v>290</v>
      </c>
      <c r="X483" s="11" t="s">
        <v>289</v>
      </c>
      <c r="Y483" s="148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7">
        <v>1</v>
      </c>
    </row>
    <row r="484" spans="1:65">
      <c r="A484" s="29"/>
      <c r="B484" s="19"/>
      <c r="C484" s="9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148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7">
        <v>2</v>
      </c>
    </row>
    <row r="485" spans="1:65">
      <c r="A485" s="29"/>
      <c r="B485" s="18">
        <v>1</v>
      </c>
      <c r="C485" s="14">
        <v>1</v>
      </c>
      <c r="D485" s="220">
        <v>16.2</v>
      </c>
      <c r="E485" s="220">
        <v>13.6</v>
      </c>
      <c r="F485" s="220">
        <v>15.271610681727219</v>
      </c>
      <c r="G485" s="220">
        <v>13.502559387107199</v>
      </c>
      <c r="H485" s="219">
        <v>15</v>
      </c>
      <c r="I485" s="220">
        <v>13.1</v>
      </c>
      <c r="J485" s="220">
        <v>14.9</v>
      </c>
      <c r="K485" s="220">
        <v>15.6</v>
      </c>
      <c r="L485" s="220">
        <v>15.6</v>
      </c>
      <c r="M485" s="220">
        <v>15.400000000000002</v>
      </c>
      <c r="N485" s="220">
        <v>15</v>
      </c>
      <c r="O485" s="220">
        <v>15.400000000000002</v>
      </c>
      <c r="P485" s="219">
        <v>16</v>
      </c>
      <c r="Q485" s="219">
        <v>15</v>
      </c>
      <c r="R485" s="220">
        <v>16.336511681787123</v>
      </c>
      <c r="S485" s="219">
        <v>13.14492777611299</v>
      </c>
      <c r="T485" s="220">
        <v>15.229483214335426</v>
      </c>
      <c r="U485" s="219">
        <v>16</v>
      </c>
      <c r="V485" s="219">
        <v>16</v>
      </c>
      <c r="W485" s="220">
        <v>15.400000000000002</v>
      </c>
      <c r="X485" s="220">
        <v>15.299999999999999</v>
      </c>
      <c r="Y485" s="221"/>
      <c r="Z485" s="222"/>
      <c r="AA485" s="222"/>
      <c r="AB485" s="222"/>
      <c r="AC485" s="222"/>
      <c r="AD485" s="222"/>
      <c r="AE485" s="222"/>
      <c r="AF485" s="222"/>
      <c r="AG485" s="222"/>
      <c r="AH485" s="222"/>
      <c r="AI485" s="222"/>
      <c r="AJ485" s="222"/>
      <c r="AK485" s="222"/>
      <c r="AL485" s="222"/>
      <c r="AM485" s="222"/>
      <c r="AN485" s="222"/>
      <c r="AO485" s="222"/>
      <c r="AP485" s="222"/>
      <c r="AQ485" s="222"/>
      <c r="AR485" s="222"/>
      <c r="AS485" s="222"/>
      <c r="AT485" s="222"/>
      <c r="AU485" s="222"/>
      <c r="AV485" s="222"/>
      <c r="AW485" s="222"/>
      <c r="AX485" s="222"/>
      <c r="AY485" s="222"/>
      <c r="AZ485" s="222"/>
      <c r="BA485" s="222"/>
      <c r="BB485" s="222"/>
      <c r="BC485" s="222"/>
      <c r="BD485" s="222"/>
      <c r="BE485" s="222"/>
      <c r="BF485" s="222"/>
      <c r="BG485" s="222"/>
      <c r="BH485" s="222"/>
      <c r="BI485" s="222"/>
      <c r="BJ485" s="222"/>
      <c r="BK485" s="222"/>
      <c r="BL485" s="222"/>
      <c r="BM485" s="223">
        <v>1</v>
      </c>
    </row>
    <row r="486" spans="1:65">
      <c r="A486" s="29"/>
      <c r="B486" s="19">
        <v>1</v>
      </c>
      <c r="C486" s="9">
        <v>2</v>
      </c>
      <c r="D486" s="225">
        <v>16</v>
      </c>
      <c r="E486" s="225">
        <v>13.3</v>
      </c>
      <c r="F486" s="225">
        <v>14.35846430924722</v>
      </c>
      <c r="G486" s="225">
        <v>13.5513685536989</v>
      </c>
      <c r="H486" s="224">
        <v>15</v>
      </c>
      <c r="I486" s="225">
        <v>14.1</v>
      </c>
      <c r="J486" s="225">
        <v>15.2</v>
      </c>
      <c r="K486" s="225">
        <v>15.5</v>
      </c>
      <c r="L486" s="225">
        <v>16</v>
      </c>
      <c r="M486" s="225">
        <v>15.7</v>
      </c>
      <c r="N486" s="225">
        <v>15</v>
      </c>
      <c r="O486" s="225">
        <v>15.9</v>
      </c>
      <c r="P486" s="224">
        <v>16</v>
      </c>
      <c r="Q486" s="224">
        <v>15</v>
      </c>
      <c r="R486" s="225">
        <v>16.272163400103803</v>
      </c>
      <c r="S486" s="224">
        <v>10.886633982249011</v>
      </c>
      <c r="T486" s="225">
        <v>15.422466847689435</v>
      </c>
      <c r="U486" s="224">
        <v>15</v>
      </c>
      <c r="V486" s="224">
        <v>16</v>
      </c>
      <c r="W486" s="225">
        <v>15.400000000000002</v>
      </c>
      <c r="X486" s="225">
        <v>15.2</v>
      </c>
      <c r="Y486" s="221"/>
      <c r="Z486" s="222"/>
      <c r="AA486" s="222"/>
      <c r="AB486" s="222"/>
      <c r="AC486" s="222"/>
      <c r="AD486" s="222"/>
      <c r="AE486" s="222"/>
      <c r="AF486" s="222"/>
      <c r="AG486" s="222"/>
      <c r="AH486" s="222"/>
      <c r="AI486" s="222"/>
      <c r="AJ486" s="222"/>
      <c r="AK486" s="222"/>
      <c r="AL486" s="222"/>
      <c r="AM486" s="222"/>
      <c r="AN486" s="222"/>
      <c r="AO486" s="222"/>
      <c r="AP486" s="222"/>
      <c r="AQ486" s="222"/>
      <c r="AR486" s="222"/>
      <c r="AS486" s="222"/>
      <c r="AT486" s="222"/>
      <c r="AU486" s="222"/>
      <c r="AV486" s="222"/>
      <c r="AW486" s="222"/>
      <c r="AX486" s="222"/>
      <c r="AY486" s="222"/>
      <c r="AZ486" s="222"/>
      <c r="BA486" s="222"/>
      <c r="BB486" s="222"/>
      <c r="BC486" s="222"/>
      <c r="BD486" s="222"/>
      <c r="BE486" s="222"/>
      <c r="BF486" s="222"/>
      <c r="BG486" s="222"/>
      <c r="BH486" s="222"/>
      <c r="BI486" s="222"/>
      <c r="BJ486" s="222"/>
      <c r="BK486" s="222"/>
      <c r="BL486" s="222"/>
      <c r="BM486" s="223" t="e">
        <v>#N/A</v>
      </c>
    </row>
    <row r="487" spans="1:65">
      <c r="A487" s="29"/>
      <c r="B487" s="19">
        <v>1</v>
      </c>
      <c r="C487" s="9">
        <v>3</v>
      </c>
      <c r="D487" s="225">
        <v>16.2</v>
      </c>
      <c r="E487" s="225">
        <v>13.5</v>
      </c>
      <c r="F487" s="225">
        <v>12.942166939942201</v>
      </c>
      <c r="G487" s="225">
        <v>13.513913467468001</v>
      </c>
      <c r="H487" s="224">
        <v>15</v>
      </c>
      <c r="I487" s="225">
        <v>14.2</v>
      </c>
      <c r="J487" s="225">
        <v>15</v>
      </c>
      <c r="K487" s="225">
        <v>15.8</v>
      </c>
      <c r="L487" s="225">
        <v>15.299999999999999</v>
      </c>
      <c r="M487" s="225">
        <v>15.2</v>
      </c>
      <c r="N487" s="225">
        <v>15.2</v>
      </c>
      <c r="O487" s="225">
        <v>15.9</v>
      </c>
      <c r="P487" s="224">
        <v>16</v>
      </c>
      <c r="Q487" s="224">
        <v>15</v>
      </c>
      <c r="R487" s="225">
        <v>15.812016834512047</v>
      </c>
      <c r="S487" s="224">
        <v>14.298611134598831</v>
      </c>
      <c r="T487" s="225">
        <v>15.161366716198597</v>
      </c>
      <c r="U487" s="224">
        <v>16</v>
      </c>
      <c r="V487" s="224">
        <v>16</v>
      </c>
      <c r="W487" s="225">
        <v>15.2</v>
      </c>
      <c r="X487" s="225">
        <v>15.2</v>
      </c>
      <c r="Y487" s="221"/>
      <c r="Z487" s="222"/>
      <c r="AA487" s="222"/>
      <c r="AB487" s="222"/>
      <c r="AC487" s="222"/>
      <c r="AD487" s="222"/>
      <c r="AE487" s="222"/>
      <c r="AF487" s="222"/>
      <c r="AG487" s="222"/>
      <c r="AH487" s="222"/>
      <c r="AI487" s="222"/>
      <c r="AJ487" s="222"/>
      <c r="AK487" s="222"/>
      <c r="AL487" s="222"/>
      <c r="AM487" s="222"/>
      <c r="AN487" s="222"/>
      <c r="AO487" s="222"/>
      <c r="AP487" s="222"/>
      <c r="AQ487" s="222"/>
      <c r="AR487" s="222"/>
      <c r="AS487" s="222"/>
      <c r="AT487" s="222"/>
      <c r="AU487" s="222"/>
      <c r="AV487" s="222"/>
      <c r="AW487" s="222"/>
      <c r="AX487" s="222"/>
      <c r="AY487" s="222"/>
      <c r="AZ487" s="222"/>
      <c r="BA487" s="222"/>
      <c r="BB487" s="222"/>
      <c r="BC487" s="222"/>
      <c r="BD487" s="222"/>
      <c r="BE487" s="222"/>
      <c r="BF487" s="222"/>
      <c r="BG487" s="222"/>
      <c r="BH487" s="222"/>
      <c r="BI487" s="222"/>
      <c r="BJ487" s="222"/>
      <c r="BK487" s="222"/>
      <c r="BL487" s="222"/>
      <c r="BM487" s="223">
        <v>16</v>
      </c>
    </row>
    <row r="488" spans="1:65">
      <c r="A488" s="29"/>
      <c r="B488" s="19">
        <v>1</v>
      </c>
      <c r="C488" s="9">
        <v>4</v>
      </c>
      <c r="D488" s="225">
        <v>16</v>
      </c>
      <c r="E488" s="225">
        <v>13.4</v>
      </c>
      <c r="F488" s="225">
        <v>12.70974331830422</v>
      </c>
      <c r="G488" s="225">
        <v>13.5085173896163</v>
      </c>
      <c r="H488" s="224">
        <v>15</v>
      </c>
      <c r="I488" s="225">
        <v>13.8</v>
      </c>
      <c r="J488" s="225">
        <v>14.9</v>
      </c>
      <c r="K488" s="225">
        <v>16.399999999999999</v>
      </c>
      <c r="L488" s="225">
        <v>16.2</v>
      </c>
      <c r="M488" s="225">
        <v>15.6</v>
      </c>
      <c r="N488" s="225">
        <v>15</v>
      </c>
      <c r="O488" s="225">
        <v>15.5</v>
      </c>
      <c r="P488" s="224">
        <v>16</v>
      </c>
      <c r="Q488" s="224">
        <v>15</v>
      </c>
      <c r="R488" s="225">
        <v>16.345631021183138</v>
      </c>
      <c r="S488" s="224">
        <v>11.904728315707228</v>
      </c>
      <c r="T488" s="225">
        <v>15.365707799612649</v>
      </c>
      <c r="U488" s="224">
        <v>16</v>
      </c>
      <c r="V488" s="224">
        <v>16</v>
      </c>
      <c r="W488" s="225">
        <v>14.9</v>
      </c>
      <c r="X488" s="229">
        <v>14.5</v>
      </c>
      <c r="Y488" s="221"/>
      <c r="Z488" s="222"/>
      <c r="AA488" s="222"/>
      <c r="AB488" s="222"/>
      <c r="AC488" s="222"/>
      <c r="AD488" s="222"/>
      <c r="AE488" s="222"/>
      <c r="AF488" s="222"/>
      <c r="AG488" s="222"/>
      <c r="AH488" s="222"/>
      <c r="AI488" s="222"/>
      <c r="AJ488" s="222"/>
      <c r="AK488" s="222"/>
      <c r="AL488" s="222"/>
      <c r="AM488" s="222"/>
      <c r="AN488" s="222"/>
      <c r="AO488" s="222"/>
      <c r="AP488" s="222"/>
      <c r="AQ488" s="222"/>
      <c r="AR488" s="222"/>
      <c r="AS488" s="222"/>
      <c r="AT488" s="222"/>
      <c r="AU488" s="222"/>
      <c r="AV488" s="222"/>
      <c r="AW488" s="222"/>
      <c r="AX488" s="222"/>
      <c r="AY488" s="222"/>
      <c r="AZ488" s="222"/>
      <c r="BA488" s="222"/>
      <c r="BB488" s="222"/>
      <c r="BC488" s="222"/>
      <c r="BD488" s="222"/>
      <c r="BE488" s="222"/>
      <c r="BF488" s="222"/>
      <c r="BG488" s="222"/>
      <c r="BH488" s="222"/>
      <c r="BI488" s="222"/>
      <c r="BJ488" s="222"/>
      <c r="BK488" s="222"/>
      <c r="BL488" s="222"/>
      <c r="BM488" s="223">
        <v>15.042078048196693</v>
      </c>
    </row>
    <row r="489" spans="1:65">
      <c r="A489" s="29"/>
      <c r="B489" s="19">
        <v>1</v>
      </c>
      <c r="C489" s="9">
        <v>5</v>
      </c>
      <c r="D489" s="225">
        <v>16</v>
      </c>
      <c r="E489" s="225">
        <v>13.7</v>
      </c>
      <c r="F489" s="225">
        <v>14.0080895232469</v>
      </c>
      <c r="G489" s="225">
        <v>13.505241714015201</v>
      </c>
      <c r="H489" s="224">
        <v>15</v>
      </c>
      <c r="I489" s="225">
        <v>13.3</v>
      </c>
      <c r="J489" s="225">
        <v>15</v>
      </c>
      <c r="K489" s="225">
        <v>16.100000000000001</v>
      </c>
      <c r="L489" s="225">
        <v>15.7</v>
      </c>
      <c r="M489" s="225">
        <v>15.299999999999999</v>
      </c>
      <c r="N489" s="225">
        <v>15.1</v>
      </c>
      <c r="O489" s="225">
        <v>16.100000000000001</v>
      </c>
      <c r="P489" s="224">
        <v>16</v>
      </c>
      <c r="Q489" s="224">
        <v>15</v>
      </c>
      <c r="R489" s="225">
        <v>16.039570293758974</v>
      </c>
      <c r="S489" s="224">
        <v>12.103232603575801</v>
      </c>
      <c r="T489" s="225">
        <v>15.36949277197556</v>
      </c>
      <c r="U489" s="224">
        <v>17</v>
      </c>
      <c r="V489" s="224">
        <v>16</v>
      </c>
      <c r="W489" s="225">
        <v>14.5</v>
      </c>
      <c r="X489" s="225">
        <v>15.299999999999999</v>
      </c>
      <c r="Y489" s="221"/>
      <c r="Z489" s="222"/>
      <c r="AA489" s="222"/>
      <c r="AB489" s="222"/>
      <c r="AC489" s="222"/>
      <c r="AD489" s="222"/>
      <c r="AE489" s="222"/>
      <c r="AF489" s="222"/>
      <c r="AG489" s="222"/>
      <c r="AH489" s="222"/>
      <c r="AI489" s="222"/>
      <c r="AJ489" s="222"/>
      <c r="AK489" s="222"/>
      <c r="AL489" s="222"/>
      <c r="AM489" s="222"/>
      <c r="AN489" s="222"/>
      <c r="AO489" s="222"/>
      <c r="AP489" s="222"/>
      <c r="AQ489" s="222"/>
      <c r="AR489" s="222"/>
      <c r="AS489" s="222"/>
      <c r="AT489" s="222"/>
      <c r="AU489" s="222"/>
      <c r="AV489" s="222"/>
      <c r="AW489" s="222"/>
      <c r="AX489" s="222"/>
      <c r="AY489" s="222"/>
      <c r="AZ489" s="222"/>
      <c r="BA489" s="222"/>
      <c r="BB489" s="222"/>
      <c r="BC489" s="222"/>
      <c r="BD489" s="222"/>
      <c r="BE489" s="222"/>
      <c r="BF489" s="222"/>
      <c r="BG489" s="222"/>
      <c r="BH489" s="222"/>
      <c r="BI489" s="222"/>
      <c r="BJ489" s="222"/>
      <c r="BK489" s="222"/>
      <c r="BL489" s="222"/>
      <c r="BM489" s="223">
        <v>96</v>
      </c>
    </row>
    <row r="490" spans="1:65">
      <c r="A490" s="29"/>
      <c r="B490" s="19">
        <v>1</v>
      </c>
      <c r="C490" s="9">
        <v>6</v>
      </c>
      <c r="D490" s="225">
        <v>15.8</v>
      </c>
      <c r="E490" s="225">
        <v>13.9</v>
      </c>
      <c r="F490" s="225">
        <v>15.74130078854162</v>
      </c>
      <c r="G490" s="225">
        <v>13.50531247852</v>
      </c>
      <c r="H490" s="224">
        <v>14</v>
      </c>
      <c r="I490" s="225">
        <v>13.6</v>
      </c>
      <c r="J490" s="225">
        <v>15.1</v>
      </c>
      <c r="K490" s="225">
        <v>16.2</v>
      </c>
      <c r="L490" s="225">
        <v>16.2</v>
      </c>
      <c r="M490" s="225">
        <v>15.5</v>
      </c>
      <c r="N490" s="225">
        <v>14.9</v>
      </c>
      <c r="O490" s="225">
        <v>15.400000000000002</v>
      </c>
      <c r="P490" s="224">
        <v>16</v>
      </c>
      <c r="Q490" s="224">
        <v>15</v>
      </c>
      <c r="R490" s="225">
        <v>15.924480251270648</v>
      </c>
      <c r="S490" s="224">
        <v>8.6604254775995066</v>
      </c>
      <c r="T490" s="225">
        <v>15.249844953839688</v>
      </c>
      <c r="U490" s="224">
        <v>15</v>
      </c>
      <c r="V490" s="224">
        <v>16</v>
      </c>
      <c r="W490" s="225">
        <v>14.2</v>
      </c>
      <c r="X490" s="225">
        <v>15.7</v>
      </c>
      <c r="Y490" s="221"/>
      <c r="Z490" s="222"/>
      <c r="AA490" s="222"/>
      <c r="AB490" s="222"/>
      <c r="AC490" s="222"/>
      <c r="AD490" s="222"/>
      <c r="AE490" s="222"/>
      <c r="AF490" s="222"/>
      <c r="AG490" s="222"/>
      <c r="AH490" s="222"/>
      <c r="AI490" s="222"/>
      <c r="AJ490" s="222"/>
      <c r="AK490" s="222"/>
      <c r="AL490" s="222"/>
      <c r="AM490" s="222"/>
      <c r="AN490" s="222"/>
      <c r="AO490" s="222"/>
      <c r="AP490" s="222"/>
      <c r="AQ490" s="222"/>
      <c r="AR490" s="222"/>
      <c r="AS490" s="222"/>
      <c r="AT490" s="222"/>
      <c r="AU490" s="222"/>
      <c r="AV490" s="222"/>
      <c r="AW490" s="222"/>
      <c r="AX490" s="222"/>
      <c r="AY490" s="222"/>
      <c r="AZ490" s="222"/>
      <c r="BA490" s="222"/>
      <c r="BB490" s="222"/>
      <c r="BC490" s="222"/>
      <c r="BD490" s="222"/>
      <c r="BE490" s="222"/>
      <c r="BF490" s="222"/>
      <c r="BG490" s="222"/>
      <c r="BH490" s="222"/>
      <c r="BI490" s="222"/>
      <c r="BJ490" s="222"/>
      <c r="BK490" s="222"/>
      <c r="BL490" s="222"/>
      <c r="BM490" s="226"/>
    </row>
    <row r="491" spans="1:65">
      <c r="A491" s="29"/>
      <c r="B491" s="20" t="s">
        <v>258</v>
      </c>
      <c r="C491" s="12"/>
      <c r="D491" s="227">
        <v>16.033333333333335</v>
      </c>
      <c r="E491" s="227">
        <v>13.566666666666668</v>
      </c>
      <c r="F491" s="227">
        <v>14.171895926834898</v>
      </c>
      <c r="G491" s="227">
        <v>13.514485498404268</v>
      </c>
      <c r="H491" s="227">
        <v>14.833333333333334</v>
      </c>
      <c r="I491" s="227">
        <v>13.683333333333332</v>
      </c>
      <c r="J491" s="227">
        <v>15.016666666666666</v>
      </c>
      <c r="K491" s="227">
        <v>15.933333333333335</v>
      </c>
      <c r="L491" s="227">
        <v>15.833333333333334</v>
      </c>
      <c r="M491" s="227">
        <v>15.450000000000001</v>
      </c>
      <c r="N491" s="227">
        <v>15.033333333333333</v>
      </c>
      <c r="O491" s="227">
        <v>15.700000000000003</v>
      </c>
      <c r="P491" s="227">
        <v>16</v>
      </c>
      <c r="Q491" s="227">
        <v>15</v>
      </c>
      <c r="R491" s="227">
        <v>16.121728913769289</v>
      </c>
      <c r="S491" s="227">
        <v>11.833093214973895</v>
      </c>
      <c r="T491" s="227">
        <v>15.299727050608558</v>
      </c>
      <c r="U491" s="227">
        <v>15.833333333333334</v>
      </c>
      <c r="V491" s="227">
        <v>16</v>
      </c>
      <c r="W491" s="227">
        <v>14.933333333333335</v>
      </c>
      <c r="X491" s="227">
        <v>15.200000000000001</v>
      </c>
      <c r="Y491" s="221"/>
      <c r="Z491" s="222"/>
      <c r="AA491" s="222"/>
      <c r="AB491" s="222"/>
      <c r="AC491" s="222"/>
      <c r="AD491" s="222"/>
      <c r="AE491" s="222"/>
      <c r="AF491" s="222"/>
      <c r="AG491" s="222"/>
      <c r="AH491" s="222"/>
      <c r="AI491" s="222"/>
      <c r="AJ491" s="222"/>
      <c r="AK491" s="222"/>
      <c r="AL491" s="222"/>
      <c r="AM491" s="222"/>
      <c r="AN491" s="222"/>
      <c r="AO491" s="222"/>
      <c r="AP491" s="222"/>
      <c r="AQ491" s="222"/>
      <c r="AR491" s="222"/>
      <c r="AS491" s="222"/>
      <c r="AT491" s="222"/>
      <c r="AU491" s="222"/>
      <c r="AV491" s="222"/>
      <c r="AW491" s="222"/>
      <c r="AX491" s="222"/>
      <c r="AY491" s="222"/>
      <c r="AZ491" s="222"/>
      <c r="BA491" s="222"/>
      <c r="BB491" s="222"/>
      <c r="BC491" s="222"/>
      <c r="BD491" s="222"/>
      <c r="BE491" s="222"/>
      <c r="BF491" s="222"/>
      <c r="BG491" s="222"/>
      <c r="BH491" s="222"/>
      <c r="BI491" s="222"/>
      <c r="BJ491" s="222"/>
      <c r="BK491" s="222"/>
      <c r="BL491" s="222"/>
      <c r="BM491" s="226"/>
    </row>
    <row r="492" spans="1:65">
      <c r="A492" s="29"/>
      <c r="B492" s="3" t="s">
        <v>259</v>
      </c>
      <c r="C492" s="28"/>
      <c r="D492" s="225">
        <v>16</v>
      </c>
      <c r="E492" s="225">
        <v>13.55</v>
      </c>
      <c r="F492" s="225">
        <v>14.18327691624706</v>
      </c>
      <c r="G492" s="225">
        <v>13.506914934068149</v>
      </c>
      <c r="H492" s="225">
        <v>15</v>
      </c>
      <c r="I492" s="225">
        <v>13.7</v>
      </c>
      <c r="J492" s="225">
        <v>15</v>
      </c>
      <c r="K492" s="225">
        <v>15.950000000000001</v>
      </c>
      <c r="L492" s="225">
        <v>15.85</v>
      </c>
      <c r="M492" s="225">
        <v>15.450000000000001</v>
      </c>
      <c r="N492" s="225">
        <v>15</v>
      </c>
      <c r="O492" s="225">
        <v>15.7</v>
      </c>
      <c r="P492" s="225">
        <v>16</v>
      </c>
      <c r="Q492" s="225">
        <v>15</v>
      </c>
      <c r="R492" s="225">
        <v>16.155866846931389</v>
      </c>
      <c r="S492" s="225">
        <v>12.003980459641514</v>
      </c>
      <c r="T492" s="225">
        <v>15.307776376726167</v>
      </c>
      <c r="U492" s="225">
        <v>16</v>
      </c>
      <c r="V492" s="225">
        <v>16</v>
      </c>
      <c r="W492" s="225">
        <v>15.05</v>
      </c>
      <c r="X492" s="225">
        <v>15.25</v>
      </c>
      <c r="Y492" s="221"/>
      <c r="Z492" s="222"/>
      <c r="AA492" s="222"/>
      <c r="AB492" s="222"/>
      <c r="AC492" s="222"/>
      <c r="AD492" s="222"/>
      <c r="AE492" s="222"/>
      <c r="AF492" s="222"/>
      <c r="AG492" s="222"/>
      <c r="AH492" s="222"/>
      <c r="AI492" s="222"/>
      <c r="AJ492" s="222"/>
      <c r="AK492" s="222"/>
      <c r="AL492" s="222"/>
      <c r="AM492" s="222"/>
      <c r="AN492" s="222"/>
      <c r="AO492" s="222"/>
      <c r="AP492" s="222"/>
      <c r="AQ492" s="222"/>
      <c r="AR492" s="222"/>
      <c r="AS492" s="222"/>
      <c r="AT492" s="222"/>
      <c r="AU492" s="222"/>
      <c r="AV492" s="222"/>
      <c r="AW492" s="222"/>
      <c r="AX492" s="222"/>
      <c r="AY492" s="222"/>
      <c r="AZ492" s="222"/>
      <c r="BA492" s="222"/>
      <c r="BB492" s="222"/>
      <c r="BC492" s="222"/>
      <c r="BD492" s="222"/>
      <c r="BE492" s="222"/>
      <c r="BF492" s="222"/>
      <c r="BG492" s="222"/>
      <c r="BH492" s="222"/>
      <c r="BI492" s="222"/>
      <c r="BJ492" s="222"/>
      <c r="BK492" s="222"/>
      <c r="BL492" s="222"/>
      <c r="BM492" s="226"/>
    </row>
    <row r="493" spans="1:65">
      <c r="A493" s="29"/>
      <c r="B493" s="3" t="s">
        <v>260</v>
      </c>
      <c r="C493" s="28"/>
      <c r="D493" s="23">
        <v>0.15055453054181567</v>
      </c>
      <c r="E493" s="23">
        <v>0.21602468994692844</v>
      </c>
      <c r="F493" s="23">
        <v>1.2152504345266588</v>
      </c>
      <c r="G493" s="23">
        <v>1.8483123567529198E-2</v>
      </c>
      <c r="H493" s="23">
        <v>0.40824829046386302</v>
      </c>
      <c r="I493" s="23">
        <v>0.43550736694878822</v>
      </c>
      <c r="J493" s="23">
        <v>0.11690451944500078</v>
      </c>
      <c r="K493" s="23">
        <v>0.35590260840104337</v>
      </c>
      <c r="L493" s="23">
        <v>0.36147844564602571</v>
      </c>
      <c r="M493" s="23">
        <v>0.18708286933869706</v>
      </c>
      <c r="N493" s="23">
        <v>0.10327955589886409</v>
      </c>
      <c r="O493" s="23">
        <v>0.30331501776206166</v>
      </c>
      <c r="P493" s="23">
        <v>0</v>
      </c>
      <c r="Q493" s="23">
        <v>0</v>
      </c>
      <c r="R493" s="23">
        <v>0.22824240252759384</v>
      </c>
      <c r="S493" s="23">
        <v>1.9411028337369622</v>
      </c>
      <c r="T493" s="23">
        <v>0.10084817812426335</v>
      </c>
      <c r="U493" s="23">
        <v>0.752772652709081</v>
      </c>
      <c r="V493" s="23">
        <v>0</v>
      </c>
      <c r="W493" s="23">
        <v>0.49665548085837891</v>
      </c>
      <c r="X493" s="23">
        <v>0.38987177379235827</v>
      </c>
      <c r="Y493" s="148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5"/>
    </row>
    <row r="494" spans="1:65">
      <c r="A494" s="29"/>
      <c r="B494" s="3" t="s">
        <v>86</v>
      </c>
      <c r="C494" s="28"/>
      <c r="D494" s="13">
        <v>9.3900954599885015E-3</v>
      </c>
      <c r="E494" s="13">
        <v>1.5923195819183913E-2</v>
      </c>
      <c r="F494" s="13">
        <v>8.5750730939644193E-2</v>
      </c>
      <c r="G494" s="13">
        <v>1.3676527729976555E-3</v>
      </c>
      <c r="H494" s="13">
        <v>2.7522356660485147E-2</v>
      </c>
      <c r="I494" s="13">
        <v>3.1827578583346283E-2</v>
      </c>
      <c r="J494" s="13">
        <v>7.7849846467259133E-3</v>
      </c>
      <c r="K494" s="13">
        <v>2.2336983790860462E-2</v>
      </c>
      <c r="L494" s="13">
        <v>2.2830217619748992E-2</v>
      </c>
      <c r="M494" s="13">
        <v>1.2108923581792689E-2</v>
      </c>
      <c r="N494" s="13">
        <v>6.8700369777514913E-3</v>
      </c>
      <c r="O494" s="13">
        <v>1.9319427882933862E-2</v>
      </c>
      <c r="P494" s="13">
        <v>0</v>
      </c>
      <c r="Q494" s="13">
        <v>0</v>
      </c>
      <c r="R494" s="13">
        <v>1.4157439549343617E-2</v>
      </c>
      <c r="S494" s="13">
        <v>0.16404018784206328</v>
      </c>
      <c r="T494" s="13">
        <v>6.5915017823963097E-3</v>
      </c>
      <c r="U494" s="13">
        <v>4.7543535960573535E-2</v>
      </c>
      <c r="V494" s="13">
        <v>0</v>
      </c>
      <c r="W494" s="13">
        <v>3.3258179521766441E-2</v>
      </c>
      <c r="X494" s="13">
        <v>2.5649458802128832E-2</v>
      </c>
      <c r="Y494" s="148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55"/>
    </row>
    <row r="495" spans="1:65">
      <c r="A495" s="29"/>
      <c r="B495" s="3" t="s">
        <v>261</v>
      </c>
      <c r="C495" s="28"/>
      <c r="D495" s="13">
        <v>6.5898826077124273E-2</v>
      </c>
      <c r="E495" s="13">
        <v>-9.8085608703971761E-2</v>
      </c>
      <c r="F495" s="13">
        <v>-5.7849860808701026E-2</v>
      </c>
      <c r="G495" s="13">
        <v>-0.10155462196764486</v>
      </c>
      <c r="H495" s="13">
        <v>-1.3877385438003653E-2</v>
      </c>
      <c r="I495" s="13">
        <v>-9.0329588140001249E-2</v>
      </c>
      <c r="J495" s="13">
        <v>-1.6893531231925163E-3</v>
      </c>
      <c r="K495" s="13">
        <v>5.9250808450863612E-2</v>
      </c>
      <c r="L495" s="13">
        <v>5.2602790824602952E-2</v>
      </c>
      <c r="M495" s="13">
        <v>2.7118723257270494E-2</v>
      </c>
      <c r="N495" s="13">
        <v>-5.8135018548244322E-4</v>
      </c>
      <c r="O495" s="13">
        <v>4.3738767322922145E-2</v>
      </c>
      <c r="P495" s="13">
        <v>6.3682820201703905E-2</v>
      </c>
      <c r="Q495" s="13">
        <v>-2.7973560609025894E-3</v>
      </c>
      <c r="R495" s="13">
        <v>7.1775379845341769E-2</v>
      </c>
      <c r="S495" s="13">
        <v>-0.21333387733668252</v>
      </c>
      <c r="T495" s="13">
        <v>1.7128551094225619E-2</v>
      </c>
      <c r="U495" s="13">
        <v>5.2602790824602952E-2</v>
      </c>
      <c r="V495" s="13">
        <v>6.3682820201703905E-2</v>
      </c>
      <c r="W495" s="13">
        <v>-7.2293678117428817E-3</v>
      </c>
      <c r="X495" s="13">
        <v>1.0498679191618843E-2</v>
      </c>
      <c r="Y495" s="148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55"/>
    </row>
    <row r="496" spans="1:65">
      <c r="A496" s="29"/>
      <c r="B496" s="45" t="s">
        <v>262</v>
      </c>
      <c r="C496" s="46"/>
      <c r="D496" s="44">
        <v>0.81</v>
      </c>
      <c r="E496" s="44">
        <v>1.36</v>
      </c>
      <c r="F496" s="44">
        <v>0.83</v>
      </c>
      <c r="G496" s="44">
        <v>1.41</v>
      </c>
      <c r="H496" s="44" t="s">
        <v>263</v>
      </c>
      <c r="I496" s="44">
        <v>1.26</v>
      </c>
      <c r="J496" s="44">
        <v>0.09</v>
      </c>
      <c r="K496" s="44">
        <v>0.72</v>
      </c>
      <c r="L496" s="44">
        <v>0.63</v>
      </c>
      <c r="M496" s="44">
        <v>0.28999999999999998</v>
      </c>
      <c r="N496" s="44">
        <v>7.0000000000000007E-2</v>
      </c>
      <c r="O496" s="44">
        <v>0.51</v>
      </c>
      <c r="P496" s="44" t="s">
        <v>263</v>
      </c>
      <c r="Q496" s="44" t="s">
        <v>263</v>
      </c>
      <c r="R496" s="44">
        <v>0.88</v>
      </c>
      <c r="S496" s="44">
        <v>2.89</v>
      </c>
      <c r="T496" s="44">
        <v>0.16</v>
      </c>
      <c r="U496" s="44" t="s">
        <v>263</v>
      </c>
      <c r="V496" s="44" t="s">
        <v>263</v>
      </c>
      <c r="W496" s="44">
        <v>0.16</v>
      </c>
      <c r="X496" s="44">
        <v>7.0000000000000007E-2</v>
      </c>
      <c r="Y496" s="148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55"/>
    </row>
    <row r="497" spans="1:65">
      <c r="B497" s="30" t="s">
        <v>298</v>
      </c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BM497" s="55"/>
    </row>
    <row r="498" spans="1:65">
      <c r="BM498" s="55"/>
    </row>
    <row r="499" spans="1:65" ht="15">
      <c r="B499" s="8" t="s">
        <v>523</v>
      </c>
      <c r="BM499" s="27" t="s">
        <v>66</v>
      </c>
    </row>
    <row r="500" spans="1:65" ht="15">
      <c r="A500" s="24" t="s">
        <v>23</v>
      </c>
      <c r="B500" s="18" t="s">
        <v>111</v>
      </c>
      <c r="C500" s="15" t="s">
        <v>112</v>
      </c>
      <c r="D500" s="16" t="s">
        <v>223</v>
      </c>
      <c r="E500" s="17" t="s">
        <v>223</v>
      </c>
      <c r="F500" s="17" t="s">
        <v>223</v>
      </c>
      <c r="G500" s="17" t="s">
        <v>223</v>
      </c>
      <c r="H500" s="17" t="s">
        <v>223</v>
      </c>
      <c r="I500" s="17" t="s">
        <v>223</v>
      </c>
      <c r="J500" s="17" t="s">
        <v>223</v>
      </c>
      <c r="K500" s="17" t="s">
        <v>223</v>
      </c>
      <c r="L500" s="17" t="s">
        <v>223</v>
      </c>
      <c r="M500" s="17" t="s">
        <v>223</v>
      </c>
      <c r="N500" s="148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>
        <v>1</v>
      </c>
    </row>
    <row r="501" spans="1:65">
      <c r="A501" s="29"/>
      <c r="B501" s="19" t="s">
        <v>224</v>
      </c>
      <c r="C501" s="9" t="s">
        <v>224</v>
      </c>
      <c r="D501" s="146" t="s">
        <v>227</v>
      </c>
      <c r="E501" s="147" t="s">
        <v>228</v>
      </c>
      <c r="F501" s="147" t="s">
        <v>230</v>
      </c>
      <c r="G501" s="147" t="s">
        <v>231</v>
      </c>
      <c r="H501" s="147" t="s">
        <v>232</v>
      </c>
      <c r="I501" s="147" t="s">
        <v>238</v>
      </c>
      <c r="J501" s="147" t="s">
        <v>239</v>
      </c>
      <c r="K501" s="147" t="s">
        <v>242</v>
      </c>
      <c r="L501" s="147" t="s">
        <v>244</v>
      </c>
      <c r="M501" s="147" t="s">
        <v>245</v>
      </c>
      <c r="N501" s="148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7" t="s">
        <v>3</v>
      </c>
    </row>
    <row r="502" spans="1:65">
      <c r="A502" s="29"/>
      <c r="B502" s="19"/>
      <c r="C502" s="9"/>
      <c r="D502" s="10" t="s">
        <v>289</v>
      </c>
      <c r="E502" s="11" t="s">
        <v>289</v>
      </c>
      <c r="F502" s="11" t="s">
        <v>290</v>
      </c>
      <c r="G502" s="11" t="s">
        <v>289</v>
      </c>
      <c r="H502" s="11" t="s">
        <v>289</v>
      </c>
      <c r="I502" s="11" t="s">
        <v>289</v>
      </c>
      <c r="J502" s="11" t="s">
        <v>290</v>
      </c>
      <c r="K502" s="11" t="s">
        <v>289</v>
      </c>
      <c r="L502" s="11" t="s">
        <v>290</v>
      </c>
      <c r="M502" s="11" t="s">
        <v>289</v>
      </c>
      <c r="N502" s="148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7">
        <v>3</v>
      </c>
    </row>
    <row r="503" spans="1:65">
      <c r="A503" s="29"/>
      <c r="B503" s="19"/>
      <c r="C503" s="9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148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27">
        <v>3</v>
      </c>
    </row>
    <row r="504" spans="1:65">
      <c r="A504" s="29"/>
      <c r="B504" s="18">
        <v>1</v>
      </c>
      <c r="C504" s="14">
        <v>1</v>
      </c>
      <c r="D504" s="199">
        <v>0.08</v>
      </c>
      <c r="E504" s="199">
        <v>6.810996920772594E-2</v>
      </c>
      <c r="F504" s="200" t="s">
        <v>108</v>
      </c>
      <c r="G504" s="200" t="s">
        <v>108</v>
      </c>
      <c r="H504" s="199">
        <v>0.09</v>
      </c>
      <c r="I504" s="199">
        <v>7.0000000000000007E-2</v>
      </c>
      <c r="J504" s="199">
        <v>0.08</v>
      </c>
      <c r="K504" s="199">
        <v>8.5774394147805993E-2</v>
      </c>
      <c r="L504" s="199">
        <v>7.0000000000000007E-2</v>
      </c>
      <c r="M504" s="199">
        <v>0.09</v>
      </c>
      <c r="N504" s="201"/>
      <c r="O504" s="202"/>
      <c r="P504" s="202"/>
      <c r="Q504" s="202"/>
      <c r="R504" s="202"/>
      <c r="S504" s="202"/>
      <c r="T504" s="202"/>
      <c r="U504" s="202"/>
      <c r="V504" s="202"/>
      <c r="W504" s="202"/>
      <c r="X504" s="202"/>
      <c r="Y504" s="202"/>
      <c r="Z504" s="202"/>
      <c r="AA504" s="202"/>
      <c r="AB504" s="202"/>
      <c r="AC504" s="202"/>
      <c r="AD504" s="202"/>
      <c r="AE504" s="202"/>
      <c r="AF504" s="202"/>
      <c r="AG504" s="202"/>
      <c r="AH504" s="202"/>
      <c r="AI504" s="202"/>
      <c r="AJ504" s="202"/>
      <c r="AK504" s="202"/>
      <c r="AL504" s="202"/>
      <c r="AM504" s="202"/>
      <c r="AN504" s="202"/>
      <c r="AO504" s="202"/>
      <c r="AP504" s="202"/>
      <c r="AQ504" s="202"/>
      <c r="AR504" s="202"/>
      <c r="AS504" s="202"/>
      <c r="AT504" s="202"/>
      <c r="AU504" s="202"/>
      <c r="AV504" s="202"/>
      <c r="AW504" s="202"/>
      <c r="AX504" s="202"/>
      <c r="AY504" s="202"/>
      <c r="AZ504" s="202"/>
      <c r="BA504" s="202"/>
      <c r="BB504" s="202"/>
      <c r="BC504" s="202"/>
      <c r="BD504" s="202"/>
      <c r="BE504" s="202"/>
      <c r="BF504" s="202"/>
      <c r="BG504" s="202"/>
      <c r="BH504" s="202"/>
      <c r="BI504" s="202"/>
      <c r="BJ504" s="202"/>
      <c r="BK504" s="202"/>
      <c r="BL504" s="202"/>
      <c r="BM504" s="203">
        <v>1</v>
      </c>
    </row>
    <row r="505" spans="1:65">
      <c r="A505" s="29"/>
      <c r="B505" s="19">
        <v>1</v>
      </c>
      <c r="C505" s="9">
        <v>2</v>
      </c>
      <c r="D505" s="23">
        <v>7.0000000000000007E-2</v>
      </c>
      <c r="E505" s="23">
        <v>7.0857855771101139E-2</v>
      </c>
      <c r="F505" s="205" t="s">
        <v>108</v>
      </c>
      <c r="G505" s="205" t="s">
        <v>108</v>
      </c>
      <c r="H505" s="23">
        <v>0.08</v>
      </c>
      <c r="I505" s="23">
        <v>7.0000000000000007E-2</v>
      </c>
      <c r="J505" s="23">
        <v>0.08</v>
      </c>
      <c r="K505" s="23">
        <v>8.2709398138420695E-2</v>
      </c>
      <c r="L505" s="23">
        <v>0.08</v>
      </c>
      <c r="M505" s="23">
        <v>0.09</v>
      </c>
      <c r="N505" s="201"/>
      <c r="O505" s="202"/>
      <c r="P505" s="202"/>
      <c r="Q505" s="202"/>
      <c r="R505" s="202"/>
      <c r="S505" s="202"/>
      <c r="T505" s="202"/>
      <c r="U505" s="202"/>
      <c r="V505" s="202"/>
      <c r="W505" s="202"/>
      <c r="X505" s="202"/>
      <c r="Y505" s="202"/>
      <c r="Z505" s="202"/>
      <c r="AA505" s="202"/>
      <c r="AB505" s="202"/>
      <c r="AC505" s="202"/>
      <c r="AD505" s="202"/>
      <c r="AE505" s="202"/>
      <c r="AF505" s="202"/>
      <c r="AG505" s="202"/>
      <c r="AH505" s="202"/>
      <c r="AI505" s="202"/>
      <c r="AJ505" s="202"/>
      <c r="AK505" s="202"/>
      <c r="AL505" s="202"/>
      <c r="AM505" s="202"/>
      <c r="AN505" s="202"/>
      <c r="AO505" s="202"/>
      <c r="AP505" s="202"/>
      <c r="AQ505" s="202"/>
      <c r="AR505" s="202"/>
      <c r="AS505" s="202"/>
      <c r="AT505" s="202"/>
      <c r="AU505" s="202"/>
      <c r="AV505" s="202"/>
      <c r="AW505" s="202"/>
      <c r="AX505" s="202"/>
      <c r="AY505" s="202"/>
      <c r="AZ505" s="202"/>
      <c r="BA505" s="202"/>
      <c r="BB505" s="202"/>
      <c r="BC505" s="202"/>
      <c r="BD505" s="202"/>
      <c r="BE505" s="202"/>
      <c r="BF505" s="202"/>
      <c r="BG505" s="202"/>
      <c r="BH505" s="202"/>
      <c r="BI505" s="202"/>
      <c r="BJ505" s="202"/>
      <c r="BK505" s="202"/>
      <c r="BL505" s="202"/>
      <c r="BM505" s="203">
        <v>8</v>
      </c>
    </row>
    <row r="506" spans="1:65">
      <c r="A506" s="29"/>
      <c r="B506" s="19">
        <v>1</v>
      </c>
      <c r="C506" s="9">
        <v>3</v>
      </c>
      <c r="D506" s="23">
        <v>7.0000000000000007E-2</v>
      </c>
      <c r="E506" s="23">
        <v>6.5398483119600934E-2</v>
      </c>
      <c r="F506" s="205" t="s">
        <v>108</v>
      </c>
      <c r="G506" s="205" t="s">
        <v>108</v>
      </c>
      <c r="H506" s="23">
        <v>0.08</v>
      </c>
      <c r="I506" s="23">
        <v>0.08</v>
      </c>
      <c r="J506" s="23">
        <v>0.08</v>
      </c>
      <c r="K506" s="23">
        <v>8.3358845802050621E-2</v>
      </c>
      <c r="L506" s="23">
        <v>0.08</v>
      </c>
      <c r="M506" s="23">
        <v>0.09</v>
      </c>
      <c r="N506" s="201"/>
      <c r="O506" s="202"/>
      <c r="P506" s="202"/>
      <c r="Q506" s="202"/>
      <c r="R506" s="202"/>
      <c r="S506" s="202"/>
      <c r="T506" s="202"/>
      <c r="U506" s="202"/>
      <c r="V506" s="202"/>
      <c r="W506" s="202"/>
      <c r="X506" s="202"/>
      <c r="Y506" s="202"/>
      <c r="Z506" s="202"/>
      <c r="AA506" s="202"/>
      <c r="AB506" s="202"/>
      <c r="AC506" s="202"/>
      <c r="AD506" s="202"/>
      <c r="AE506" s="202"/>
      <c r="AF506" s="202"/>
      <c r="AG506" s="202"/>
      <c r="AH506" s="202"/>
      <c r="AI506" s="202"/>
      <c r="AJ506" s="202"/>
      <c r="AK506" s="202"/>
      <c r="AL506" s="202"/>
      <c r="AM506" s="202"/>
      <c r="AN506" s="202"/>
      <c r="AO506" s="202"/>
      <c r="AP506" s="202"/>
      <c r="AQ506" s="202"/>
      <c r="AR506" s="202"/>
      <c r="AS506" s="202"/>
      <c r="AT506" s="202"/>
      <c r="AU506" s="202"/>
      <c r="AV506" s="202"/>
      <c r="AW506" s="202"/>
      <c r="AX506" s="202"/>
      <c r="AY506" s="202"/>
      <c r="AZ506" s="202"/>
      <c r="BA506" s="202"/>
      <c r="BB506" s="202"/>
      <c r="BC506" s="202"/>
      <c r="BD506" s="202"/>
      <c r="BE506" s="202"/>
      <c r="BF506" s="202"/>
      <c r="BG506" s="202"/>
      <c r="BH506" s="202"/>
      <c r="BI506" s="202"/>
      <c r="BJ506" s="202"/>
      <c r="BK506" s="202"/>
      <c r="BL506" s="202"/>
      <c r="BM506" s="203">
        <v>16</v>
      </c>
    </row>
    <row r="507" spans="1:65">
      <c r="A507" s="29"/>
      <c r="B507" s="19">
        <v>1</v>
      </c>
      <c r="C507" s="9">
        <v>4</v>
      </c>
      <c r="D507" s="23">
        <v>7.0000000000000007E-2</v>
      </c>
      <c r="E507" s="23">
        <v>6.0697908445132044E-2</v>
      </c>
      <c r="F507" s="205" t="s">
        <v>108</v>
      </c>
      <c r="G507" s="205" t="s">
        <v>108</v>
      </c>
      <c r="H507" s="23">
        <v>0.08</v>
      </c>
      <c r="I507" s="23">
        <v>7.0000000000000007E-2</v>
      </c>
      <c r="J507" s="23">
        <v>0.08</v>
      </c>
      <c r="K507" s="23">
        <v>8.3668443458391556E-2</v>
      </c>
      <c r="L507" s="23">
        <v>7.0000000000000007E-2</v>
      </c>
      <c r="M507" s="23">
        <v>0.08</v>
      </c>
      <c r="N507" s="201"/>
      <c r="O507" s="202"/>
      <c r="P507" s="202"/>
      <c r="Q507" s="202"/>
      <c r="R507" s="202"/>
      <c r="S507" s="202"/>
      <c r="T507" s="202"/>
      <c r="U507" s="202"/>
      <c r="V507" s="202"/>
      <c r="W507" s="202"/>
      <c r="X507" s="202"/>
      <c r="Y507" s="202"/>
      <c r="Z507" s="202"/>
      <c r="AA507" s="202"/>
      <c r="AB507" s="202"/>
      <c r="AC507" s="202"/>
      <c r="AD507" s="202"/>
      <c r="AE507" s="202"/>
      <c r="AF507" s="202"/>
      <c r="AG507" s="202"/>
      <c r="AH507" s="202"/>
      <c r="AI507" s="202"/>
      <c r="AJ507" s="202"/>
      <c r="AK507" s="202"/>
      <c r="AL507" s="202"/>
      <c r="AM507" s="202"/>
      <c r="AN507" s="202"/>
      <c r="AO507" s="202"/>
      <c r="AP507" s="202"/>
      <c r="AQ507" s="202"/>
      <c r="AR507" s="202"/>
      <c r="AS507" s="202"/>
      <c r="AT507" s="202"/>
      <c r="AU507" s="202"/>
      <c r="AV507" s="202"/>
      <c r="AW507" s="202"/>
      <c r="AX507" s="202"/>
      <c r="AY507" s="202"/>
      <c r="AZ507" s="202"/>
      <c r="BA507" s="202"/>
      <c r="BB507" s="202"/>
      <c r="BC507" s="202"/>
      <c r="BD507" s="202"/>
      <c r="BE507" s="202"/>
      <c r="BF507" s="202"/>
      <c r="BG507" s="202"/>
      <c r="BH507" s="202"/>
      <c r="BI507" s="202"/>
      <c r="BJ507" s="202"/>
      <c r="BK507" s="202"/>
      <c r="BL507" s="202"/>
      <c r="BM507" s="203">
        <v>7.7411424738303952E-2</v>
      </c>
    </row>
    <row r="508" spans="1:65">
      <c r="A508" s="29"/>
      <c r="B508" s="19">
        <v>1</v>
      </c>
      <c r="C508" s="9">
        <v>5</v>
      </c>
      <c r="D508" s="23">
        <v>7.0000000000000007E-2</v>
      </c>
      <c r="E508" s="23">
        <v>7.0571020966875245E-2</v>
      </c>
      <c r="F508" s="205">
        <v>0.1</v>
      </c>
      <c r="G508" s="205" t="s">
        <v>108</v>
      </c>
      <c r="H508" s="23">
        <v>0.08</v>
      </c>
      <c r="I508" s="23">
        <v>0.08</v>
      </c>
      <c r="J508" s="23">
        <v>0.08</v>
      </c>
      <c r="K508" s="23">
        <v>7.7869356991901978E-2</v>
      </c>
      <c r="L508" s="23">
        <v>0.08</v>
      </c>
      <c r="M508" s="23">
        <v>0.08</v>
      </c>
      <c r="N508" s="201"/>
      <c r="O508" s="202"/>
      <c r="P508" s="202"/>
      <c r="Q508" s="202"/>
      <c r="R508" s="202"/>
      <c r="S508" s="202"/>
      <c r="T508" s="202"/>
      <c r="U508" s="202"/>
      <c r="V508" s="202"/>
      <c r="W508" s="202"/>
      <c r="X508" s="202"/>
      <c r="Y508" s="202"/>
      <c r="Z508" s="202"/>
      <c r="AA508" s="202"/>
      <c r="AB508" s="202"/>
      <c r="AC508" s="202"/>
      <c r="AD508" s="202"/>
      <c r="AE508" s="202"/>
      <c r="AF508" s="202"/>
      <c r="AG508" s="202"/>
      <c r="AH508" s="202"/>
      <c r="AI508" s="202"/>
      <c r="AJ508" s="202"/>
      <c r="AK508" s="202"/>
      <c r="AL508" s="202"/>
      <c r="AM508" s="202"/>
      <c r="AN508" s="202"/>
      <c r="AO508" s="202"/>
      <c r="AP508" s="202"/>
      <c r="AQ508" s="202"/>
      <c r="AR508" s="202"/>
      <c r="AS508" s="202"/>
      <c r="AT508" s="202"/>
      <c r="AU508" s="202"/>
      <c r="AV508" s="202"/>
      <c r="AW508" s="202"/>
      <c r="AX508" s="202"/>
      <c r="AY508" s="202"/>
      <c r="AZ508" s="202"/>
      <c r="BA508" s="202"/>
      <c r="BB508" s="202"/>
      <c r="BC508" s="202"/>
      <c r="BD508" s="202"/>
      <c r="BE508" s="202"/>
      <c r="BF508" s="202"/>
      <c r="BG508" s="202"/>
      <c r="BH508" s="202"/>
      <c r="BI508" s="202"/>
      <c r="BJ508" s="202"/>
      <c r="BK508" s="202"/>
      <c r="BL508" s="202"/>
      <c r="BM508" s="203">
        <v>97</v>
      </c>
    </row>
    <row r="509" spans="1:65">
      <c r="A509" s="29"/>
      <c r="B509" s="19">
        <v>1</v>
      </c>
      <c r="C509" s="9">
        <v>6</v>
      </c>
      <c r="D509" s="23">
        <v>7.0000000000000007E-2</v>
      </c>
      <c r="E509" s="23">
        <v>6.7157825678370947E-2</v>
      </c>
      <c r="F509" s="205" t="s">
        <v>108</v>
      </c>
      <c r="G509" s="205" t="s">
        <v>108</v>
      </c>
      <c r="H509" s="23">
        <v>0.08</v>
      </c>
      <c r="I509" s="23">
        <v>0.09</v>
      </c>
      <c r="J509" s="23">
        <v>0.08</v>
      </c>
      <c r="K509" s="23">
        <v>7.9574885711212101E-2</v>
      </c>
      <c r="L509" s="23">
        <v>7.0000000000000007E-2</v>
      </c>
      <c r="M509" s="23">
        <v>0.08</v>
      </c>
      <c r="N509" s="201"/>
      <c r="O509" s="202"/>
      <c r="P509" s="202"/>
      <c r="Q509" s="202"/>
      <c r="R509" s="202"/>
      <c r="S509" s="202"/>
      <c r="T509" s="202"/>
      <c r="U509" s="202"/>
      <c r="V509" s="202"/>
      <c r="W509" s="202"/>
      <c r="X509" s="202"/>
      <c r="Y509" s="202"/>
      <c r="Z509" s="202"/>
      <c r="AA509" s="202"/>
      <c r="AB509" s="202"/>
      <c r="AC509" s="202"/>
      <c r="AD509" s="202"/>
      <c r="AE509" s="202"/>
      <c r="AF509" s="202"/>
      <c r="AG509" s="202"/>
      <c r="AH509" s="202"/>
      <c r="AI509" s="202"/>
      <c r="AJ509" s="202"/>
      <c r="AK509" s="202"/>
      <c r="AL509" s="202"/>
      <c r="AM509" s="202"/>
      <c r="AN509" s="202"/>
      <c r="AO509" s="202"/>
      <c r="AP509" s="202"/>
      <c r="AQ509" s="202"/>
      <c r="AR509" s="202"/>
      <c r="AS509" s="202"/>
      <c r="AT509" s="202"/>
      <c r="AU509" s="202"/>
      <c r="AV509" s="202"/>
      <c r="AW509" s="202"/>
      <c r="AX509" s="202"/>
      <c r="AY509" s="202"/>
      <c r="AZ509" s="202"/>
      <c r="BA509" s="202"/>
      <c r="BB509" s="202"/>
      <c r="BC509" s="202"/>
      <c r="BD509" s="202"/>
      <c r="BE509" s="202"/>
      <c r="BF509" s="202"/>
      <c r="BG509" s="202"/>
      <c r="BH509" s="202"/>
      <c r="BI509" s="202"/>
      <c r="BJ509" s="202"/>
      <c r="BK509" s="202"/>
      <c r="BL509" s="202"/>
      <c r="BM509" s="56"/>
    </row>
    <row r="510" spans="1:65">
      <c r="A510" s="29"/>
      <c r="B510" s="20" t="s">
        <v>258</v>
      </c>
      <c r="C510" s="12"/>
      <c r="D510" s="206">
        <v>7.166666666666667E-2</v>
      </c>
      <c r="E510" s="206">
        <v>6.7132177198134371E-2</v>
      </c>
      <c r="F510" s="206">
        <v>0.1</v>
      </c>
      <c r="G510" s="206" t="s">
        <v>617</v>
      </c>
      <c r="H510" s="206">
        <v>8.1666666666666679E-2</v>
      </c>
      <c r="I510" s="206">
        <v>7.6666666666666675E-2</v>
      </c>
      <c r="J510" s="206">
        <v>0.08</v>
      </c>
      <c r="K510" s="206">
        <v>8.2159220708297162E-2</v>
      </c>
      <c r="L510" s="206">
        <v>7.5000000000000011E-2</v>
      </c>
      <c r="M510" s="206">
        <v>8.5000000000000006E-2</v>
      </c>
      <c r="N510" s="201"/>
      <c r="O510" s="202"/>
      <c r="P510" s="202"/>
      <c r="Q510" s="202"/>
      <c r="R510" s="202"/>
      <c r="S510" s="202"/>
      <c r="T510" s="202"/>
      <c r="U510" s="202"/>
      <c r="V510" s="202"/>
      <c r="W510" s="202"/>
      <c r="X510" s="202"/>
      <c r="Y510" s="202"/>
      <c r="Z510" s="202"/>
      <c r="AA510" s="202"/>
      <c r="AB510" s="202"/>
      <c r="AC510" s="202"/>
      <c r="AD510" s="202"/>
      <c r="AE510" s="202"/>
      <c r="AF510" s="202"/>
      <c r="AG510" s="202"/>
      <c r="AH510" s="202"/>
      <c r="AI510" s="202"/>
      <c r="AJ510" s="202"/>
      <c r="AK510" s="202"/>
      <c r="AL510" s="202"/>
      <c r="AM510" s="202"/>
      <c r="AN510" s="202"/>
      <c r="AO510" s="202"/>
      <c r="AP510" s="202"/>
      <c r="AQ510" s="202"/>
      <c r="AR510" s="202"/>
      <c r="AS510" s="202"/>
      <c r="AT510" s="202"/>
      <c r="AU510" s="202"/>
      <c r="AV510" s="202"/>
      <c r="AW510" s="202"/>
      <c r="AX510" s="202"/>
      <c r="AY510" s="202"/>
      <c r="AZ510" s="202"/>
      <c r="BA510" s="202"/>
      <c r="BB510" s="202"/>
      <c r="BC510" s="202"/>
      <c r="BD510" s="202"/>
      <c r="BE510" s="202"/>
      <c r="BF510" s="202"/>
      <c r="BG510" s="202"/>
      <c r="BH510" s="202"/>
      <c r="BI510" s="202"/>
      <c r="BJ510" s="202"/>
      <c r="BK510" s="202"/>
      <c r="BL510" s="202"/>
      <c r="BM510" s="56"/>
    </row>
    <row r="511" spans="1:65">
      <c r="A511" s="29"/>
      <c r="B511" s="3" t="s">
        <v>259</v>
      </c>
      <c r="C511" s="28"/>
      <c r="D511" s="23">
        <v>7.0000000000000007E-2</v>
      </c>
      <c r="E511" s="23">
        <v>6.7633897443048444E-2</v>
      </c>
      <c r="F511" s="23">
        <v>0.1</v>
      </c>
      <c r="G511" s="23" t="s">
        <v>617</v>
      </c>
      <c r="H511" s="23">
        <v>0.08</v>
      </c>
      <c r="I511" s="23">
        <v>7.5000000000000011E-2</v>
      </c>
      <c r="J511" s="23">
        <v>0.08</v>
      </c>
      <c r="K511" s="23">
        <v>8.3034121970235658E-2</v>
      </c>
      <c r="L511" s="23">
        <v>7.5000000000000011E-2</v>
      </c>
      <c r="M511" s="23">
        <v>8.4999999999999992E-2</v>
      </c>
      <c r="N511" s="201"/>
      <c r="O511" s="202"/>
      <c r="P511" s="202"/>
      <c r="Q511" s="202"/>
      <c r="R511" s="202"/>
      <c r="S511" s="202"/>
      <c r="T511" s="202"/>
      <c r="U511" s="202"/>
      <c r="V511" s="202"/>
      <c r="W511" s="202"/>
      <c r="X511" s="202"/>
      <c r="Y511" s="202"/>
      <c r="Z511" s="202"/>
      <c r="AA511" s="202"/>
      <c r="AB511" s="202"/>
      <c r="AC511" s="202"/>
      <c r="AD511" s="202"/>
      <c r="AE511" s="202"/>
      <c r="AF511" s="202"/>
      <c r="AG511" s="202"/>
      <c r="AH511" s="202"/>
      <c r="AI511" s="202"/>
      <c r="AJ511" s="202"/>
      <c r="AK511" s="202"/>
      <c r="AL511" s="202"/>
      <c r="AM511" s="202"/>
      <c r="AN511" s="202"/>
      <c r="AO511" s="202"/>
      <c r="AP511" s="202"/>
      <c r="AQ511" s="202"/>
      <c r="AR511" s="202"/>
      <c r="AS511" s="202"/>
      <c r="AT511" s="202"/>
      <c r="AU511" s="202"/>
      <c r="AV511" s="202"/>
      <c r="AW511" s="202"/>
      <c r="AX511" s="202"/>
      <c r="AY511" s="202"/>
      <c r="AZ511" s="202"/>
      <c r="BA511" s="202"/>
      <c r="BB511" s="202"/>
      <c r="BC511" s="202"/>
      <c r="BD511" s="202"/>
      <c r="BE511" s="202"/>
      <c r="BF511" s="202"/>
      <c r="BG511" s="202"/>
      <c r="BH511" s="202"/>
      <c r="BI511" s="202"/>
      <c r="BJ511" s="202"/>
      <c r="BK511" s="202"/>
      <c r="BL511" s="202"/>
      <c r="BM511" s="56"/>
    </row>
    <row r="512" spans="1:65">
      <c r="A512" s="29"/>
      <c r="B512" s="3" t="s">
        <v>260</v>
      </c>
      <c r="C512" s="28"/>
      <c r="D512" s="23">
        <v>4.0824829046386272E-3</v>
      </c>
      <c r="E512" s="23">
        <v>3.7701080063370918E-3</v>
      </c>
      <c r="F512" s="23" t="s">
        <v>617</v>
      </c>
      <c r="G512" s="23" t="s">
        <v>617</v>
      </c>
      <c r="H512" s="23">
        <v>4.0824829046386289E-3</v>
      </c>
      <c r="I512" s="23">
        <v>8.164965809277256E-3</v>
      </c>
      <c r="J512" s="23">
        <v>0</v>
      </c>
      <c r="K512" s="23">
        <v>2.9041606690992658E-3</v>
      </c>
      <c r="L512" s="23">
        <v>5.4772255750516587E-3</v>
      </c>
      <c r="M512" s="23">
        <v>5.4772255750516587E-3</v>
      </c>
      <c r="N512" s="201"/>
      <c r="O512" s="202"/>
      <c r="P512" s="202"/>
      <c r="Q512" s="202"/>
      <c r="R512" s="202"/>
      <c r="S512" s="202"/>
      <c r="T512" s="202"/>
      <c r="U512" s="202"/>
      <c r="V512" s="202"/>
      <c r="W512" s="202"/>
      <c r="X512" s="202"/>
      <c r="Y512" s="202"/>
      <c r="Z512" s="202"/>
      <c r="AA512" s="202"/>
      <c r="AB512" s="202"/>
      <c r="AC512" s="202"/>
      <c r="AD512" s="202"/>
      <c r="AE512" s="202"/>
      <c r="AF512" s="202"/>
      <c r="AG512" s="202"/>
      <c r="AH512" s="202"/>
      <c r="AI512" s="202"/>
      <c r="AJ512" s="202"/>
      <c r="AK512" s="202"/>
      <c r="AL512" s="202"/>
      <c r="AM512" s="202"/>
      <c r="AN512" s="202"/>
      <c r="AO512" s="202"/>
      <c r="AP512" s="202"/>
      <c r="AQ512" s="202"/>
      <c r="AR512" s="202"/>
      <c r="AS512" s="202"/>
      <c r="AT512" s="202"/>
      <c r="AU512" s="202"/>
      <c r="AV512" s="202"/>
      <c r="AW512" s="202"/>
      <c r="AX512" s="202"/>
      <c r="AY512" s="202"/>
      <c r="AZ512" s="202"/>
      <c r="BA512" s="202"/>
      <c r="BB512" s="202"/>
      <c r="BC512" s="202"/>
      <c r="BD512" s="202"/>
      <c r="BE512" s="202"/>
      <c r="BF512" s="202"/>
      <c r="BG512" s="202"/>
      <c r="BH512" s="202"/>
      <c r="BI512" s="202"/>
      <c r="BJ512" s="202"/>
      <c r="BK512" s="202"/>
      <c r="BL512" s="202"/>
      <c r="BM512" s="56"/>
    </row>
    <row r="513" spans="1:65">
      <c r="A513" s="29"/>
      <c r="B513" s="3" t="s">
        <v>86</v>
      </c>
      <c r="C513" s="28"/>
      <c r="D513" s="13">
        <v>5.6964877739143632E-2</v>
      </c>
      <c r="E513" s="13">
        <v>5.6159477670595565E-2</v>
      </c>
      <c r="F513" s="13" t="s">
        <v>617</v>
      </c>
      <c r="G513" s="13" t="s">
        <v>617</v>
      </c>
      <c r="H513" s="13">
        <v>4.9989586587411775E-2</v>
      </c>
      <c r="I513" s="13">
        <v>0.10649955403405116</v>
      </c>
      <c r="J513" s="13">
        <v>0</v>
      </c>
      <c r="K513" s="13">
        <v>3.5347957831907452E-2</v>
      </c>
      <c r="L513" s="13">
        <v>7.3029674334022104E-2</v>
      </c>
      <c r="M513" s="13">
        <v>6.4437947941784215E-2</v>
      </c>
      <c r="N513" s="148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55"/>
    </row>
    <row r="514" spans="1:65">
      <c r="A514" s="29"/>
      <c r="B514" s="3" t="s">
        <v>261</v>
      </c>
      <c r="C514" s="28"/>
      <c r="D514" s="13">
        <v>-7.4210726531102278E-2</v>
      </c>
      <c r="E514" s="13">
        <v>-0.1327872155165658</v>
      </c>
      <c r="F514" s="13">
        <v>0.29179898623567113</v>
      </c>
      <c r="G514" s="13" t="s">
        <v>617</v>
      </c>
      <c r="H514" s="13">
        <v>5.4969172092464991E-2</v>
      </c>
      <c r="I514" s="13">
        <v>-9.6207772193186436E-3</v>
      </c>
      <c r="J514" s="13">
        <v>3.3439188988537039E-2</v>
      </c>
      <c r="K514" s="13">
        <v>6.1331980208910286E-2</v>
      </c>
      <c r="L514" s="13">
        <v>-3.1150760323246485E-2</v>
      </c>
      <c r="M514" s="13">
        <v>9.8029138300320451E-2</v>
      </c>
      <c r="N514" s="148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55"/>
    </row>
    <row r="515" spans="1:65">
      <c r="A515" s="29"/>
      <c r="B515" s="45" t="s">
        <v>262</v>
      </c>
      <c r="C515" s="46"/>
      <c r="D515" s="44">
        <v>0.46</v>
      </c>
      <c r="E515" s="44">
        <v>0.97</v>
      </c>
      <c r="F515" s="44">
        <v>1.94</v>
      </c>
      <c r="G515" s="44">
        <v>2.87</v>
      </c>
      <c r="H515" s="44">
        <v>0.65</v>
      </c>
      <c r="I515" s="44">
        <v>0.09</v>
      </c>
      <c r="J515" s="44">
        <v>0.46</v>
      </c>
      <c r="K515" s="44">
        <v>0.7</v>
      </c>
      <c r="L515" s="44">
        <v>0.09</v>
      </c>
      <c r="M515" s="44">
        <v>1.02</v>
      </c>
      <c r="N515" s="148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B516" s="3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BM516" s="55"/>
    </row>
    <row r="517" spans="1:65" ht="15">
      <c r="B517" s="8" t="s">
        <v>524</v>
      </c>
      <c r="BM517" s="27" t="s">
        <v>66</v>
      </c>
    </row>
    <row r="518" spans="1:65" ht="15">
      <c r="A518" s="24" t="s">
        <v>55</v>
      </c>
      <c r="B518" s="18" t="s">
        <v>111</v>
      </c>
      <c r="C518" s="15" t="s">
        <v>112</v>
      </c>
      <c r="D518" s="16" t="s">
        <v>223</v>
      </c>
      <c r="E518" s="17" t="s">
        <v>223</v>
      </c>
      <c r="F518" s="17" t="s">
        <v>223</v>
      </c>
      <c r="G518" s="17" t="s">
        <v>223</v>
      </c>
      <c r="H518" s="17" t="s">
        <v>223</v>
      </c>
      <c r="I518" s="17" t="s">
        <v>223</v>
      </c>
      <c r="J518" s="17" t="s">
        <v>223</v>
      </c>
      <c r="K518" s="17" t="s">
        <v>223</v>
      </c>
      <c r="L518" s="17" t="s">
        <v>223</v>
      </c>
      <c r="M518" s="17" t="s">
        <v>223</v>
      </c>
      <c r="N518" s="17" t="s">
        <v>223</v>
      </c>
      <c r="O518" s="17" t="s">
        <v>223</v>
      </c>
      <c r="P518" s="17" t="s">
        <v>223</v>
      </c>
      <c r="Q518" s="17" t="s">
        <v>223</v>
      </c>
      <c r="R518" s="17" t="s">
        <v>223</v>
      </c>
      <c r="S518" s="17" t="s">
        <v>223</v>
      </c>
      <c r="T518" s="17" t="s">
        <v>223</v>
      </c>
      <c r="U518" s="17" t="s">
        <v>223</v>
      </c>
      <c r="V518" s="17" t="s">
        <v>223</v>
      </c>
      <c r="W518" s="17" t="s">
        <v>223</v>
      </c>
      <c r="X518" s="17" t="s">
        <v>223</v>
      </c>
      <c r="Y518" s="17" t="s">
        <v>223</v>
      </c>
      <c r="Z518" s="148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7">
        <v>1</v>
      </c>
    </row>
    <row r="519" spans="1:65">
      <c r="A519" s="29"/>
      <c r="B519" s="19" t="s">
        <v>224</v>
      </c>
      <c r="C519" s="9" t="s">
        <v>224</v>
      </c>
      <c r="D519" s="146" t="s">
        <v>226</v>
      </c>
      <c r="E519" s="147" t="s">
        <v>227</v>
      </c>
      <c r="F519" s="147" t="s">
        <v>228</v>
      </c>
      <c r="G519" s="147" t="s">
        <v>229</v>
      </c>
      <c r="H519" s="147" t="s">
        <v>230</v>
      </c>
      <c r="I519" s="147" t="s">
        <v>231</v>
      </c>
      <c r="J519" s="147" t="s">
        <v>232</v>
      </c>
      <c r="K519" s="147" t="s">
        <v>234</v>
      </c>
      <c r="L519" s="147" t="s">
        <v>235</v>
      </c>
      <c r="M519" s="147" t="s">
        <v>236</v>
      </c>
      <c r="N519" s="147" t="s">
        <v>237</v>
      </c>
      <c r="O519" s="147" t="s">
        <v>264</v>
      </c>
      <c r="P519" s="147" t="s">
        <v>238</v>
      </c>
      <c r="Q519" s="147" t="s">
        <v>239</v>
      </c>
      <c r="R519" s="147" t="s">
        <v>240</v>
      </c>
      <c r="S519" s="147" t="s">
        <v>241</v>
      </c>
      <c r="T519" s="147" t="s">
        <v>242</v>
      </c>
      <c r="U519" s="147" t="s">
        <v>243</v>
      </c>
      <c r="V519" s="147" t="s">
        <v>244</v>
      </c>
      <c r="W519" s="147" t="s">
        <v>245</v>
      </c>
      <c r="X519" s="147" t="s">
        <v>246</v>
      </c>
      <c r="Y519" s="147" t="s">
        <v>248</v>
      </c>
      <c r="Z519" s="148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7" t="s">
        <v>1</v>
      </c>
    </row>
    <row r="520" spans="1:65">
      <c r="A520" s="29"/>
      <c r="B520" s="19"/>
      <c r="C520" s="9"/>
      <c r="D520" s="10" t="s">
        <v>114</v>
      </c>
      <c r="E520" s="11" t="s">
        <v>289</v>
      </c>
      <c r="F520" s="11" t="s">
        <v>114</v>
      </c>
      <c r="G520" s="11" t="s">
        <v>114</v>
      </c>
      <c r="H520" s="11" t="s">
        <v>290</v>
      </c>
      <c r="I520" s="11" t="s">
        <v>289</v>
      </c>
      <c r="J520" s="11" t="s">
        <v>289</v>
      </c>
      <c r="K520" s="11" t="s">
        <v>290</v>
      </c>
      <c r="L520" s="11" t="s">
        <v>290</v>
      </c>
      <c r="M520" s="11" t="s">
        <v>290</v>
      </c>
      <c r="N520" s="11" t="s">
        <v>290</v>
      </c>
      <c r="O520" s="11" t="s">
        <v>290</v>
      </c>
      <c r="P520" s="11" t="s">
        <v>114</v>
      </c>
      <c r="Q520" s="11" t="s">
        <v>290</v>
      </c>
      <c r="R520" s="11" t="s">
        <v>289</v>
      </c>
      <c r="S520" s="11" t="s">
        <v>289</v>
      </c>
      <c r="T520" s="11" t="s">
        <v>289</v>
      </c>
      <c r="U520" s="11" t="s">
        <v>114</v>
      </c>
      <c r="V520" s="11" t="s">
        <v>290</v>
      </c>
      <c r="W520" s="11" t="s">
        <v>290</v>
      </c>
      <c r="X520" s="11" t="s">
        <v>290</v>
      </c>
      <c r="Y520" s="11" t="s">
        <v>289</v>
      </c>
      <c r="Z520" s="148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7">
        <v>3</v>
      </c>
    </row>
    <row r="521" spans="1:65">
      <c r="A521" s="29"/>
      <c r="B521" s="19"/>
      <c r="C521" s="9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148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7">
        <v>3</v>
      </c>
    </row>
    <row r="522" spans="1:65">
      <c r="A522" s="29"/>
      <c r="B522" s="18">
        <v>1</v>
      </c>
      <c r="C522" s="14">
        <v>1</v>
      </c>
      <c r="D522" s="199">
        <v>0.36599999999999999</v>
      </c>
      <c r="E522" s="199">
        <v>0.38</v>
      </c>
      <c r="F522" s="200">
        <v>3.7238010000000002E-2</v>
      </c>
      <c r="G522" s="199">
        <v>0.39934315200000009</v>
      </c>
      <c r="H522" s="199">
        <v>0.37</v>
      </c>
      <c r="I522" s="199">
        <v>0.37</v>
      </c>
      <c r="J522" s="199">
        <v>0.38700000000000001</v>
      </c>
      <c r="K522" s="199">
        <v>0.35</v>
      </c>
      <c r="L522" s="199">
        <v>0.36</v>
      </c>
      <c r="M522" s="199">
        <v>0.37</v>
      </c>
      <c r="N522" s="199">
        <v>0.35</v>
      </c>
      <c r="O522" s="199">
        <v>0.36</v>
      </c>
      <c r="P522" s="200">
        <v>0.4</v>
      </c>
      <c r="Q522" s="199">
        <v>0.38009999999999999</v>
      </c>
      <c r="R522" s="199">
        <v>0.39</v>
      </c>
      <c r="S522" s="199">
        <v>0.37634587759146304</v>
      </c>
      <c r="T522" s="199">
        <v>0.39734019781381091</v>
      </c>
      <c r="U522" s="200">
        <v>0.40383055232613596</v>
      </c>
      <c r="V522" s="199">
        <v>0.35</v>
      </c>
      <c r="W522" s="199">
        <v>0.374</v>
      </c>
      <c r="X522" s="199">
        <v>0.40999999999999992</v>
      </c>
      <c r="Y522" s="199">
        <v>0.38090000000000002</v>
      </c>
      <c r="Z522" s="201"/>
      <c r="AA522" s="202"/>
      <c r="AB522" s="202"/>
      <c r="AC522" s="202"/>
      <c r="AD522" s="202"/>
      <c r="AE522" s="202"/>
      <c r="AF522" s="202"/>
      <c r="AG522" s="202"/>
      <c r="AH522" s="202"/>
      <c r="AI522" s="202"/>
      <c r="AJ522" s="202"/>
      <c r="AK522" s="202"/>
      <c r="AL522" s="202"/>
      <c r="AM522" s="202"/>
      <c r="AN522" s="202"/>
      <c r="AO522" s="202"/>
      <c r="AP522" s="202"/>
      <c r="AQ522" s="202"/>
      <c r="AR522" s="202"/>
      <c r="AS522" s="202"/>
      <c r="AT522" s="202"/>
      <c r="AU522" s="202"/>
      <c r="AV522" s="202"/>
      <c r="AW522" s="202"/>
      <c r="AX522" s="202"/>
      <c r="AY522" s="202"/>
      <c r="AZ522" s="202"/>
      <c r="BA522" s="202"/>
      <c r="BB522" s="202"/>
      <c r="BC522" s="202"/>
      <c r="BD522" s="202"/>
      <c r="BE522" s="202"/>
      <c r="BF522" s="202"/>
      <c r="BG522" s="202"/>
      <c r="BH522" s="202"/>
      <c r="BI522" s="202"/>
      <c r="BJ522" s="202"/>
      <c r="BK522" s="202"/>
      <c r="BL522" s="202"/>
      <c r="BM522" s="203">
        <v>1</v>
      </c>
    </row>
    <row r="523" spans="1:65">
      <c r="A523" s="29"/>
      <c r="B523" s="19">
        <v>1</v>
      </c>
      <c r="C523" s="9">
        <v>2</v>
      </c>
      <c r="D523" s="23">
        <v>0.36499999999999999</v>
      </c>
      <c r="E523" s="23">
        <v>0.38</v>
      </c>
      <c r="F523" s="205">
        <v>3.7895850000000002E-2</v>
      </c>
      <c r="G523" s="23">
        <v>0.401490128</v>
      </c>
      <c r="H523" s="23">
        <v>0.37</v>
      </c>
      <c r="I523" s="23">
        <v>0.37</v>
      </c>
      <c r="J523" s="23">
        <v>0.379</v>
      </c>
      <c r="K523" s="23">
        <v>0.35</v>
      </c>
      <c r="L523" s="23">
        <v>0.37</v>
      </c>
      <c r="M523" s="23">
        <v>0.38</v>
      </c>
      <c r="N523" s="23">
        <v>0.36</v>
      </c>
      <c r="O523" s="23">
        <v>0.37</v>
      </c>
      <c r="P523" s="205">
        <v>0.4</v>
      </c>
      <c r="Q523" s="23">
        <v>0.38200000000000001</v>
      </c>
      <c r="R523" s="23">
        <v>0.4</v>
      </c>
      <c r="S523" s="23">
        <v>0.37515571782603407</v>
      </c>
      <c r="T523" s="23">
        <v>0.41190501760133991</v>
      </c>
      <c r="U523" s="205">
        <v>0.40226698839836833</v>
      </c>
      <c r="V523" s="23">
        <v>0.38</v>
      </c>
      <c r="W523" s="23">
        <v>0.38100000000000001</v>
      </c>
      <c r="X523" s="23">
        <v>0.40999999999999992</v>
      </c>
      <c r="Y523" s="23">
        <v>0.39200000000000002</v>
      </c>
      <c r="Z523" s="201"/>
      <c r="AA523" s="202"/>
      <c r="AB523" s="202"/>
      <c r="AC523" s="202"/>
      <c r="AD523" s="202"/>
      <c r="AE523" s="202"/>
      <c r="AF523" s="202"/>
      <c r="AG523" s="202"/>
      <c r="AH523" s="202"/>
      <c r="AI523" s="202"/>
      <c r="AJ523" s="202"/>
      <c r="AK523" s="202"/>
      <c r="AL523" s="202"/>
      <c r="AM523" s="202"/>
      <c r="AN523" s="202"/>
      <c r="AO523" s="202"/>
      <c r="AP523" s="202"/>
      <c r="AQ523" s="202"/>
      <c r="AR523" s="202"/>
      <c r="AS523" s="202"/>
      <c r="AT523" s="202"/>
      <c r="AU523" s="202"/>
      <c r="AV523" s="202"/>
      <c r="AW523" s="202"/>
      <c r="AX523" s="202"/>
      <c r="AY523" s="202"/>
      <c r="AZ523" s="202"/>
      <c r="BA523" s="202"/>
      <c r="BB523" s="202"/>
      <c r="BC523" s="202"/>
      <c r="BD523" s="202"/>
      <c r="BE523" s="202"/>
      <c r="BF523" s="202"/>
      <c r="BG523" s="202"/>
      <c r="BH523" s="202"/>
      <c r="BI523" s="202"/>
      <c r="BJ523" s="202"/>
      <c r="BK523" s="202"/>
      <c r="BL523" s="202"/>
      <c r="BM523" s="203" t="e">
        <v>#N/A</v>
      </c>
    </row>
    <row r="524" spans="1:65">
      <c r="A524" s="29"/>
      <c r="B524" s="19">
        <v>1</v>
      </c>
      <c r="C524" s="9">
        <v>3</v>
      </c>
      <c r="D524" s="23">
        <v>0.37</v>
      </c>
      <c r="E524" s="23">
        <v>0.38</v>
      </c>
      <c r="F524" s="205">
        <v>3.7486880000000007E-2</v>
      </c>
      <c r="G524" s="23">
        <v>0.39787924800000007</v>
      </c>
      <c r="H524" s="23">
        <v>0.37</v>
      </c>
      <c r="I524" s="23">
        <v>0.37</v>
      </c>
      <c r="J524" s="23">
        <v>0.3856</v>
      </c>
      <c r="K524" s="23">
        <v>0.36</v>
      </c>
      <c r="L524" s="23">
        <v>0.36</v>
      </c>
      <c r="M524" s="23">
        <v>0.37</v>
      </c>
      <c r="N524" s="23">
        <v>0.36</v>
      </c>
      <c r="O524" s="23">
        <v>0.37</v>
      </c>
      <c r="P524" s="205">
        <v>0.4</v>
      </c>
      <c r="Q524" s="23">
        <v>0.38250000000000001</v>
      </c>
      <c r="R524" s="23">
        <v>0.4</v>
      </c>
      <c r="S524" s="23">
        <v>0.36233838264059404</v>
      </c>
      <c r="T524" s="23">
        <v>0.39633259120892361</v>
      </c>
      <c r="U524" s="205">
        <v>0.4118812992430142</v>
      </c>
      <c r="V524" s="23">
        <v>0.39</v>
      </c>
      <c r="W524" s="23">
        <v>0.378</v>
      </c>
      <c r="X524" s="23">
        <v>0.40999999999999992</v>
      </c>
      <c r="Y524" s="23">
        <v>0.39480000000000004</v>
      </c>
      <c r="Z524" s="201"/>
      <c r="AA524" s="202"/>
      <c r="AB524" s="202"/>
      <c r="AC524" s="202"/>
      <c r="AD524" s="202"/>
      <c r="AE524" s="202"/>
      <c r="AF524" s="202"/>
      <c r="AG524" s="202"/>
      <c r="AH524" s="202"/>
      <c r="AI524" s="202"/>
      <c r="AJ524" s="202"/>
      <c r="AK524" s="202"/>
      <c r="AL524" s="202"/>
      <c r="AM524" s="202"/>
      <c r="AN524" s="202"/>
      <c r="AO524" s="202"/>
      <c r="AP524" s="202"/>
      <c r="AQ524" s="202"/>
      <c r="AR524" s="202"/>
      <c r="AS524" s="202"/>
      <c r="AT524" s="202"/>
      <c r="AU524" s="202"/>
      <c r="AV524" s="202"/>
      <c r="AW524" s="202"/>
      <c r="AX524" s="202"/>
      <c r="AY524" s="202"/>
      <c r="AZ524" s="202"/>
      <c r="BA524" s="202"/>
      <c r="BB524" s="202"/>
      <c r="BC524" s="202"/>
      <c r="BD524" s="202"/>
      <c r="BE524" s="202"/>
      <c r="BF524" s="202"/>
      <c r="BG524" s="202"/>
      <c r="BH524" s="202"/>
      <c r="BI524" s="202"/>
      <c r="BJ524" s="202"/>
      <c r="BK524" s="202"/>
      <c r="BL524" s="202"/>
      <c r="BM524" s="203">
        <v>16</v>
      </c>
    </row>
    <row r="525" spans="1:65">
      <c r="A525" s="29"/>
      <c r="B525" s="19">
        <v>1</v>
      </c>
      <c r="C525" s="9">
        <v>4</v>
      </c>
      <c r="D525" s="23">
        <v>0.37</v>
      </c>
      <c r="E525" s="23">
        <v>0.38</v>
      </c>
      <c r="F525" s="205">
        <v>3.6834410000000005E-2</v>
      </c>
      <c r="G525" s="23">
        <v>0.39788985600000004</v>
      </c>
      <c r="H525" s="23">
        <v>0.38</v>
      </c>
      <c r="I525" s="23">
        <v>0.37</v>
      </c>
      <c r="J525" s="23">
        <v>0.37959999999999999</v>
      </c>
      <c r="K525" s="23">
        <v>0.37</v>
      </c>
      <c r="L525" s="23">
        <v>0.37</v>
      </c>
      <c r="M525" s="23">
        <v>0.38</v>
      </c>
      <c r="N525" s="23">
        <v>0.36</v>
      </c>
      <c r="O525" s="23">
        <v>0.37</v>
      </c>
      <c r="P525" s="205">
        <v>0.4</v>
      </c>
      <c r="Q525" s="23">
        <v>0.37320000000000003</v>
      </c>
      <c r="R525" s="23">
        <v>0.39</v>
      </c>
      <c r="S525" s="23">
        <v>0.37054609547217532</v>
      </c>
      <c r="T525" s="23">
        <v>0.40355262581008428</v>
      </c>
      <c r="U525" s="205">
        <v>0.40296054681188004</v>
      </c>
      <c r="V525" s="23">
        <v>0.38</v>
      </c>
      <c r="W525" s="23">
        <v>0.374</v>
      </c>
      <c r="X525" s="23">
        <v>0.39</v>
      </c>
      <c r="Y525" s="23">
        <v>0.39050000000000001</v>
      </c>
      <c r="Z525" s="201"/>
      <c r="AA525" s="202"/>
      <c r="AB525" s="202"/>
      <c r="AC525" s="202"/>
      <c r="AD525" s="202"/>
      <c r="AE525" s="202"/>
      <c r="AF525" s="202"/>
      <c r="AG525" s="202"/>
      <c r="AH525" s="202"/>
      <c r="AI525" s="202"/>
      <c r="AJ525" s="202"/>
      <c r="AK525" s="202"/>
      <c r="AL525" s="202"/>
      <c r="AM525" s="202"/>
      <c r="AN525" s="202"/>
      <c r="AO525" s="202"/>
      <c r="AP525" s="202"/>
      <c r="AQ525" s="202"/>
      <c r="AR525" s="202"/>
      <c r="AS525" s="202"/>
      <c r="AT525" s="202"/>
      <c r="AU525" s="202"/>
      <c r="AV525" s="202"/>
      <c r="AW525" s="202"/>
      <c r="AX525" s="202"/>
      <c r="AY525" s="202"/>
      <c r="AZ525" s="202"/>
      <c r="BA525" s="202"/>
      <c r="BB525" s="202"/>
      <c r="BC525" s="202"/>
      <c r="BD525" s="202"/>
      <c r="BE525" s="202"/>
      <c r="BF525" s="202"/>
      <c r="BG525" s="202"/>
      <c r="BH525" s="202"/>
      <c r="BI525" s="202"/>
      <c r="BJ525" s="202"/>
      <c r="BK525" s="202"/>
      <c r="BL525" s="202"/>
      <c r="BM525" s="203">
        <v>0.37759157128411414</v>
      </c>
    </row>
    <row r="526" spans="1:65">
      <c r="A526" s="29"/>
      <c r="B526" s="19">
        <v>1</v>
      </c>
      <c r="C526" s="9">
        <v>5</v>
      </c>
      <c r="D526" s="23">
        <v>0.37</v>
      </c>
      <c r="E526" s="23">
        <v>0.39</v>
      </c>
      <c r="F526" s="205">
        <v>3.8417420000000001E-2</v>
      </c>
      <c r="G526" s="23">
        <v>0.39884457599999995</v>
      </c>
      <c r="H526" s="23">
        <v>0.37</v>
      </c>
      <c r="I526" s="23">
        <v>0.37</v>
      </c>
      <c r="J526" s="23">
        <v>0.37929999999999997</v>
      </c>
      <c r="K526" s="23">
        <v>0.36</v>
      </c>
      <c r="L526" s="23">
        <v>0.36</v>
      </c>
      <c r="M526" s="23">
        <v>0.37</v>
      </c>
      <c r="N526" s="23">
        <v>0.36</v>
      </c>
      <c r="O526" s="23">
        <v>0.37</v>
      </c>
      <c r="P526" s="205">
        <v>0.4</v>
      </c>
      <c r="Q526" s="23">
        <v>0.375</v>
      </c>
      <c r="R526" s="23">
        <v>0.4</v>
      </c>
      <c r="S526" s="23">
        <v>0.37214881594645022</v>
      </c>
      <c r="T526" s="23">
        <v>0.3896125771276398</v>
      </c>
      <c r="U526" s="205">
        <v>0.41197093761038844</v>
      </c>
      <c r="V526" s="23">
        <v>0.37</v>
      </c>
      <c r="W526" s="23">
        <v>0.37</v>
      </c>
      <c r="X526" s="23">
        <v>0.4</v>
      </c>
      <c r="Y526" s="23">
        <v>0.39400000000000002</v>
      </c>
      <c r="Z526" s="201"/>
      <c r="AA526" s="202"/>
      <c r="AB526" s="202"/>
      <c r="AC526" s="202"/>
      <c r="AD526" s="202"/>
      <c r="AE526" s="202"/>
      <c r="AF526" s="202"/>
      <c r="AG526" s="202"/>
      <c r="AH526" s="202"/>
      <c r="AI526" s="202"/>
      <c r="AJ526" s="202"/>
      <c r="AK526" s="202"/>
      <c r="AL526" s="202"/>
      <c r="AM526" s="202"/>
      <c r="AN526" s="202"/>
      <c r="AO526" s="202"/>
      <c r="AP526" s="202"/>
      <c r="AQ526" s="202"/>
      <c r="AR526" s="202"/>
      <c r="AS526" s="202"/>
      <c r="AT526" s="202"/>
      <c r="AU526" s="202"/>
      <c r="AV526" s="202"/>
      <c r="AW526" s="202"/>
      <c r="AX526" s="202"/>
      <c r="AY526" s="202"/>
      <c r="AZ526" s="202"/>
      <c r="BA526" s="202"/>
      <c r="BB526" s="202"/>
      <c r="BC526" s="202"/>
      <c r="BD526" s="202"/>
      <c r="BE526" s="202"/>
      <c r="BF526" s="202"/>
      <c r="BG526" s="202"/>
      <c r="BH526" s="202"/>
      <c r="BI526" s="202"/>
      <c r="BJ526" s="202"/>
      <c r="BK526" s="202"/>
      <c r="BL526" s="202"/>
      <c r="BM526" s="203">
        <v>98</v>
      </c>
    </row>
    <row r="527" spans="1:65">
      <c r="A527" s="29"/>
      <c r="B527" s="19">
        <v>1</v>
      </c>
      <c r="C527" s="9">
        <v>6</v>
      </c>
      <c r="D527" s="23">
        <v>0.374</v>
      </c>
      <c r="E527" s="23">
        <v>0.39</v>
      </c>
      <c r="F527" s="205">
        <v>3.741659E-2</v>
      </c>
      <c r="G527" s="23">
        <v>0.39837137600000005</v>
      </c>
      <c r="H527" s="23">
        <v>0.37</v>
      </c>
      <c r="I527" s="23">
        <v>0.37</v>
      </c>
      <c r="J527" s="23">
        <v>0.38</v>
      </c>
      <c r="K527" s="23">
        <v>0.36</v>
      </c>
      <c r="L527" s="23">
        <v>0.37</v>
      </c>
      <c r="M527" s="23">
        <v>0.37</v>
      </c>
      <c r="N527" s="23">
        <v>0.35</v>
      </c>
      <c r="O527" s="23">
        <v>0.36</v>
      </c>
      <c r="P527" s="205">
        <v>0.4</v>
      </c>
      <c r="Q527" s="23">
        <v>0.38440000000000002</v>
      </c>
      <c r="R527" s="23">
        <v>0.39</v>
      </c>
      <c r="S527" s="23">
        <v>0.3664599572108781</v>
      </c>
      <c r="T527" s="23">
        <v>0.37718293413960724</v>
      </c>
      <c r="U527" s="205">
        <v>0.40631460326388663</v>
      </c>
      <c r="V527" s="23">
        <v>0.34</v>
      </c>
      <c r="W527" s="23">
        <v>0.378</v>
      </c>
      <c r="X527" s="23">
        <v>0.39</v>
      </c>
      <c r="Y527" s="23">
        <v>0.40280000000000005</v>
      </c>
      <c r="Z527" s="201"/>
      <c r="AA527" s="202"/>
      <c r="AB527" s="202"/>
      <c r="AC527" s="202"/>
      <c r="AD527" s="202"/>
      <c r="AE527" s="202"/>
      <c r="AF527" s="202"/>
      <c r="AG527" s="202"/>
      <c r="AH527" s="202"/>
      <c r="AI527" s="202"/>
      <c r="AJ527" s="202"/>
      <c r="AK527" s="202"/>
      <c r="AL527" s="202"/>
      <c r="AM527" s="202"/>
      <c r="AN527" s="202"/>
      <c r="AO527" s="202"/>
      <c r="AP527" s="202"/>
      <c r="AQ527" s="202"/>
      <c r="AR527" s="202"/>
      <c r="AS527" s="202"/>
      <c r="AT527" s="202"/>
      <c r="AU527" s="202"/>
      <c r="AV527" s="202"/>
      <c r="AW527" s="202"/>
      <c r="AX527" s="202"/>
      <c r="AY527" s="202"/>
      <c r="AZ527" s="202"/>
      <c r="BA527" s="202"/>
      <c r="BB527" s="202"/>
      <c r="BC527" s="202"/>
      <c r="BD527" s="202"/>
      <c r="BE527" s="202"/>
      <c r="BF527" s="202"/>
      <c r="BG527" s="202"/>
      <c r="BH527" s="202"/>
      <c r="BI527" s="202"/>
      <c r="BJ527" s="202"/>
      <c r="BK527" s="202"/>
      <c r="BL527" s="202"/>
      <c r="BM527" s="56"/>
    </row>
    <row r="528" spans="1:65">
      <c r="A528" s="29"/>
      <c r="B528" s="20" t="s">
        <v>258</v>
      </c>
      <c r="C528" s="12"/>
      <c r="D528" s="206">
        <v>0.3691666666666667</v>
      </c>
      <c r="E528" s="206">
        <v>0.38333333333333336</v>
      </c>
      <c r="F528" s="206">
        <v>3.7548193333333334E-2</v>
      </c>
      <c r="G528" s="206">
        <v>0.39896972266666664</v>
      </c>
      <c r="H528" s="206">
        <v>0.37166666666666665</v>
      </c>
      <c r="I528" s="206">
        <v>0.37000000000000005</v>
      </c>
      <c r="J528" s="206">
        <v>0.38174999999999998</v>
      </c>
      <c r="K528" s="206">
        <v>0.35833333333333334</v>
      </c>
      <c r="L528" s="206">
        <v>0.36499999999999999</v>
      </c>
      <c r="M528" s="206">
        <v>0.37333333333333335</v>
      </c>
      <c r="N528" s="206">
        <v>0.35666666666666663</v>
      </c>
      <c r="O528" s="206">
        <v>0.3666666666666667</v>
      </c>
      <c r="P528" s="206">
        <v>0.39999999999999997</v>
      </c>
      <c r="Q528" s="206">
        <v>0.37953333333333333</v>
      </c>
      <c r="R528" s="206">
        <v>0.39500000000000002</v>
      </c>
      <c r="S528" s="206">
        <v>0.37049914111459908</v>
      </c>
      <c r="T528" s="206">
        <v>0.39598765728356766</v>
      </c>
      <c r="U528" s="206">
        <v>0.40653748794227895</v>
      </c>
      <c r="V528" s="206">
        <v>0.36833333333333335</v>
      </c>
      <c r="W528" s="206">
        <v>0.37583333333333341</v>
      </c>
      <c r="X528" s="206">
        <v>0.40166666666666662</v>
      </c>
      <c r="Y528" s="206">
        <v>0.39250000000000002</v>
      </c>
      <c r="Z528" s="201"/>
      <c r="AA528" s="202"/>
      <c r="AB528" s="202"/>
      <c r="AC528" s="202"/>
      <c r="AD528" s="202"/>
      <c r="AE528" s="202"/>
      <c r="AF528" s="202"/>
      <c r="AG528" s="202"/>
      <c r="AH528" s="202"/>
      <c r="AI528" s="202"/>
      <c r="AJ528" s="202"/>
      <c r="AK528" s="202"/>
      <c r="AL528" s="202"/>
      <c r="AM528" s="202"/>
      <c r="AN528" s="202"/>
      <c r="AO528" s="202"/>
      <c r="AP528" s="202"/>
      <c r="AQ528" s="202"/>
      <c r="AR528" s="202"/>
      <c r="AS528" s="202"/>
      <c r="AT528" s="202"/>
      <c r="AU528" s="202"/>
      <c r="AV528" s="202"/>
      <c r="AW528" s="202"/>
      <c r="AX528" s="202"/>
      <c r="AY528" s="202"/>
      <c r="AZ528" s="202"/>
      <c r="BA528" s="202"/>
      <c r="BB528" s="202"/>
      <c r="BC528" s="202"/>
      <c r="BD528" s="202"/>
      <c r="BE528" s="202"/>
      <c r="BF528" s="202"/>
      <c r="BG528" s="202"/>
      <c r="BH528" s="202"/>
      <c r="BI528" s="202"/>
      <c r="BJ528" s="202"/>
      <c r="BK528" s="202"/>
      <c r="BL528" s="202"/>
      <c r="BM528" s="56"/>
    </row>
    <row r="529" spans="1:65">
      <c r="A529" s="29"/>
      <c r="B529" s="3" t="s">
        <v>259</v>
      </c>
      <c r="C529" s="28"/>
      <c r="D529" s="23">
        <v>0.37</v>
      </c>
      <c r="E529" s="23">
        <v>0.38</v>
      </c>
      <c r="F529" s="23">
        <v>3.7451735E-2</v>
      </c>
      <c r="G529" s="23">
        <v>0.39860797599999997</v>
      </c>
      <c r="H529" s="23">
        <v>0.37</v>
      </c>
      <c r="I529" s="23">
        <v>0.37</v>
      </c>
      <c r="J529" s="23">
        <v>0.37980000000000003</v>
      </c>
      <c r="K529" s="23">
        <v>0.36</v>
      </c>
      <c r="L529" s="23">
        <v>0.36499999999999999</v>
      </c>
      <c r="M529" s="23">
        <v>0.37</v>
      </c>
      <c r="N529" s="23">
        <v>0.36</v>
      </c>
      <c r="O529" s="23">
        <v>0.37</v>
      </c>
      <c r="P529" s="23">
        <v>0.4</v>
      </c>
      <c r="Q529" s="23">
        <v>0.38105</v>
      </c>
      <c r="R529" s="23">
        <v>0.39500000000000002</v>
      </c>
      <c r="S529" s="23">
        <v>0.37134745570931277</v>
      </c>
      <c r="T529" s="23">
        <v>0.39683639451136726</v>
      </c>
      <c r="U529" s="23">
        <v>0.40507257779501127</v>
      </c>
      <c r="V529" s="23">
        <v>0.375</v>
      </c>
      <c r="W529" s="23">
        <v>0.376</v>
      </c>
      <c r="X529" s="23">
        <v>0.40499999999999997</v>
      </c>
      <c r="Y529" s="23">
        <v>0.39300000000000002</v>
      </c>
      <c r="Z529" s="201"/>
      <c r="AA529" s="202"/>
      <c r="AB529" s="202"/>
      <c r="AC529" s="202"/>
      <c r="AD529" s="202"/>
      <c r="AE529" s="202"/>
      <c r="AF529" s="202"/>
      <c r="AG529" s="202"/>
      <c r="AH529" s="202"/>
      <c r="AI529" s="202"/>
      <c r="AJ529" s="202"/>
      <c r="AK529" s="202"/>
      <c r="AL529" s="202"/>
      <c r="AM529" s="202"/>
      <c r="AN529" s="202"/>
      <c r="AO529" s="202"/>
      <c r="AP529" s="202"/>
      <c r="AQ529" s="202"/>
      <c r="AR529" s="202"/>
      <c r="AS529" s="202"/>
      <c r="AT529" s="202"/>
      <c r="AU529" s="202"/>
      <c r="AV529" s="202"/>
      <c r="AW529" s="202"/>
      <c r="AX529" s="202"/>
      <c r="AY529" s="202"/>
      <c r="AZ529" s="202"/>
      <c r="BA529" s="202"/>
      <c r="BB529" s="202"/>
      <c r="BC529" s="202"/>
      <c r="BD529" s="202"/>
      <c r="BE529" s="202"/>
      <c r="BF529" s="202"/>
      <c r="BG529" s="202"/>
      <c r="BH529" s="202"/>
      <c r="BI529" s="202"/>
      <c r="BJ529" s="202"/>
      <c r="BK529" s="202"/>
      <c r="BL529" s="202"/>
      <c r="BM529" s="56"/>
    </row>
    <row r="530" spans="1:65">
      <c r="A530" s="29"/>
      <c r="B530" s="3" t="s">
        <v>260</v>
      </c>
      <c r="C530" s="28"/>
      <c r="D530" s="23">
        <v>3.2506409624359755E-3</v>
      </c>
      <c r="E530" s="23">
        <v>5.1639777949432277E-3</v>
      </c>
      <c r="F530" s="23">
        <v>5.4830634965014351E-4</v>
      </c>
      <c r="G530" s="23">
        <v>1.3579999962737188E-3</v>
      </c>
      <c r="H530" s="23">
        <v>4.0824829046386332E-3</v>
      </c>
      <c r="I530" s="23">
        <v>6.0809419444881171E-17</v>
      </c>
      <c r="J530" s="23">
        <v>3.5674921163192565E-3</v>
      </c>
      <c r="K530" s="23">
        <v>7.5277265270908156E-3</v>
      </c>
      <c r="L530" s="23">
        <v>5.4772255750516656E-3</v>
      </c>
      <c r="M530" s="23">
        <v>5.1639777949432277E-3</v>
      </c>
      <c r="N530" s="23">
        <v>5.1639777949432277E-3</v>
      </c>
      <c r="O530" s="23">
        <v>5.1639777949432268E-3</v>
      </c>
      <c r="P530" s="23">
        <v>6.0809419444881171E-17</v>
      </c>
      <c r="Q530" s="23">
        <v>4.4621370067117663E-3</v>
      </c>
      <c r="R530" s="23">
        <v>5.4772255750516656E-3</v>
      </c>
      <c r="S530" s="23">
        <v>5.3198618655193033E-3</v>
      </c>
      <c r="T530" s="23">
        <v>1.1889480334373707E-2</v>
      </c>
      <c r="U530" s="23">
        <v>4.3928930496526008E-3</v>
      </c>
      <c r="V530" s="23">
        <v>1.9407902170679517E-2</v>
      </c>
      <c r="W530" s="23">
        <v>3.92003401345788E-3</v>
      </c>
      <c r="X530" s="23">
        <v>9.8319208025017032E-3</v>
      </c>
      <c r="Y530" s="23">
        <v>7.1054908345588733E-3</v>
      </c>
      <c r="Z530" s="201"/>
      <c r="AA530" s="202"/>
      <c r="AB530" s="202"/>
      <c r="AC530" s="202"/>
      <c r="AD530" s="202"/>
      <c r="AE530" s="202"/>
      <c r="AF530" s="202"/>
      <c r="AG530" s="202"/>
      <c r="AH530" s="202"/>
      <c r="AI530" s="202"/>
      <c r="AJ530" s="202"/>
      <c r="AK530" s="202"/>
      <c r="AL530" s="202"/>
      <c r="AM530" s="202"/>
      <c r="AN530" s="202"/>
      <c r="AO530" s="202"/>
      <c r="AP530" s="202"/>
      <c r="AQ530" s="202"/>
      <c r="AR530" s="202"/>
      <c r="AS530" s="202"/>
      <c r="AT530" s="202"/>
      <c r="AU530" s="202"/>
      <c r="AV530" s="202"/>
      <c r="AW530" s="202"/>
      <c r="AX530" s="202"/>
      <c r="AY530" s="202"/>
      <c r="AZ530" s="202"/>
      <c r="BA530" s="202"/>
      <c r="BB530" s="202"/>
      <c r="BC530" s="202"/>
      <c r="BD530" s="202"/>
      <c r="BE530" s="202"/>
      <c r="BF530" s="202"/>
      <c r="BG530" s="202"/>
      <c r="BH530" s="202"/>
      <c r="BI530" s="202"/>
      <c r="BJ530" s="202"/>
      <c r="BK530" s="202"/>
      <c r="BL530" s="202"/>
      <c r="BM530" s="56"/>
    </row>
    <row r="531" spans="1:65">
      <c r="A531" s="29"/>
      <c r="B531" s="3" t="s">
        <v>86</v>
      </c>
      <c r="C531" s="28"/>
      <c r="D531" s="13">
        <v>8.8053479795105419E-3</v>
      </c>
      <c r="E531" s="13">
        <v>1.3471246421591029E-2</v>
      </c>
      <c r="F531" s="13">
        <v>1.4602735870207252E-2</v>
      </c>
      <c r="G531" s="13">
        <v>3.4037670507852244E-3</v>
      </c>
      <c r="H531" s="13">
        <v>1.0984258936247444E-2</v>
      </c>
      <c r="I531" s="13">
        <v>1.643497822834626E-16</v>
      </c>
      <c r="J531" s="13">
        <v>9.3451005011637375E-3</v>
      </c>
      <c r="K531" s="13">
        <v>2.1007608912811577E-2</v>
      </c>
      <c r="L531" s="13">
        <v>1.5006097465894975E-2</v>
      </c>
      <c r="M531" s="13">
        <v>1.3832083379312217E-2</v>
      </c>
      <c r="N531" s="13">
        <v>1.4478442415728677E-2</v>
      </c>
      <c r="O531" s="13">
        <v>1.4083575804390618E-2</v>
      </c>
      <c r="P531" s="13">
        <v>1.5202354861220294E-16</v>
      </c>
      <c r="Q531" s="13">
        <v>1.1756904110429737E-2</v>
      </c>
      <c r="R531" s="13">
        <v>1.3866393860890293E-2</v>
      </c>
      <c r="S531" s="13">
        <v>1.4358634812256736E-2</v>
      </c>
      <c r="T531" s="13">
        <v>3.0024876067941741E-2</v>
      </c>
      <c r="U531" s="13">
        <v>1.080562845972107E-2</v>
      </c>
      <c r="V531" s="13">
        <v>5.2691137114967014E-2</v>
      </c>
      <c r="W531" s="13">
        <v>1.0430245712083048E-2</v>
      </c>
      <c r="X531" s="13">
        <v>2.4477811126560261E-2</v>
      </c>
      <c r="Y531" s="13">
        <v>1.8103161361933434E-2</v>
      </c>
      <c r="Z531" s="148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A532" s="29"/>
      <c r="B532" s="3" t="s">
        <v>261</v>
      </c>
      <c r="C532" s="28"/>
      <c r="D532" s="13">
        <v>-2.2312215785950995E-2</v>
      </c>
      <c r="E532" s="13">
        <v>1.520627706199229E-2</v>
      </c>
      <c r="F532" s="13">
        <v>-0.90055870896259849</v>
      </c>
      <c r="G532" s="13">
        <v>5.6617130805779459E-2</v>
      </c>
      <c r="H532" s="13">
        <v>-1.5691305283372925E-2</v>
      </c>
      <c r="I532" s="13">
        <v>-2.0105245618424861E-2</v>
      </c>
      <c r="J532" s="13">
        <v>1.1013033743692446E-2</v>
      </c>
      <c r="K532" s="13">
        <v>-5.1002827963789965E-2</v>
      </c>
      <c r="L532" s="13">
        <v>-3.3347066623581445E-2</v>
      </c>
      <c r="M532" s="13">
        <v>-1.1277364948320656E-2</v>
      </c>
      <c r="N532" s="13">
        <v>-5.5416768298842234E-2</v>
      </c>
      <c r="O532" s="13">
        <v>-2.8933126288529176E-2</v>
      </c>
      <c r="P532" s="13">
        <v>5.9345680412513424E-2</v>
      </c>
      <c r="Q532" s="13">
        <v>5.142493098073242E-3</v>
      </c>
      <c r="R532" s="13">
        <v>4.6103859407357062E-2</v>
      </c>
      <c r="S532" s="13">
        <v>-1.8783338159257923E-2</v>
      </c>
      <c r="T532" s="13">
        <v>4.8719535600045605E-2</v>
      </c>
      <c r="U532" s="13">
        <v>7.665932944351872E-2</v>
      </c>
      <c r="V532" s="13">
        <v>-2.4519185953477129E-2</v>
      </c>
      <c r="W532" s="13">
        <v>-4.656454445742253E-3</v>
      </c>
      <c r="X532" s="13">
        <v>6.3759620747565471E-2</v>
      </c>
      <c r="Y532" s="13">
        <v>3.9482948904778992E-2</v>
      </c>
      <c r="Z532" s="148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55"/>
    </row>
    <row r="533" spans="1:65">
      <c r="A533" s="29"/>
      <c r="B533" s="45" t="s">
        <v>262</v>
      </c>
      <c r="C533" s="46"/>
      <c r="D533" s="44">
        <v>0.44</v>
      </c>
      <c r="E533" s="44">
        <v>0.71</v>
      </c>
      <c r="F533" s="44" t="s">
        <v>263</v>
      </c>
      <c r="G533" s="44">
        <v>1.97</v>
      </c>
      <c r="H533" s="44">
        <v>0.24</v>
      </c>
      <c r="I533" s="44">
        <v>0.37</v>
      </c>
      <c r="J533" s="44">
        <v>0.57999999999999996</v>
      </c>
      <c r="K533" s="44">
        <v>1.31</v>
      </c>
      <c r="L533" s="44">
        <v>0.78</v>
      </c>
      <c r="M533" s="44">
        <v>0.1</v>
      </c>
      <c r="N533" s="44">
        <v>1.45</v>
      </c>
      <c r="O533" s="44">
        <v>0.64</v>
      </c>
      <c r="P533" s="44" t="s">
        <v>263</v>
      </c>
      <c r="Q533" s="44">
        <v>0.4</v>
      </c>
      <c r="R533" s="44">
        <v>1.65</v>
      </c>
      <c r="S533" s="44">
        <v>0.33</v>
      </c>
      <c r="T533" s="44">
        <v>1.73</v>
      </c>
      <c r="U533" s="44">
        <v>2.59</v>
      </c>
      <c r="V533" s="44">
        <v>0.51</v>
      </c>
      <c r="W533" s="44">
        <v>0.1</v>
      </c>
      <c r="X533" s="44">
        <v>2.19</v>
      </c>
      <c r="Y533" s="44">
        <v>1.45</v>
      </c>
      <c r="Z533" s="148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55"/>
    </row>
    <row r="534" spans="1:65">
      <c r="B534" s="151" t="s">
        <v>299</v>
      </c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BM534" s="55"/>
    </row>
    <row r="535" spans="1:65">
      <c r="BM535" s="55"/>
    </row>
    <row r="536" spans="1:65" ht="15">
      <c r="B536" s="8" t="s">
        <v>464</v>
      </c>
      <c r="BM536" s="27" t="s">
        <v>66</v>
      </c>
    </row>
    <row r="537" spans="1:65" ht="15">
      <c r="A537" s="24" t="s">
        <v>56</v>
      </c>
      <c r="B537" s="18" t="s">
        <v>111</v>
      </c>
      <c r="C537" s="15" t="s">
        <v>112</v>
      </c>
      <c r="D537" s="16" t="s">
        <v>223</v>
      </c>
      <c r="E537" s="17" t="s">
        <v>223</v>
      </c>
      <c r="F537" s="17" t="s">
        <v>223</v>
      </c>
      <c r="G537" s="17" t="s">
        <v>223</v>
      </c>
      <c r="H537" s="17" t="s">
        <v>223</v>
      </c>
      <c r="I537" s="17" t="s">
        <v>223</v>
      </c>
      <c r="J537" s="17" t="s">
        <v>223</v>
      </c>
      <c r="K537" s="17" t="s">
        <v>223</v>
      </c>
      <c r="L537" s="17" t="s">
        <v>223</v>
      </c>
      <c r="M537" s="17" t="s">
        <v>223</v>
      </c>
      <c r="N537" s="17" t="s">
        <v>223</v>
      </c>
      <c r="O537" s="17" t="s">
        <v>223</v>
      </c>
      <c r="P537" s="17" t="s">
        <v>223</v>
      </c>
      <c r="Q537" s="17" t="s">
        <v>223</v>
      </c>
      <c r="R537" s="17" t="s">
        <v>223</v>
      </c>
      <c r="S537" s="17" t="s">
        <v>223</v>
      </c>
      <c r="T537" s="17" t="s">
        <v>223</v>
      </c>
      <c r="U537" s="17" t="s">
        <v>223</v>
      </c>
      <c r="V537" s="17" t="s">
        <v>223</v>
      </c>
      <c r="W537" s="17" t="s">
        <v>223</v>
      </c>
      <c r="X537" s="17" t="s">
        <v>223</v>
      </c>
      <c r="Y537" s="17" t="s">
        <v>223</v>
      </c>
      <c r="Z537" s="148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7">
        <v>1</v>
      </c>
    </row>
    <row r="538" spans="1:65">
      <c r="A538" s="29"/>
      <c r="B538" s="19" t="s">
        <v>224</v>
      </c>
      <c r="C538" s="9" t="s">
        <v>224</v>
      </c>
      <c r="D538" s="146" t="s">
        <v>226</v>
      </c>
      <c r="E538" s="147" t="s">
        <v>227</v>
      </c>
      <c r="F538" s="147" t="s">
        <v>228</v>
      </c>
      <c r="G538" s="147" t="s">
        <v>229</v>
      </c>
      <c r="H538" s="147" t="s">
        <v>230</v>
      </c>
      <c r="I538" s="147" t="s">
        <v>231</v>
      </c>
      <c r="J538" s="147" t="s">
        <v>232</v>
      </c>
      <c r="K538" s="147" t="s">
        <v>234</v>
      </c>
      <c r="L538" s="147" t="s">
        <v>235</v>
      </c>
      <c r="M538" s="147" t="s">
        <v>236</v>
      </c>
      <c r="N538" s="147" t="s">
        <v>237</v>
      </c>
      <c r="O538" s="147" t="s">
        <v>264</v>
      </c>
      <c r="P538" s="147" t="s">
        <v>238</v>
      </c>
      <c r="Q538" s="147" t="s">
        <v>239</v>
      </c>
      <c r="R538" s="147" t="s">
        <v>240</v>
      </c>
      <c r="S538" s="147" t="s">
        <v>241</v>
      </c>
      <c r="T538" s="147" t="s">
        <v>242</v>
      </c>
      <c r="U538" s="147" t="s">
        <v>243</v>
      </c>
      <c r="V538" s="147" t="s">
        <v>244</v>
      </c>
      <c r="W538" s="147" t="s">
        <v>245</v>
      </c>
      <c r="X538" s="147" t="s">
        <v>246</v>
      </c>
      <c r="Y538" s="147" t="s">
        <v>248</v>
      </c>
      <c r="Z538" s="148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7" t="s">
        <v>1</v>
      </c>
    </row>
    <row r="539" spans="1:65">
      <c r="A539" s="29"/>
      <c r="B539" s="19"/>
      <c r="C539" s="9"/>
      <c r="D539" s="10" t="s">
        <v>114</v>
      </c>
      <c r="E539" s="11" t="s">
        <v>114</v>
      </c>
      <c r="F539" s="11" t="s">
        <v>114</v>
      </c>
      <c r="G539" s="11" t="s">
        <v>114</v>
      </c>
      <c r="H539" s="11" t="s">
        <v>290</v>
      </c>
      <c r="I539" s="11" t="s">
        <v>289</v>
      </c>
      <c r="J539" s="11" t="s">
        <v>289</v>
      </c>
      <c r="K539" s="11" t="s">
        <v>290</v>
      </c>
      <c r="L539" s="11" t="s">
        <v>290</v>
      </c>
      <c r="M539" s="11" t="s">
        <v>290</v>
      </c>
      <c r="N539" s="11" t="s">
        <v>290</v>
      </c>
      <c r="O539" s="11" t="s">
        <v>290</v>
      </c>
      <c r="P539" s="11" t="s">
        <v>114</v>
      </c>
      <c r="Q539" s="11" t="s">
        <v>290</v>
      </c>
      <c r="R539" s="11" t="s">
        <v>289</v>
      </c>
      <c r="S539" s="11" t="s">
        <v>289</v>
      </c>
      <c r="T539" s="11" t="s">
        <v>289</v>
      </c>
      <c r="U539" s="11" t="s">
        <v>114</v>
      </c>
      <c r="V539" s="11" t="s">
        <v>290</v>
      </c>
      <c r="W539" s="11" t="s">
        <v>290</v>
      </c>
      <c r="X539" s="11" t="s">
        <v>290</v>
      </c>
      <c r="Y539" s="11" t="s">
        <v>289</v>
      </c>
      <c r="Z539" s="148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7">
        <v>3</v>
      </c>
    </row>
    <row r="540" spans="1:65">
      <c r="A540" s="29"/>
      <c r="B540" s="19"/>
      <c r="C540" s="9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148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7">
        <v>3</v>
      </c>
    </row>
    <row r="541" spans="1:65">
      <c r="A541" s="29"/>
      <c r="B541" s="18">
        <v>1</v>
      </c>
      <c r="C541" s="14">
        <v>1</v>
      </c>
      <c r="D541" s="199">
        <v>2.9799999999999997E-2</v>
      </c>
      <c r="E541" s="200">
        <v>3.9100000000000003E-2</v>
      </c>
      <c r="F541" s="200">
        <v>2.6447599999999999E-3</v>
      </c>
      <c r="G541" s="199">
        <v>3.0719799999999995E-2</v>
      </c>
      <c r="H541" s="199">
        <v>3.0300000000000001E-2</v>
      </c>
      <c r="I541" s="199">
        <v>3.0600000000000002E-2</v>
      </c>
      <c r="J541" s="199">
        <v>3.1399999999999997E-2</v>
      </c>
      <c r="K541" s="199">
        <v>3.0600000000000002E-2</v>
      </c>
      <c r="L541" s="199">
        <v>3.1100000000000003E-2</v>
      </c>
      <c r="M541" s="199">
        <v>2.8799999999999999E-2</v>
      </c>
      <c r="N541" s="199">
        <v>2.9799999999999997E-2</v>
      </c>
      <c r="O541" s="199">
        <v>0.03</v>
      </c>
      <c r="P541" s="199">
        <v>3.0800000000000001E-2</v>
      </c>
      <c r="Q541" s="199">
        <v>2.9899999999999999E-2</v>
      </c>
      <c r="R541" s="200">
        <v>3.3100000000000004E-2</v>
      </c>
      <c r="S541" s="199">
        <v>3.1604880318427203E-2</v>
      </c>
      <c r="T541" s="199">
        <v>3.1219856643672897E-2</v>
      </c>
      <c r="U541" s="199">
        <v>2.8727991629487203E-2</v>
      </c>
      <c r="V541" s="199">
        <v>0.03</v>
      </c>
      <c r="W541" s="199">
        <v>3.0099999999999998E-2</v>
      </c>
      <c r="X541" s="199">
        <v>3.1E-2</v>
      </c>
      <c r="Y541" s="199">
        <v>3.0699999999999998E-2</v>
      </c>
      <c r="Z541" s="201"/>
      <c r="AA541" s="202"/>
      <c r="AB541" s="202"/>
      <c r="AC541" s="202"/>
      <c r="AD541" s="202"/>
      <c r="AE541" s="202"/>
      <c r="AF541" s="202"/>
      <c r="AG541" s="202"/>
      <c r="AH541" s="202"/>
      <c r="AI541" s="202"/>
      <c r="AJ541" s="202"/>
      <c r="AK541" s="202"/>
      <c r="AL541" s="202"/>
      <c r="AM541" s="202"/>
      <c r="AN541" s="202"/>
      <c r="AO541" s="202"/>
      <c r="AP541" s="202"/>
      <c r="AQ541" s="202"/>
      <c r="AR541" s="202"/>
      <c r="AS541" s="202"/>
      <c r="AT541" s="202"/>
      <c r="AU541" s="202"/>
      <c r="AV541" s="202"/>
      <c r="AW541" s="202"/>
      <c r="AX541" s="202"/>
      <c r="AY541" s="202"/>
      <c r="AZ541" s="202"/>
      <c r="BA541" s="202"/>
      <c r="BB541" s="202"/>
      <c r="BC541" s="202"/>
      <c r="BD541" s="202"/>
      <c r="BE541" s="202"/>
      <c r="BF541" s="202"/>
      <c r="BG541" s="202"/>
      <c r="BH541" s="202"/>
      <c r="BI541" s="202"/>
      <c r="BJ541" s="202"/>
      <c r="BK541" s="202"/>
      <c r="BL541" s="202"/>
      <c r="BM541" s="203">
        <v>1</v>
      </c>
    </row>
    <row r="542" spans="1:65">
      <c r="A542" s="29"/>
      <c r="B542" s="19">
        <v>1</v>
      </c>
      <c r="C542" s="9">
        <v>2</v>
      </c>
      <c r="D542" s="23">
        <v>2.9300000000000003E-2</v>
      </c>
      <c r="E542" s="205">
        <v>3.9100000000000003E-2</v>
      </c>
      <c r="F542" s="205">
        <v>2.6650899999999997E-3</v>
      </c>
      <c r="G542" s="23">
        <v>3.0648100000000001E-2</v>
      </c>
      <c r="H542" s="23">
        <v>2.9399999999999999E-2</v>
      </c>
      <c r="I542" s="23">
        <v>3.0899999999999997E-2</v>
      </c>
      <c r="J542" s="23">
        <v>3.1199999999999999E-2</v>
      </c>
      <c r="K542" s="23">
        <v>3.0400000000000003E-2</v>
      </c>
      <c r="L542" s="23">
        <v>3.15E-2</v>
      </c>
      <c r="M542" s="23">
        <v>2.92E-2</v>
      </c>
      <c r="N542" s="23">
        <v>2.9799999999999997E-2</v>
      </c>
      <c r="O542" s="23">
        <v>3.1100000000000003E-2</v>
      </c>
      <c r="P542" s="23">
        <v>3.0400000000000003E-2</v>
      </c>
      <c r="Q542" s="23">
        <v>3.0099999999999998E-2</v>
      </c>
      <c r="R542" s="205">
        <v>3.6900000000000002E-2</v>
      </c>
      <c r="S542" s="23">
        <v>3.1032236991883708E-2</v>
      </c>
      <c r="T542" s="23">
        <v>3.2870024433845554E-2</v>
      </c>
      <c r="U542" s="23">
        <v>3.169125666071123E-2</v>
      </c>
      <c r="V542" s="23">
        <v>0.03</v>
      </c>
      <c r="W542" s="23">
        <v>3.0699999999999998E-2</v>
      </c>
      <c r="X542" s="23">
        <v>3.1100000000000003E-2</v>
      </c>
      <c r="Y542" s="23">
        <v>3.1199999999999999E-2</v>
      </c>
      <c r="Z542" s="201"/>
      <c r="AA542" s="202"/>
      <c r="AB542" s="202"/>
      <c r="AC542" s="202"/>
      <c r="AD542" s="202"/>
      <c r="AE542" s="202"/>
      <c r="AF542" s="202"/>
      <c r="AG542" s="202"/>
      <c r="AH542" s="202"/>
      <c r="AI542" s="202"/>
      <c r="AJ542" s="202"/>
      <c r="AK542" s="202"/>
      <c r="AL542" s="202"/>
      <c r="AM542" s="202"/>
      <c r="AN542" s="202"/>
      <c r="AO542" s="202"/>
      <c r="AP542" s="202"/>
      <c r="AQ542" s="202"/>
      <c r="AR542" s="202"/>
      <c r="AS542" s="202"/>
      <c r="AT542" s="202"/>
      <c r="AU542" s="202"/>
      <c r="AV542" s="202"/>
      <c r="AW542" s="202"/>
      <c r="AX542" s="202"/>
      <c r="AY542" s="202"/>
      <c r="AZ542" s="202"/>
      <c r="BA542" s="202"/>
      <c r="BB542" s="202"/>
      <c r="BC542" s="202"/>
      <c r="BD542" s="202"/>
      <c r="BE542" s="202"/>
      <c r="BF542" s="202"/>
      <c r="BG542" s="202"/>
      <c r="BH542" s="202"/>
      <c r="BI542" s="202"/>
      <c r="BJ542" s="202"/>
      <c r="BK542" s="202"/>
      <c r="BL542" s="202"/>
      <c r="BM542" s="203" t="e">
        <v>#N/A</v>
      </c>
    </row>
    <row r="543" spans="1:65">
      <c r="A543" s="29"/>
      <c r="B543" s="19">
        <v>1</v>
      </c>
      <c r="C543" s="9">
        <v>3</v>
      </c>
      <c r="D543" s="23">
        <v>2.9799999999999997E-2</v>
      </c>
      <c r="E543" s="205">
        <v>3.8900000000000004E-2</v>
      </c>
      <c r="F543" s="205">
        <v>2.6764000000000002E-3</v>
      </c>
      <c r="G543" s="23">
        <v>3.0709E-2</v>
      </c>
      <c r="H543" s="23">
        <v>2.9399999999999999E-2</v>
      </c>
      <c r="I543" s="23">
        <v>3.1E-2</v>
      </c>
      <c r="J543" s="23">
        <v>3.1399999999999997E-2</v>
      </c>
      <c r="K543" s="23">
        <v>3.0899999999999997E-2</v>
      </c>
      <c r="L543" s="23">
        <v>3.1199999999999999E-2</v>
      </c>
      <c r="M543" s="23">
        <v>2.8499999999999998E-2</v>
      </c>
      <c r="N543" s="23">
        <v>2.9799999999999997E-2</v>
      </c>
      <c r="O543" s="23">
        <v>3.1199999999999999E-2</v>
      </c>
      <c r="P543" s="23">
        <v>3.0400000000000003E-2</v>
      </c>
      <c r="Q543" s="23">
        <v>3.0300000000000001E-2</v>
      </c>
      <c r="R543" s="205">
        <v>3.2000000000000001E-2</v>
      </c>
      <c r="S543" s="23">
        <v>3.0728436144005694E-2</v>
      </c>
      <c r="T543" s="23">
        <v>3.0981723931607613E-2</v>
      </c>
      <c r="U543" s="23">
        <v>3.0955607272998474E-2</v>
      </c>
      <c r="V543" s="23">
        <v>0.03</v>
      </c>
      <c r="W543" s="23">
        <v>3.0600000000000002E-2</v>
      </c>
      <c r="X543" s="23">
        <v>3.0699999999999998E-2</v>
      </c>
      <c r="Y543" s="23">
        <v>3.15E-2</v>
      </c>
      <c r="Z543" s="201"/>
      <c r="AA543" s="202"/>
      <c r="AB543" s="202"/>
      <c r="AC543" s="202"/>
      <c r="AD543" s="202"/>
      <c r="AE543" s="202"/>
      <c r="AF543" s="202"/>
      <c r="AG543" s="202"/>
      <c r="AH543" s="202"/>
      <c r="AI543" s="202"/>
      <c r="AJ543" s="202"/>
      <c r="AK543" s="202"/>
      <c r="AL543" s="202"/>
      <c r="AM543" s="202"/>
      <c r="AN543" s="202"/>
      <c r="AO543" s="202"/>
      <c r="AP543" s="202"/>
      <c r="AQ543" s="202"/>
      <c r="AR543" s="202"/>
      <c r="AS543" s="202"/>
      <c r="AT543" s="202"/>
      <c r="AU543" s="202"/>
      <c r="AV543" s="202"/>
      <c r="AW543" s="202"/>
      <c r="AX543" s="202"/>
      <c r="AY543" s="202"/>
      <c r="AZ543" s="202"/>
      <c r="BA543" s="202"/>
      <c r="BB543" s="202"/>
      <c r="BC543" s="202"/>
      <c r="BD543" s="202"/>
      <c r="BE543" s="202"/>
      <c r="BF543" s="202"/>
      <c r="BG543" s="202"/>
      <c r="BH543" s="202"/>
      <c r="BI543" s="202"/>
      <c r="BJ543" s="202"/>
      <c r="BK543" s="202"/>
      <c r="BL543" s="202"/>
      <c r="BM543" s="203">
        <v>16</v>
      </c>
    </row>
    <row r="544" spans="1:65">
      <c r="A544" s="29"/>
      <c r="B544" s="19">
        <v>1</v>
      </c>
      <c r="C544" s="9">
        <v>4</v>
      </c>
      <c r="D544" s="23">
        <v>0.03</v>
      </c>
      <c r="E544" s="205">
        <v>3.9E-2</v>
      </c>
      <c r="F544" s="205">
        <v>2.6386000000000001E-3</v>
      </c>
      <c r="G544" s="23">
        <v>3.06915E-2</v>
      </c>
      <c r="H544" s="23">
        <v>2.9000000000000001E-2</v>
      </c>
      <c r="I544" s="23">
        <v>3.0899999999999997E-2</v>
      </c>
      <c r="J544" s="23">
        <v>3.1199999999999999E-2</v>
      </c>
      <c r="K544" s="23">
        <v>3.15E-2</v>
      </c>
      <c r="L544" s="23">
        <v>3.1599999999999996E-2</v>
      </c>
      <c r="M544" s="23">
        <v>2.9300000000000003E-2</v>
      </c>
      <c r="N544" s="23">
        <v>3.0099999999999998E-2</v>
      </c>
      <c r="O544" s="23">
        <v>3.0400000000000003E-2</v>
      </c>
      <c r="P544" s="23">
        <v>3.0800000000000001E-2</v>
      </c>
      <c r="Q544" s="23">
        <v>2.9500000000000002E-2</v>
      </c>
      <c r="R544" s="205">
        <v>3.1399999999999997E-2</v>
      </c>
      <c r="S544" s="23">
        <v>3.0717843052796557E-2</v>
      </c>
      <c r="T544" s="23">
        <v>3.2016682012269468E-2</v>
      </c>
      <c r="U544" s="23">
        <v>3.1107981336626969E-2</v>
      </c>
      <c r="V544" s="23">
        <v>0.03</v>
      </c>
      <c r="W544" s="23">
        <v>2.9599999999999998E-2</v>
      </c>
      <c r="X544" s="23">
        <v>3.0600000000000002E-2</v>
      </c>
      <c r="Y544" s="23">
        <v>3.0499999999999999E-2</v>
      </c>
      <c r="Z544" s="201"/>
      <c r="AA544" s="202"/>
      <c r="AB544" s="202"/>
      <c r="AC544" s="202"/>
      <c r="AD544" s="202"/>
      <c r="AE544" s="202"/>
      <c r="AF544" s="202"/>
      <c r="AG544" s="202"/>
      <c r="AH544" s="202"/>
      <c r="AI544" s="202"/>
      <c r="AJ544" s="202"/>
      <c r="AK544" s="202"/>
      <c r="AL544" s="202"/>
      <c r="AM544" s="202"/>
      <c r="AN544" s="202"/>
      <c r="AO544" s="202"/>
      <c r="AP544" s="202"/>
      <c r="AQ544" s="202"/>
      <c r="AR544" s="202"/>
      <c r="AS544" s="202"/>
      <c r="AT544" s="202"/>
      <c r="AU544" s="202"/>
      <c r="AV544" s="202"/>
      <c r="AW544" s="202"/>
      <c r="AX544" s="202"/>
      <c r="AY544" s="202"/>
      <c r="AZ544" s="202"/>
      <c r="BA544" s="202"/>
      <c r="BB544" s="202"/>
      <c r="BC544" s="202"/>
      <c r="BD544" s="202"/>
      <c r="BE544" s="202"/>
      <c r="BF544" s="202"/>
      <c r="BG544" s="202"/>
      <c r="BH544" s="202"/>
      <c r="BI544" s="202"/>
      <c r="BJ544" s="202"/>
      <c r="BK544" s="202"/>
      <c r="BL544" s="202"/>
      <c r="BM544" s="203">
        <v>3.0508121242567837E-2</v>
      </c>
    </row>
    <row r="545" spans="1:65">
      <c r="A545" s="29"/>
      <c r="B545" s="19">
        <v>1</v>
      </c>
      <c r="C545" s="9">
        <v>5</v>
      </c>
      <c r="D545" s="23">
        <v>2.9399999999999999E-2</v>
      </c>
      <c r="E545" s="205">
        <v>3.9E-2</v>
      </c>
      <c r="F545" s="205">
        <v>2.5090099999999999E-3</v>
      </c>
      <c r="G545" s="23">
        <v>3.0693600000000001E-2</v>
      </c>
      <c r="H545" s="23">
        <v>2.9000000000000001E-2</v>
      </c>
      <c r="I545" s="23">
        <v>3.0600000000000002E-2</v>
      </c>
      <c r="J545" s="23">
        <v>3.1199999999999999E-2</v>
      </c>
      <c r="K545" s="23">
        <v>3.1399999999999997E-2</v>
      </c>
      <c r="L545" s="23">
        <v>3.0600000000000002E-2</v>
      </c>
      <c r="M545" s="23">
        <v>2.9000000000000001E-2</v>
      </c>
      <c r="N545" s="23">
        <v>2.9799999999999997E-2</v>
      </c>
      <c r="O545" s="23">
        <v>3.1300000000000001E-2</v>
      </c>
      <c r="P545" s="23">
        <v>3.0499999999999999E-2</v>
      </c>
      <c r="Q545" s="23">
        <v>2.9899999999999999E-2</v>
      </c>
      <c r="R545" s="205">
        <v>3.44E-2</v>
      </c>
      <c r="S545" s="23">
        <v>3.1165238622141031E-2</v>
      </c>
      <c r="T545" s="23">
        <v>3.053862553191965E-2</v>
      </c>
      <c r="U545" s="23">
        <v>3.0927413979892293E-2</v>
      </c>
      <c r="V545" s="23">
        <v>0.03</v>
      </c>
      <c r="W545" s="23">
        <v>2.9399999999999999E-2</v>
      </c>
      <c r="X545" s="23">
        <v>3.1E-2</v>
      </c>
      <c r="Y545" s="23">
        <v>3.15E-2</v>
      </c>
      <c r="Z545" s="201"/>
      <c r="AA545" s="202"/>
      <c r="AB545" s="202"/>
      <c r="AC545" s="202"/>
      <c r="AD545" s="202"/>
      <c r="AE545" s="202"/>
      <c r="AF545" s="202"/>
      <c r="AG545" s="202"/>
      <c r="AH545" s="202"/>
      <c r="AI545" s="202"/>
      <c r="AJ545" s="202"/>
      <c r="AK545" s="202"/>
      <c r="AL545" s="202"/>
      <c r="AM545" s="202"/>
      <c r="AN545" s="202"/>
      <c r="AO545" s="202"/>
      <c r="AP545" s="202"/>
      <c r="AQ545" s="202"/>
      <c r="AR545" s="202"/>
      <c r="AS545" s="202"/>
      <c r="AT545" s="202"/>
      <c r="AU545" s="202"/>
      <c r="AV545" s="202"/>
      <c r="AW545" s="202"/>
      <c r="AX545" s="202"/>
      <c r="AY545" s="202"/>
      <c r="AZ545" s="202"/>
      <c r="BA545" s="202"/>
      <c r="BB545" s="202"/>
      <c r="BC545" s="202"/>
      <c r="BD545" s="202"/>
      <c r="BE545" s="202"/>
      <c r="BF545" s="202"/>
      <c r="BG545" s="202"/>
      <c r="BH545" s="202"/>
      <c r="BI545" s="202"/>
      <c r="BJ545" s="202"/>
      <c r="BK545" s="202"/>
      <c r="BL545" s="202"/>
      <c r="BM545" s="203">
        <v>99</v>
      </c>
    </row>
    <row r="546" spans="1:65">
      <c r="A546" s="29"/>
      <c r="B546" s="19">
        <v>1</v>
      </c>
      <c r="C546" s="9">
        <v>6</v>
      </c>
      <c r="D546" s="23">
        <v>3.0200000000000001E-2</v>
      </c>
      <c r="E546" s="205">
        <v>3.9E-2</v>
      </c>
      <c r="F546" s="205">
        <v>2.5252200000000003E-3</v>
      </c>
      <c r="G546" s="23">
        <v>3.0723700000000003E-2</v>
      </c>
      <c r="H546" s="23">
        <v>2.9899999999999999E-2</v>
      </c>
      <c r="I546" s="23">
        <v>3.0800000000000001E-2</v>
      </c>
      <c r="J546" s="23">
        <v>3.1100000000000003E-2</v>
      </c>
      <c r="K546" s="23">
        <v>3.1899999999999998E-2</v>
      </c>
      <c r="L546" s="23">
        <v>3.27E-2</v>
      </c>
      <c r="M546" s="23">
        <v>2.9500000000000002E-2</v>
      </c>
      <c r="N546" s="23">
        <v>2.9599999999999998E-2</v>
      </c>
      <c r="O546" s="23">
        <v>3.0400000000000003E-2</v>
      </c>
      <c r="P546" s="23">
        <v>3.1199999999999999E-2</v>
      </c>
      <c r="Q546" s="23">
        <v>3.0400000000000003E-2</v>
      </c>
      <c r="R546" s="205">
        <v>3.3700000000000001E-2</v>
      </c>
      <c r="S546" s="23">
        <v>3.0420892513230696E-2</v>
      </c>
      <c r="T546" s="23">
        <v>2.9364818314987579E-2</v>
      </c>
      <c r="U546" s="23">
        <v>2.9168612262229342E-2</v>
      </c>
      <c r="V546" s="23">
        <v>0.03</v>
      </c>
      <c r="W546" s="23">
        <v>3.0200000000000001E-2</v>
      </c>
      <c r="X546" s="23">
        <v>3.1E-2</v>
      </c>
      <c r="Y546" s="23">
        <v>3.2099999999999997E-2</v>
      </c>
      <c r="Z546" s="201"/>
      <c r="AA546" s="202"/>
      <c r="AB546" s="202"/>
      <c r="AC546" s="202"/>
      <c r="AD546" s="202"/>
      <c r="AE546" s="202"/>
      <c r="AF546" s="202"/>
      <c r="AG546" s="202"/>
      <c r="AH546" s="202"/>
      <c r="AI546" s="202"/>
      <c r="AJ546" s="202"/>
      <c r="AK546" s="202"/>
      <c r="AL546" s="202"/>
      <c r="AM546" s="202"/>
      <c r="AN546" s="202"/>
      <c r="AO546" s="202"/>
      <c r="AP546" s="202"/>
      <c r="AQ546" s="202"/>
      <c r="AR546" s="202"/>
      <c r="AS546" s="202"/>
      <c r="AT546" s="202"/>
      <c r="AU546" s="202"/>
      <c r="AV546" s="202"/>
      <c r="AW546" s="202"/>
      <c r="AX546" s="202"/>
      <c r="AY546" s="202"/>
      <c r="AZ546" s="202"/>
      <c r="BA546" s="202"/>
      <c r="BB546" s="202"/>
      <c r="BC546" s="202"/>
      <c r="BD546" s="202"/>
      <c r="BE546" s="202"/>
      <c r="BF546" s="202"/>
      <c r="BG546" s="202"/>
      <c r="BH546" s="202"/>
      <c r="BI546" s="202"/>
      <c r="BJ546" s="202"/>
      <c r="BK546" s="202"/>
      <c r="BL546" s="202"/>
      <c r="BM546" s="56"/>
    </row>
    <row r="547" spans="1:65">
      <c r="A547" s="29"/>
      <c r="B547" s="20" t="s">
        <v>258</v>
      </c>
      <c r="C547" s="12"/>
      <c r="D547" s="206">
        <v>2.9749999999999999E-2</v>
      </c>
      <c r="E547" s="206">
        <v>3.9016666666666672E-2</v>
      </c>
      <c r="F547" s="206">
        <v>2.6098466666666671E-3</v>
      </c>
      <c r="G547" s="206">
        <v>3.0697616666666663E-2</v>
      </c>
      <c r="H547" s="206">
        <v>2.9500000000000002E-2</v>
      </c>
      <c r="I547" s="206">
        <v>3.0799999999999998E-2</v>
      </c>
      <c r="J547" s="206">
        <v>3.125E-2</v>
      </c>
      <c r="K547" s="206">
        <v>3.1116666666666664E-2</v>
      </c>
      <c r="L547" s="206">
        <v>3.1449999999999999E-2</v>
      </c>
      <c r="M547" s="206">
        <v>2.9050000000000003E-2</v>
      </c>
      <c r="N547" s="206">
        <v>2.9816666666666661E-2</v>
      </c>
      <c r="O547" s="206">
        <v>3.0733333333333335E-2</v>
      </c>
      <c r="P547" s="206">
        <v>3.0683333333333337E-2</v>
      </c>
      <c r="Q547" s="206">
        <v>3.0016666666666667E-2</v>
      </c>
      <c r="R547" s="206">
        <v>3.3583333333333333E-2</v>
      </c>
      <c r="S547" s="206">
        <v>3.094492127374748E-2</v>
      </c>
      <c r="T547" s="206">
        <v>3.116528847805046E-2</v>
      </c>
      <c r="U547" s="206">
        <v>3.0429810523657581E-2</v>
      </c>
      <c r="V547" s="206">
        <v>0.03</v>
      </c>
      <c r="W547" s="206">
        <v>3.0100000000000002E-2</v>
      </c>
      <c r="X547" s="206">
        <v>3.0899999999999997E-2</v>
      </c>
      <c r="Y547" s="206">
        <v>3.1249999999999997E-2</v>
      </c>
      <c r="Z547" s="201"/>
      <c r="AA547" s="202"/>
      <c r="AB547" s="202"/>
      <c r="AC547" s="202"/>
      <c r="AD547" s="202"/>
      <c r="AE547" s="202"/>
      <c r="AF547" s="202"/>
      <c r="AG547" s="202"/>
      <c r="AH547" s="202"/>
      <c r="AI547" s="202"/>
      <c r="AJ547" s="202"/>
      <c r="AK547" s="202"/>
      <c r="AL547" s="202"/>
      <c r="AM547" s="202"/>
      <c r="AN547" s="202"/>
      <c r="AO547" s="202"/>
      <c r="AP547" s="202"/>
      <c r="AQ547" s="202"/>
      <c r="AR547" s="202"/>
      <c r="AS547" s="202"/>
      <c r="AT547" s="202"/>
      <c r="AU547" s="202"/>
      <c r="AV547" s="202"/>
      <c r="AW547" s="202"/>
      <c r="AX547" s="202"/>
      <c r="AY547" s="202"/>
      <c r="AZ547" s="202"/>
      <c r="BA547" s="202"/>
      <c r="BB547" s="202"/>
      <c r="BC547" s="202"/>
      <c r="BD547" s="202"/>
      <c r="BE547" s="202"/>
      <c r="BF547" s="202"/>
      <c r="BG547" s="202"/>
      <c r="BH547" s="202"/>
      <c r="BI547" s="202"/>
      <c r="BJ547" s="202"/>
      <c r="BK547" s="202"/>
      <c r="BL547" s="202"/>
      <c r="BM547" s="56"/>
    </row>
    <row r="548" spans="1:65">
      <c r="A548" s="29"/>
      <c r="B548" s="3" t="s">
        <v>259</v>
      </c>
      <c r="C548" s="28"/>
      <c r="D548" s="23">
        <v>2.9799999999999997E-2</v>
      </c>
      <c r="E548" s="23">
        <v>3.9E-2</v>
      </c>
      <c r="F548" s="23">
        <v>2.64168E-3</v>
      </c>
      <c r="G548" s="23">
        <v>3.0701300000000001E-2</v>
      </c>
      <c r="H548" s="23">
        <v>2.9399999999999999E-2</v>
      </c>
      <c r="I548" s="23">
        <v>3.0849999999999999E-2</v>
      </c>
      <c r="J548" s="23">
        <v>3.1199999999999999E-2</v>
      </c>
      <c r="K548" s="23">
        <v>3.1149999999999997E-2</v>
      </c>
      <c r="L548" s="23">
        <v>3.1350000000000003E-2</v>
      </c>
      <c r="M548" s="23">
        <v>2.9100000000000001E-2</v>
      </c>
      <c r="N548" s="23">
        <v>2.9799999999999997E-2</v>
      </c>
      <c r="O548" s="23">
        <v>3.0750000000000003E-2</v>
      </c>
      <c r="P548" s="23">
        <v>3.065E-2</v>
      </c>
      <c r="Q548" s="23">
        <v>0.03</v>
      </c>
      <c r="R548" s="23">
        <v>3.3399999999999999E-2</v>
      </c>
      <c r="S548" s="23">
        <v>3.0880336567944699E-2</v>
      </c>
      <c r="T548" s="23">
        <v>3.1100790287640255E-2</v>
      </c>
      <c r="U548" s="23">
        <v>3.0941510626445384E-2</v>
      </c>
      <c r="V548" s="23">
        <v>0.03</v>
      </c>
      <c r="W548" s="23">
        <v>3.015E-2</v>
      </c>
      <c r="X548" s="23">
        <v>3.1E-2</v>
      </c>
      <c r="Y548" s="23">
        <v>3.1350000000000003E-2</v>
      </c>
      <c r="Z548" s="201"/>
      <c r="AA548" s="202"/>
      <c r="AB548" s="202"/>
      <c r="AC548" s="202"/>
      <c r="AD548" s="202"/>
      <c r="AE548" s="202"/>
      <c r="AF548" s="202"/>
      <c r="AG548" s="202"/>
      <c r="AH548" s="202"/>
      <c r="AI548" s="202"/>
      <c r="AJ548" s="202"/>
      <c r="AK548" s="202"/>
      <c r="AL548" s="202"/>
      <c r="AM548" s="202"/>
      <c r="AN548" s="202"/>
      <c r="AO548" s="202"/>
      <c r="AP548" s="202"/>
      <c r="AQ548" s="202"/>
      <c r="AR548" s="202"/>
      <c r="AS548" s="202"/>
      <c r="AT548" s="202"/>
      <c r="AU548" s="202"/>
      <c r="AV548" s="202"/>
      <c r="AW548" s="202"/>
      <c r="AX548" s="202"/>
      <c r="AY548" s="202"/>
      <c r="AZ548" s="202"/>
      <c r="BA548" s="202"/>
      <c r="BB548" s="202"/>
      <c r="BC548" s="202"/>
      <c r="BD548" s="202"/>
      <c r="BE548" s="202"/>
      <c r="BF548" s="202"/>
      <c r="BG548" s="202"/>
      <c r="BH548" s="202"/>
      <c r="BI548" s="202"/>
      <c r="BJ548" s="202"/>
      <c r="BK548" s="202"/>
      <c r="BL548" s="202"/>
      <c r="BM548" s="56"/>
    </row>
    <row r="549" spans="1:65">
      <c r="A549" s="29"/>
      <c r="B549" s="3" t="s">
        <v>260</v>
      </c>
      <c r="C549" s="28"/>
      <c r="D549" s="23">
        <v>3.4496376621320616E-4</v>
      </c>
      <c r="E549" s="23">
        <v>7.5277265270908095E-5</v>
      </c>
      <c r="F549" s="23">
        <v>7.3289253145782977E-5</v>
      </c>
      <c r="G549" s="23">
        <v>2.7595174698969252E-5</v>
      </c>
      <c r="H549" s="23">
        <v>5.1380930314660477E-4</v>
      </c>
      <c r="I549" s="23">
        <v>1.6733200530681327E-4</v>
      </c>
      <c r="J549" s="23">
        <v>1.2247448713915732E-4</v>
      </c>
      <c r="K549" s="23">
        <v>5.7763887219149687E-4</v>
      </c>
      <c r="L549" s="23">
        <v>7.0639932049797356E-4</v>
      </c>
      <c r="M549" s="23">
        <v>3.6193922141707893E-4</v>
      </c>
      <c r="N549" s="23">
        <v>1.6020819787597248E-4</v>
      </c>
      <c r="O549" s="23">
        <v>5.3541261347363352E-4</v>
      </c>
      <c r="P549" s="23">
        <v>3.1251666622224446E-4</v>
      </c>
      <c r="Q549" s="23">
        <v>3.2506409624359753E-4</v>
      </c>
      <c r="R549" s="23">
        <v>1.9589963416675057E-3</v>
      </c>
      <c r="S549" s="23">
        <v>4.1587165832013485E-4</v>
      </c>
      <c r="T549" s="23">
        <v>1.2084757765577047E-3</v>
      </c>
      <c r="U549" s="23">
        <v>1.1884478981184E-3</v>
      </c>
      <c r="V549" s="23">
        <v>0</v>
      </c>
      <c r="W549" s="23">
        <v>5.2153619241621259E-4</v>
      </c>
      <c r="X549" s="23">
        <v>2.0000000000000017E-4</v>
      </c>
      <c r="Y549" s="23">
        <v>5.8566201857385256E-4</v>
      </c>
      <c r="Z549" s="201"/>
      <c r="AA549" s="202"/>
      <c r="AB549" s="202"/>
      <c r="AC549" s="202"/>
      <c r="AD549" s="202"/>
      <c r="AE549" s="202"/>
      <c r="AF549" s="202"/>
      <c r="AG549" s="202"/>
      <c r="AH549" s="202"/>
      <c r="AI549" s="202"/>
      <c r="AJ549" s="202"/>
      <c r="AK549" s="202"/>
      <c r="AL549" s="202"/>
      <c r="AM549" s="202"/>
      <c r="AN549" s="202"/>
      <c r="AO549" s="202"/>
      <c r="AP549" s="202"/>
      <c r="AQ549" s="202"/>
      <c r="AR549" s="202"/>
      <c r="AS549" s="202"/>
      <c r="AT549" s="202"/>
      <c r="AU549" s="202"/>
      <c r="AV549" s="202"/>
      <c r="AW549" s="202"/>
      <c r="AX549" s="202"/>
      <c r="AY549" s="202"/>
      <c r="AZ549" s="202"/>
      <c r="BA549" s="202"/>
      <c r="BB549" s="202"/>
      <c r="BC549" s="202"/>
      <c r="BD549" s="202"/>
      <c r="BE549" s="202"/>
      <c r="BF549" s="202"/>
      <c r="BG549" s="202"/>
      <c r="BH549" s="202"/>
      <c r="BI549" s="202"/>
      <c r="BJ549" s="202"/>
      <c r="BK549" s="202"/>
      <c r="BL549" s="202"/>
      <c r="BM549" s="56"/>
    </row>
    <row r="550" spans="1:65">
      <c r="A550" s="29"/>
      <c r="B550" s="3" t="s">
        <v>86</v>
      </c>
      <c r="C550" s="28"/>
      <c r="D550" s="13">
        <v>1.1595420713048947E-2</v>
      </c>
      <c r="E550" s="13">
        <v>1.9293617754184045E-3</v>
      </c>
      <c r="F550" s="13">
        <v>2.8081823381367093E-2</v>
      </c>
      <c r="G550" s="13">
        <v>8.9893541243329705E-4</v>
      </c>
      <c r="H550" s="13">
        <v>1.741726451344423E-2</v>
      </c>
      <c r="I550" s="13">
        <v>5.4328573151562753E-3</v>
      </c>
      <c r="J550" s="13">
        <v>3.9191835884530343E-3</v>
      </c>
      <c r="K550" s="13">
        <v>1.8563648811724592E-2</v>
      </c>
      <c r="L550" s="13">
        <v>2.2461027678790893E-2</v>
      </c>
      <c r="M550" s="13">
        <v>1.245918146014041E-2</v>
      </c>
      <c r="N550" s="13">
        <v>5.3731089282047792E-3</v>
      </c>
      <c r="O550" s="13">
        <v>1.7421234711723434E-2</v>
      </c>
      <c r="P550" s="13">
        <v>1.0185225406482708E-2</v>
      </c>
      <c r="Q550" s="13">
        <v>1.0829453511724514E-2</v>
      </c>
      <c r="R550" s="13">
        <v>5.8332397270496446E-2</v>
      </c>
      <c r="S550" s="13">
        <v>1.3439092465003131E-2</v>
      </c>
      <c r="T550" s="13">
        <v>3.8776338534739621E-2</v>
      </c>
      <c r="U550" s="13">
        <v>3.905538278637799E-2</v>
      </c>
      <c r="V550" s="13">
        <v>0</v>
      </c>
      <c r="W550" s="13">
        <v>1.7326783801203074E-2</v>
      </c>
      <c r="X550" s="13">
        <v>6.4724919093851196E-3</v>
      </c>
      <c r="Y550" s="13">
        <v>1.8741184594363285E-2</v>
      </c>
      <c r="Z550" s="148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55"/>
    </row>
    <row r="551" spans="1:65">
      <c r="A551" s="29"/>
      <c r="B551" s="3" t="s">
        <v>261</v>
      </c>
      <c r="C551" s="28"/>
      <c r="D551" s="13">
        <v>-2.4849817415502962E-2</v>
      </c>
      <c r="E551" s="13">
        <v>0.27889444113742745</v>
      </c>
      <c r="F551" s="13">
        <v>-0.91445403517588097</v>
      </c>
      <c r="G551" s="13">
        <v>6.2113108372738868E-3</v>
      </c>
      <c r="H551" s="13">
        <v>-3.3044356764952432E-2</v>
      </c>
      <c r="I551" s="13">
        <v>9.5672478521851012E-3</v>
      </c>
      <c r="J551" s="13">
        <v>2.4317418681194525E-2</v>
      </c>
      <c r="K551" s="13">
        <v>1.9946997694821222E-2</v>
      </c>
      <c r="L551" s="13">
        <v>3.0873050160753923E-2</v>
      </c>
      <c r="M551" s="13">
        <v>-4.7794527593961522E-2</v>
      </c>
      <c r="N551" s="13">
        <v>-2.2664606922316533E-2</v>
      </c>
      <c r="O551" s="13">
        <v>7.3820373589987831E-3</v>
      </c>
      <c r="P551" s="13">
        <v>5.7431294891088225E-3</v>
      </c>
      <c r="Q551" s="13">
        <v>-1.610897544275669E-2</v>
      </c>
      <c r="R551" s="13">
        <v>0.10079978594272365</v>
      </c>
      <c r="S551" s="13">
        <v>1.4317500173369524E-2</v>
      </c>
      <c r="T551" s="13">
        <v>2.1540731081325371E-2</v>
      </c>
      <c r="U551" s="13">
        <v>-2.56688107037506E-3</v>
      </c>
      <c r="V551" s="13">
        <v>-1.6655278066053381E-2</v>
      </c>
      <c r="W551" s="13">
        <v>-1.3377462326273459E-2</v>
      </c>
      <c r="X551" s="13">
        <v>1.2845063591965022E-2</v>
      </c>
      <c r="Y551" s="13">
        <v>2.4317418681194303E-2</v>
      </c>
      <c r="Z551" s="148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5"/>
    </row>
    <row r="552" spans="1:65">
      <c r="A552" s="29"/>
      <c r="B552" s="45" t="s">
        <v>262</v>
      </c>
      <c r="C552" s="46"/>
      <c r="D552" s="44">
        <v>1.1299999999999999</v>
      </c>
      <c r="E552" s="44">
        <v>9.73</v>
      </c>
      <c r="F552" s="44">
        <v>32.96</v>
      </c>
      <c r="G552" s="44">
        <v>0.02</v>
      </c>
      <c r="H552" s="44">
        <v>1.43</v>
      </c>
      <c r="I552" s="44">
        <v>0.1</v>
      </c>
      <c r="J552" s="44">
        <v>0.63</v>
      </c>
      <c r="K552" s="44">
        <v>0.47</v>
      </c>
      <c r="L552" s="44">
        <v>0.86</v>
      </c>
      <c r="M552" s="44">
        <v>1.95</v>
      </c>
      <c r="N552" s="44">
        <v>1.05</v>
      </c>
      <c r="O552" s="44">
        <v>0.02</v>
      </c>
      <c r="P552" s="44">
        <v>0.04</v>
      </c>
      <c r="Q552" s="44">
        <v>0.82</v>
      </c>
      <c r="R552" s="44">
        <v>3.36</v>
      </c>
      <c r="S552" s="44">
        <v>0.27</v>
      </c>
      <c r="T552" s="44">
        <v>0.53</v>
      </c>
      <c r="U552" s="44">
        <v>0.34</v>
      </c>
      <c r="V552" s="44">
        <v>0.84</v>
      </c>
      <c r="W552" s="44">
        <v>0.72</v>
      </c>
      <c r="X552" s="44">
        <v>0.22</v>
      </c>
      <c r="Y552" s="44">
        <v>0.63</v>
      </c>
      <c r="Z552" s="148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5"/>
    </row>
    <row r="553" spans="1:65">
      <c r="B553" s="3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BM553" s="55"/>
    </row>
    <row r="554" spans="1:65" ht="15">
      <c r="B554" s="8" t="s">
        <v>525</v>
      </c>
      <c r="BM554" s="27" t="s">
        <v>66</v>
      </c>
    </row>
    <row r="555" spans="1:65" ht="15">
      <c r="A555" s="24" t="s">
        <v>26</v>
      </c>
      <c r="B555" s="18" t="s">
        <v>111</v>
      </c>
      <c r="C555" s="15" t="s">
        <v>112</v>
      </c>
      <c r="D555" s="16" t="s">
        <v>223</v>
      </c>
      <c r="E555" s="17" t="s">
        <v>223</v>
      </c>
      <c r="F555" s="17" t="s">
        <v>223</v>
      </c>
      <c r="G555" s="17" t="s">
        <v>223</v>
      </c>
      <c r="H555" s="17" t="s">
        <v>223</v>
      </c>
      <c r="I555" s="17" t="s">
        <v>223</v>
      </c>
      <c r="J555" s="17" t="s">
        <v>223</v>
      </c>
      <c r="K555" s="17" t="s">
        <v>223</v>
      </c>
      <c r="L555" s="17" t="s">
        <v>223</v>
      </c>
      <c r="M555" s="17" t="s">
        <v>223</v>
      </c>
      <c r="N555" s="17" t="s">
        <v>223</v>
      </c>
      <c r="O555" s="17" t="s">
        <v>223</v>
      </c>
      <c r="P555" s="17" t="s">
        <v>223</v>
      </c>
      <c r="Q555" s="17" t="s">
        <v>223</v>
      </c>
      <c r="R555" s="17" t="s">
        <v>223</v>
      </c>
      <c r="S555" s="17" t="s">
        <v>223</v>
      </c>
      <c r="T555" s="17" t="s">
        <v>223</v>
      </c>
      <c r="U555" s="17" t="s">
        <v>223</v>
      </c>
      <c r="V555" s="17" t="s">
        <v>223</v>
      </c>
      <c r="W555" s="17" t="s">
        <v>223</v>
      </c>
      <c r="X555" s="17" t="s">
        <v>223</v>
      </c>
      <c r="Y555" s="17" t="s">
        <v>223</v>
      </c>
      <c r="Z555" s="148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7">
        <v>1</v>
      </c>
    </row>
    <row r="556" spans="1:65">
      <c r="A556" s="29"/>
      <c r="B556" s="19" t="s">
        <v>224</v>
      </c>
      <c r="C556" s="9" t="s">
        <v>224</v>
      </c>
      <c r="D556" s="146" t="s">
        <v>226</v>
      </c>
      <c r="E556" s="147" t="s">
        <v>227</v>
      </c>
      <c r="F556" s="147" t="s">
        <v>228</v>
      </c>
      <c r="G556" s="147" t="s">
        <v>229</v>
      </c>
      <c r="H556" s="147" t="s">
        <v>230</v>
      </c>
      <c r="I556" s="147" t="s">
        <v>231</v>
      </c>
      <c r="J556" s="147" t="s">
        <v>232</v>
      </c>
      <c r="K556" s="147" t="s">
        <v>234</v>
      </c>
      <c r="L556" s="147" t="s">
        <v>235</v>
      </c>
      <c r="M556" s="147" t="s">
        <v>236</v>
      </c>
      <c r="N556" s="147" t="s">
        <v>237</v>
      </c>
      <c r="O556" s="147" t="s">
        <v>264</v>
      </c>
      <c r="P556" s="147" t="s">
        <v>238</v>
      </c>
      <c r="Q556" s="147" t="s">
        <v>239</v>
      </c>
      <c r="R556" s="147" t="s">
        <v>240</v>
      </c>
      <c r="S556" s="147" t="s">
        <v>241</v>
      </c>
      <c r="T556" s="147" t="s">
        <v>242</v>
      </c>
      <c r="U556" s="147" t="s">
        <v>243</v>
      </c>
      <c r="V556" s="147" t="s">
        <v>244</v>
      </c>
      <c r="W556" s="147" t="s">
        <v>245</v>
      </c>
      <c r="X556" s="147" t="s">
        <v>246</v>
      </c>
      <c r="Y556" s="147" t="s">
        <v>248</v>
      </c>
      <c r="Z556" s="148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7" t="s">
        <v>3</v>
      </c>
    </row>
    <row r="557" spans="1:65">
      <c r="A557" s="29"/>
      <c r="B557" s="19"/>
      <c r="C557" s="9"/>
      <c r="D557" s="10" t="s">
        <v>289</v>
      </c>
      <c r="E557" s="11" t="s">
        <v>289</v>
      </c>
      <c r="F557" s="11" t="s">
        <v>114</v>
      </c>
      <c r="G557" s="11" t="s">
        <v>289</v>
      </c>
      <c r="H557" s="11" t="s">
        <v>290</v>
      </c>
      <c r="I557" s="11" t="s">
        <v>289</v>
      </c>
      <c r="J557" s="11" t="s">
        <v>289</v>
      </c>
      <c r="K557" s="11" t="s">
        <v>290</v>
      </c>
      <c r="L557" s="11" t="s">
        <v>290</v>
      </c>
      <c r="M557" s="11" t="s">
        <v>290</v>
      </c>
      <c r="N557" s="11" t="s">
        <v>290</v>
      </c>
      <c r="O557" s="11" t="s">
        <v>290</v>
      </c>
      <c r="P557" s="11" t="s">
        <v>289</v>
      </c>
      <c r="Q557" s="11" t="s">
        <v>290</v>
      </c>
      <c r="R557" s="11" t="s">
        <v>289</v>
      </c>
      <c r="S557" s="11" t="s">
        <v>289</v>
      </c>
      <c r="T557" s="11" t="s">
        <v>289</v>
      </c>
      <c r="U557" s="11" t="s">
        <v>114</v>
      </c>
      <c r="V557" s="11" t="s">
        <v>290</v>
      </c>
      <c r="W557" s="11" t="s">
        <v>289</v>
      </c>
      <c r="X557" s="11" t="s">
        <v>290</v>
      </c>
      <c r="Y557" s="11" t="s">
        <v>289</v>
      </c>
      <c r="Z557" s="148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27">
        <v>1</v>
      </c>
    </row>
    <row r="558" spans="1:65">
      <c r="A558" s="29"/>
      <c r="B558" s="19"/>
      <c r="C558" s="9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148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27">
        <v>2</v>
      </c>
    </row>
    <row r="559" spans="1:65">
      <c r="A559" s="29"/>
      <c r="B559" s="18">
        <v>1</v>
      </c>
      <c r="C559" s="14">
        <v>1</v>
      </c>
      <c r="D559" s="220">
        <v>28.2</v>
      </c>
      <c r="E559" s="219">
        <v>21.3</v>
      </c>
      <c r="F559" s="219">
        <v>16686.533300000003</v>
      </c>
      <c r="G559" s="219">
        <v>23.4826168217696</v>
      </c>
      <c r="H559" s="220">
        <v>30</v>
      </c>
      <c r="I559" s="220">
        <v>30.540000000000003</v>
      </c>
      <c r="J559" s="220">
        <v>30.5</v>
      </c>
      <c r="K559" s="220">
        <v>29.3</v>
      </c>
      <c r="L559" s="220">
        <v>28.3</v>
      </c>
      <c r="M559" s="220">
        <v>30</v>
      </c>
      <c r="N559" s="220">
        <v>30.800000000000004</v>
      </c>
      <c r="O559" s="220">
        <v>31.3</v>
      </c>
      <c r="P559" s="220">
        <v>32</v>
      </c>
      <c r="Q559" s="220">
        <v>31.2</v>
      </c>
      <c r="R559" s="220">
        <v>28.6</v>
      </c>
      <c r="S559" s="219" t="s">
        <v>104</v>
      </c>
      <c r="T559" s="220">
        <v>29.264696667936757</v>
      </c>
      <c r="U559" s="219">
        <v>25.656876082043805</v>
      </c>
      <c r="V559" s="220">
        <v>29.1</v>
      </c>
      <c r="W559" s="220">
        <v>30.3</v>
      </c>
      <c r="X559" s="220">
        <v>29.7</v>
      </c>
      <c r="Y559" s="220">
        <v>30.2</v>
      </c>
      <c r="Z559" s="221"/>
      <c r="AA559" s="222"/>
      <c r="AB559" s="222"/>
      <c r="AC559" s="222"/>
      <c r="AD559" s="222"/>
      <c r="AE559" s="222"/>
      <c r="AF559" s="222"/>
      <c r="AG559" s="222"/>
      <c r="AH559" s="222"/>
      <c r="AI559" s="222"/>
      <c r="AJ559" s="222"/>
      <c r="AK559" s="222"/>
      <c r="AL559" s="222"/>
      <c r="AM559" s="222"/>
      <c r="AN559" s="222"/>
      <c r="AO559" s="222"/>
      <c r="AP559" s="222"/>
      <c r="AQ559" s="222"/>
      <c r="AR559" s="222"/>
      <c r="AS559" s="222"/>
      <c r="AT559" s="222"/>
      <c r="AU559" s="222"/>
      <c r="AV559" s="222"/>
      <c r="AW559" s="222"/>
      <c r="AX559" s="222"/>
      <c r="AY559" s="222"/>
      <c r="AZ559" s="222"/>
      <c r="BA559" s="222"/>
      <c r="BB559" s="222"/>
      <c r="BC559" s="222"/>
      <c r="BD559" s="222"/>
      <c r="BE559" s="222"/>
      <c r="BF559" s="222"/>
      <c r="BG559" s="222"/>
      <c r="BH559" s="222"/>
      <c r="BI559" s="222"/>
      <c r="BJ559" s="222"/>
      <c r="BK559" s="222"/>
      <c r="BL559" s="222"/>
      <c r="BM559" s="223">
        <v>1</v>
      </c>
    </row>
    <row r="560" spans="1:65">
      <c r="A560" s="29"/>
      <c r="B560" s="19">
        <v>1</v>
      </c>
      <c r="C560" s="9">
        <v>2</v>
      </c>
      <c r="D560" s="225">
        <v>29.2</v>
      </c>
      <c r="E560" s="224">
        <v>20.5</v>
      </c>
      <c r="F560" s="224">
        <v>16926.655599999998</v>
      </c>
      <c r="G560" s="224">
        <v>23.514807112035498</v>
      </c>
      <c r="H560" s="225">
        <v>30</v>
      </c>
      <c r="I560" s="225">
        <v>30.5</v>
      </c>
      <c r="J560" s="225">
        <v>30</v>
      </c>
      <c r="K560" s="225">
        <v>31</v>
      </c>
      <c r="L560" s="225">
        <v>29.9</v>
      </c>
      <c r="M560" s="225">
        <v>30.800000000000004</v>
      </c>
      <c r="N560" s="225">
        <v>30.9</v>
      </c>
      <c r="O560" s="225">
        <v>29.8</v>
      </c>
      <c r="P560" s="225">
        <v>31</v>
      </c>
      <c r="Q560" s="225">
        <v>31.3</v>
      </c>
      <c r="R560" s="225">
        <v>28.8</v>
      </c>
      <c r="S560" s="224" t="s">
        <v>104</v>
      </c>
      <c r="T560" s="225">
        <v>29.52720966578044</v>
      </c>
      <c r="U560" s="224">
        <v>25.789267088933457</v>
      </c>
      <c r="V560" s="225">
        <v>29.17</v>
      </c>
      <c r="W560" s="225">
        <v>29.93</v>
      </c>
      <c r="X560" s="225">
        <v>29.8</v>
      </c>
      <c r="Y560" s="225">
        <v>31.2</v>
      </c>
      <c r="Z560" s="221"/>
      <c r="AA560" s="222"/>
      <c r="AB560" s="222"/>
      <c r="AC560" s="222"/>
      <c r="AD560" s="222"/>
      <c r="AE560" s="222"/>
      <c r="AF560" s="222"/>
      <c r="AG560" s="222"/>
      <c r="AH560" s="222"/>
      <c r="AI560" s="222"/>
      <c r="AJ560" s="222"/>
      <c r="AK560" s="222"/>
      <c r="AL560" s="222"/>
      <c r="AM560" s="222"/>
      <c r="AN560" s="222"/>
      <c r="AO560" s="222"/>
      <c r="AP560" s="222"/>
      <c r="AQ560" s="222"/>
      <c r="AR560" s="222"/>
      <c r="AS560" s="222"/>
      <c r="AT560" s="222"/>
      <c r="AU560" s="222"/>
      <c r="AV560" s="222"/>
      <c r="AW560" s="222"/>
      <c r="AX560" s="222"/>
      <c r="AY560" s="222"/>
      <c r="AZ560" s="222"/>
      <c r="BA560" s="222"/>
      <c r="BB560" s="222"/>
      <c r="BC560" s="222"/>
      <c r="BD560" s="222"/>
      <c r="BE560" s="222"/>
      <c r="BF560" s="222"/>
      <c r="BG560" s="222"/>
      <c r="BH560" s="222"/>
      <c r="BI560" s="222"/>
      <c r="BJ560" s="222"/>
      <c r="BK560" s="222"/>
      <c r="BL560" s="222"/>
      <c r="BM560" s="223" t="e">
        <v>#N/A</v>
      </c>
    </row>
    <row r="561" spans="1:65">
      <c r="A561" s="29"/>
      <c r="B561" s="19">
        <v>1</v>
      </c>
      <c r="C561" s="9">
        <v>3</v>
      </c>
      <c r="D561" s="225">
        <v>28.1</v>
      </c>
      <c r="E561" s="224">
        <v>20.399999999999999</v>
      </c>
      <c r="F561" s="224">
        <v>16896.171300000002</v>
      </c>
      <c r="G561" s="224">
        <v>23.5214541252925</v>
      </c>
      <c r="H561" s="225">
        <v>30</v>
      </c>
      <c r="I561" s="225">
        <v>29.43</v>
      </c>
      <c r="J561" s="225">
        <v>30.4</v>
      </c>
      <c r="K561" s="225">
        <v>31.100000000000005</v>
      </c>
      <c r="L561" s="225">
        <v>28.4</v>
      </c>
      <c r="M561" s="225">
        <v>30.3</v>
      </c>
      <c r="N561" s="225">
        <v>30.599999999999998</v>
      </c>
      <c r="O561" s="225">
        <v>30</v>
      </c>
      <c r="P561" s="225">
        <v>30</v>
      </c>
      <c r="Q561" s="225">
        <v>31.100000000000005</v>
      </c>
      <c r="R561" s="225">
        <v>28.5</v>
      </c>
      <c r="S561" s="224" t="s">
        <v>104</v>
      </c>
      <c r="T561" s="225">
        <v>28.837958559666625</v>
      </c>
      <c r="U561" s="224">
        <v>25.610614920429498</v>
      </c>
      <c r="V561" s="225">
        <v>29.16</v>
      </c>
      <c r="W561" s="225">
        <v>31.29</v>
      </c>
      <c r="X561" s="225">
        <v>29.3</v>
      </c>
      <c r="Y561" s="225">
        <v>31.2</v>
      </c>
      <c r="Z561" s="221"/>
      <c r="AA561" s="222"/>
      <c r="AB561" s="222"/>
      <c r="AC561" s="222"/>
      <c r="AD561" s="222"/>
      <c r="AE561" s="222"/>
      <c r="AF561" s="222"/>
      <c r="AG561" s="222"/>
      <c r="AH561" s="222"/>
      <c r="AI561" s="222"/>
      <c r="AJ561" s="222"/>
      <c r="AK561" s="222"/>
      <c r="AL561" s="222"/>
      <c r="AM561" s="222"/>
      <c r="AN561" s="222"/>
      <c r="AO561" s="222"/>
      <c r="AP561" s="222"/>
      <c r="AQ561" s="222"/>
      <c r="AR561" s="222"/>
      <c r="AS561" s="222"/>
      <c r="AT561" s="222"/>
      <c r="AU561" s="222"/>
      <c r="AV561" s="222"/>
      <c r="AW561" s="222"/>
      <c r="AX561" s="222"/>
      <c r="AY561" s="222"/>
      <c r="AZ561" s="222"/>
      <c r="BA561" s="222"/>
      <c r="BB561" s="222"/>
      <c r="BC561" s="222"/>
      <c r="BD561" s="222"/>
      <c r="BE561" s="222"/>
      <c r="BF561" s="222"/>
      <c r="BG561" s="222"/>
      <c r="BH561" s="222"/>
      <c r="BI561" s="222"/>
      <c r="BJ561" s="222"/>
      <c r="BK561" s="222"/>
      <c r="BL561" s="222"/>
      <c r="BM561" s="223">
        <v>16</v>
      </c>
    </row>
    <row r="562" spans="1:65">
      <c r="A562" s="29"/>
      <c r="B562" s="19">
        <v>1</v>
      </c>
      <c r="C562" s="9">
        <v>4</v>
      </c>
      <c r="D562" s="225">
        <v>29</v>
      </c>
      <c r="E562" s="224">
        <v>20</v>
      </c>
      <c r="F562" s="224">
        <v>16827.843099999998</v>
      </c>
      <c r="G562" s="224">
        <v>23.640823483146701</v>
      </c>
      <c r="H562" s="225">
        <v>30</v>
      </c>
      <c r="I562" s="225">
        <v>30.12</v>
      </c>
      <c r="J562" s="225">
        <v>30.1</v>
      </c>
      <c r="K562" s="225">
        <v>31.3</v>
      </c>
      <c r="L562" s="225">
        <v>30</v>
      </c>
      <c r="M562" s="225">
        <v>30.1</v>
      </c>
      <c r="N562" s="225">
        <v>30.9</v>
      </c>
      <c r="O562" s="225">
        <v>29.9</v>
      </c>
      <c r="P562" s="225">
        <v>31</v>
      </c>
      <c r="Q562" s="225">
        <v>30.800000000000004</v>
      </c>
      <c r="R562" s="225">
        <v>28.8</v>
      </c>
      <c r="S562" s="224" t="s">
        <v>104</v>
      </c>
      <c r="T562" s="225">
        <v>29.098741407304935</v>
      </c>
      <c r="U562" s="224">
        <v>26.058293602044678</v>
      </c>
      <c r="V562" s="225">
        <v>28.72</v>
      </c>
      <c r="W562" s="225">
        <v>30.5</v>
      </c>
      <c r="X562" s="225">
        <v>29.3</v>
      </c>
      <c r="Y562" s="225">
        <v>30.2</v>
      </c>
      <c r="Z562" s="221"/>
      <c r="AA562" s="222"/>
      <c r="AB562" s="222"/>
      <c r="AC562" s="222"/>
      <c r="AD562" s="222"/>
      <c r="AE562" s="222"/>
      <c r="AF562" s="222"/>
      <c r="AG562" s="222"/>
      <c r="AH562" s="222"/>
      <c r="AI562" s="222"/>
      <c r="AJ562" s="222"/>
      <c r="AK562" s="222"/>
      <c r="AL562" s="222"/>
      <c r="AM562" s="222"/>
      <c r="AN562" s="222"/>
      <c r="AO562" s="222"/>
      <c r="AP562" s="222"/>
      <c r="AQ562" s="222"/>
      <c r="AR562" s="222"/>
      <c r="AS562" s="222"/>
      <c r="AT562" s="222"/>
      <c r="AU562" s="222"/>
      <c r="AV562" s="222"/>
      <c r="AW562" s="222"/>
      <c r="AX562" s="222"/>
      <c r="AY562" s="222"/>
      <c r="AZ562" s="222"/>
      <c r="BA562" s="222"/>
      <c r="BB562" s="222"/>
      <c r="BC562" s="222"/>
      <c r="BD562" s="222"/>
      <c r="BE562" s="222"/>
      <c r="BF562" s="222"/>
      <c r="BG562" s="222"/>
      <c r="BH562" s="222"/>
      <c r="BI562" s="222"/>
      <c r="BJ562" s="222"/>
      <c r="BK562" s="222"/>
      <c r="BL562" s="222"/>
      <c r="BM562" s="223">
        <v>30.042035375580067</v>
      </c>
    </row>
    <row r="563" spans="1:65">
      <c r="A563" s="29"/>
      <c r="B563" s="19">
        <v>1</v>
      </c>
      <c r="C563" s="9">
        <v>5</v>
      </c>
      <c r="D563" s="225">
        <v>28.5</v>
      </c>
      <c r="E563" s="224">
        <v>21.5</v>
      </c>
      <c r="F563" s="224">
        <v>16904.318299999999</v>
      </c>
      <c r="G563" s="224">
        <v>23.658745391610001</v>
      </c>
      <c r="H563" s="225">
        <v>30</v>
      </c>
      <c r="I563" s="225">
        <v>28.38</v>
      </c>
      <c r="J563" s="225">
        <v>30.5</v>
      </c>
      <c r="K563" s="225">
        <v>29.8</v>
      </c>
      <c r="L563" s="225">
        <v>29.6</v>
      </c>
      <c r="M563" s="225">
        <v>30.599999999999998</v>
      </c>
      <c r="N563" s="225">
        <v>31.100000000000005</v>
      </c>
      <c r="O563" s="225">
        <v>31.3</v>
      </c>
      <c r="P563" s="225">
        <v>31</v>
      </c>
      <c r="Q563" s="225">
        <v>31.7</v>
      </c>
      <c r="R563" s="225">
        <v>29.1</v>
      </c>
      <c r="S563" s="224" t="s">
        <v>104</v>
      </c>
      <c r="T563" s="225">
        <v>27.727733956950253</v>
      </c>
      <c r="U563" s="224">
        <v>25.894741198168521</v>
      </c>
      <c r="V563" s="225">
        <v>30.42</v>
      </c>
      <c r="W563" s="225">
        <v>29.42</v>
      </c>
      <c r="X563" s="225">
        <v>29.7</v>
      </c>
      <c r="Y563" s="225">
        <v>31</v>
      </c>
      <c r="Z563" s="221"/>
      <c r="AA563" s="222"/>
      <c r="AB563" s="222"/>
      <c r="AC563" s="222"/>
      <c r="AD563" s="222"/>
      <c r="AE563" s="222"/>
      <c r="AF563" s="222"/>
      <c r="AG563" s="222"/>
      <c r="AH563" s="222"/>
      <c r="AI563" s="222"/>
      <c r="AJ563" s="222"/>
      <c r="AK563" s="222"/>
      <c r="AL563" s="222"/>
      <c r="AM563" s="222"/>
      <c r="AN563" s="222"/>
      <c r="AO563" s="222"/>
      <c r="AP563" s="222"/>
      <c r="AQ563" s="222"/>
      <c r="AR563" s="222"/>
      <c r="AS563" s="222"/>
      <c r="AT563" s="222"/>
      <c r="AU563" s="222"/>
      <c r="AV563" s="222"/>
      <c r="AW563" s="222"/>
      <c r="AX563" s="222"/>
      <c r="AY563" s="222"/>
      <c r="AZ563" s="222"/>
      <c r="BA563" s="222"/>
      <c r="BB563" s="222"/>
      <c r="BC563" s="222"/>
      <c r="BD563" s="222"/>
      <c r="BE563" s="222"/>
      <c r="BF563" s="222"/>
      <c r="BG563" s="222"/>
      <c r="BH563" s="222"/>
      <c r="BI563" s="222"/>
      <c r="BJ563" s="222"/>
      <c r="BK563" s="222"/>
      <c r="BL563" s="222"/>
      <c r="BM563" s="223">
        <v>100</v>
      </c>
    </row>
    <row r="564" spans="1:65">
      <c r="A564" s="29"/>
      <c r="B564" s="19">
        <v>1</v>
      </c>
      <c r="C564" s="9">
        <v>6</v>
      </c>
      <c r="D564" s="225">
        <v>28.9</v>
      </c>
      <c r="E564" s="224">
        <v>22.7</v>
      </c>
      <c r="F564" s="224">
        <v>16914.7909</v>
      </c>
      <c r="G564" s="224">
        <v>23.590811811318101</v>
      </c>
      <c r="H564" s="225">
        <v>29</v>
      </c>
      <c r="I564" s="225">
        <v>29.24</v>
      </c>
      <c r="J564" s="225">
        <v>30.1</v>
      </c>
      <c r="K564" s="225">
        <v>31.7</v>
      </c>
      <c r="L564" s="225">
        <v>29.2</v>
      </c>
      <c r="M564" s="225">
        <v>31.2</v>
      </c>
      <c r="N564" s="225">
        <v>31.3</v>
      </c>
      <c r="O564" s="225">
        <v>30.9</v>
      </c>
      <c r="P564" s="225">
        <v>31</v>
      </c>
      <c r="Q564" s="225">
        <v>31.6</v>
      </c>
      <c r="R564" s="225">
        <v>28.9</v>
      </c>
      <c r="S564" s="224" t="s">
        <v>104</v>
      </c>
      <c r="T564" s="229">
        <v>26.693196065300558</v>
      </c>
      <c r="U564" s="224">
        <v>25.934288602946388</v>
      </c>
      <c r="V564" s="225">
        <v>30.77</v>
      </c>
      <c r="W564" s="225">
        <v>31.55</v>
      </c>
      <c r="X564" s="225">
        <v>29.7</v>
      </c>
      <c r="Y564" s="225">
        <v>30.800000000000004</v>
      </c>
      <c r="Z564" s="221"/>
      <c r="AA564" s="222"/>
      <c r="AB564" s="222"/>
      <c r="AC564" s="222"/>
      <c r="AD564" s="222"/>
      <c r="AE564" s="222"/>
      <c r="AF564" s="222"/>
      <c r="AG564" s="222"/>
      <c r="AH564" s="222"/>
      <c r="AI564" s="222"/>
      <c r="AJ564" s="222"/>
      <c r="AK564" s="222"/>
      <c r="AL564" s="222"/>
      <c r="AM564" s="222"/>
      <c r="AN564" s="222"/>
      <c r="AO564" s="222"/>
      <c r="AP564" s="222"/>
      <c r="AQ564" s="222"/>
      <c r="AR564" s="222"/>
      <c r="AS564" s="222"/>
      <c r="AT564" s="222"/>
      <c r="AU564" s="222"/>
      <c r="AV564" s="222"/>
      <c r="AW564" s="222"/>
      <c r="AX564" s="222"/>
      <c r="AY564" s="222"/>
      <c r="AZ564" s="222"/>
      <c r="BA564" s="222"/>
      <c r="BB564" s="222"/>
      <c r="BC564" s="222"/>
      <c r="BD564" s="222"/>
      <c r="BE564" s="222"/>
      <c r="BF564" s="222"/>
      <c r="BG564" s="222"/>
      <c r="BH564" s="222"/>
      <c r="BI564" s="222"/>
      <c r="BJ564" s="222"/>
      <c r="BK564" s="222"/>
      <c r="BL564" s="222"/>
      <c r="BM564" s="226"/>
    </row>
    <row r="565" spans="1:65">
      <c r="A565" s="29"/>
      <c r="B565" s="20" t="s">
        <v>258</v>
      </c>
      <c r="C565" s="12"/>
      <c r="D565" s="227">
        <v>28.650000000000002</v>
      </c>
      <c r="E565" s="227">
        <v>21.066666666666666</v>
      </c>
      <c r="F565" s="227">
        <v>16859.385416666668</v>
      </c>
      <c r="G565" s="227">
        <v>23.568209790862067</v>
      </c>
      <c r="H565" s="227">
        <v>29.833333333333332</v>
      </c>
      <c r="I565" s="227">
        <v>29.701666666666668</v>
      </c>
      <c r="J565" s="227">
        <v>30.266666666666666</v>
      </c>
      <c r="K565" s="227">
        <v>30.7</v>
      </c>
      <c r="L565" s="227">
        <v>29.233333333333331</v>
      </c>
      <c r="M565" s="227">
        <v>30.5</v>
      </c>
      <c r="N565" s="227">
        <v>30.933333333333334</v>
      </c>
      <c r="O565" s="227">
        <v>30.533333333333335</v>
      </c>
      <c r="P565" s="227">
        <v>31</v>
      </c>
      <c r="Q565" s="227">
        <v>31.283333333333331</v>
      </c>
      <c r="R565" s="227">
        <v>28.783333333333335</v>
      </c>
      <c r="S565" s="227" t="s">
        <v>617</v>
      </c>
      <c r="T565" s="227">
        <v>28.524922720489929</v>
      </c>
      <c r="U565" s="227">
        <v>25.824013582427728</v>
      </c>
      <c r="V565" s="227">
        <v>29.556666666666668</v>
      </c>
      <c r="W565" s="227">
        <v>30.498333333333335</v>
      </c>
      <c r="X565" s="227">
        <v>29.583333333333329</v>
      </c>
      <c r="Y565" s="227">
        <v>30.766666666666669</v>
      </c>
      <c r="Z565" s="221"/>
      <c r="AA565" s="222"/>
      <c r="AB565" s="222"/>
      <c r="AC565" s="222"/>
      <c r="AD565" s="222"/>
      <c r="AE565" s="222"/>
      <c r="AF565" s="222"/>
      <c r="AG565" s="222"/>
      <c r="AH565" s="222"/>
      <c r="AI565" s="222"/>
      <c r="AJ565" s="222"/>
      <c r="AK565" s="222"/>
      <c r="AL565" s="222"/>
      <c r="AM565" s="222"/>
      <c r="AN565" s="222"/>
      <c r="AO565" s="222"/>
      <c r="AP565" s="222"/>
      <c r="AQ565" s="222"/>
      <c r="AR565" s="222"/>
      <c r="AS565" s="222"/>
      <c r="AT565" s="222"/>
      <c r="AU565" s="222"/>
      <c r="AV565" s="222"/>
      <c r="AW565" s="222"/>
      <c r="AX565" s="222"/>
      <c r="AY565" s="222"/>
      <c r="AZ565" s="222"/>
      <c r="BA565" s="222"/>
      <c r="BB565" s="222"/>
      <c r="BC565" s="222"/>
      <c r="BD565" s="222"/>
      <c r="BE565" s="222"/>
      <c r="BF565" s="222"/>
      <c r="BG565" s="222"/>
      <c r="BH565" s="222"/>
      <c r="BI565" s="222"/>
      <c r="BJ565" s="222"/>
      <c r="BK565" s="222"/>
      <c r="BL565" s="222"/>
      <c r="BM565" s="226"/>
    </row>
    <row r="566" spans="1:65">
      <c r="A566" s="29"/>
      <c r="B566" s="3" t="s">
        <v>259</v>
      </c>
      <c r="C566" s="28"/>
      <c r="D566" s="225">
        <v>28.7</v>
      </c>
      <c r="E566" s="225">
        <v>20.9</v>
      </c>
      <c r="F566" s="225">
        <v>16900.2448</v>
      </c>
      <c r="G566" s="225">
        <v>23.556132968305299</v>
      </c>
      <c r="H566" s="225">
        <v>30</v>
      </c>
      <c r="I566" s="225">
        <v>29.774999999999999</v>
      </c>
      <c r="J566" s="225">
        <v>30.25</v>
      </c>
      <c r="K566" s="225">
        <v>31.050000000000004</v>
      </c>
      <c r="L566" s="225">
        <v>29.4</v>
      </c>
      <c r="M566" s="225">
        <v>30.45</v>
      </c>
      <c r="N566" s="225">
        <v>30.9</v>
      </c>
      <c r="O566" s="225">
        <v>30.45</v>
      </c>
      <c r="P566" s="225">
        <v>31</v>
      </c>
      <c r="Q566" s="225">
        <v>31.25</v>
      </c>
      <c r="R566" s="225">
        <v>28.8</v>
      </c>
      <c r="S566" s="225" t="s">
        <v>617</v>
      </c>
      <c r="T566" s="225">
        <v>28.96834998348578</v>
      </c>
      <c r="U566" s="225">
        <v>25.842004143550987</v>
      </c>
      <c r="V566" s="225">
        <v>29.164999999999999</v>
      </c>
      <c r="W566" s="225">
        <v>30.4</v>
      </c>
      <c r="X566" s="225">
        <v>29.7</v>
      </c>
      <c r="Y566" s="225">
        <v>30.900000000000002</v>
      </c>
      <c r="Z566" s="221"/>
      <c r="AA566" s="222"/>
      <c r="AB566" s="222"/>
      <c r="AC566" s="222"/>
      <c r="AD566" s="222"/>
      <c r="AE566" s="222"/>
      <c r="AF566" s="222"/>
      <c r="AG566" s="222"/>
      <c r="AH566" s="222"/>
      <c r="AI566" s="222"/>
      <c r="AJ566" s="222"/>
      <c r="AK566" s="222"/>
      <c r="AL566" s="222"/>
      <c r="AM566" s="222"/>
      <c r="AN566" s="222"/>
      <c r="AO566" s="222"/>
      <c r="AP566" s="222"/>
      <c r="AQ566" s="222"/>
      <c r="AR566" s="222"/>
      <c r="AS566" s="222"/>
      <c r="AT566" s="222"/>
      <c r="AU566" s="222"/>
      <c r="AV566" s="222"/>
      <c r="AW566" s="222"/>
      <c r="AX566" s="222"/>
      <c r="AY566" s="222"/>
      <c r="AZ566" s="222"/>
      <c r="BA566" s="222"/>
      <c r="BB566" s="222"/>
      <c r="BC566" s="222"/>
      <c r="BD566" s="222"/>
      <c r="BE566" s="222"/>
      <c r="BF566" s="222"/>
      <c r="BG566" s="222"/>
      <c r="BH566" s="222"/>
      <c r="BI566" s="222"/>
      <c r="BJ566" s="222"/>
      <c r="BK566" s="222"/>
      <c r="BL566" s="222"/>
      <c r="BM566" s="226"/>
    </row>
    <row r="567" spans="1:65">
      <c r="A567" s="29"/>
      <c r="B567" s="3" t="s">
        <v>260</v>
      </c>
      <c r="C567" s="28"/>
      <c r="D567" s="23">
        <v>0.45055521304275181</v>
      </c>
      <c r="E567" s="23">
        <v>0.98115578103921219</v>
      </c>
      <c r="F567" s="23">
        <v>91.476753706291177</v>
      </c>
      <c r="G567" s="23">
        <v>7.2587036536095814E-2</v>
      </c>
      <c r="H567" s="23">
        <v>0.40824829046386302</v>
      </c>
      <c r="I567" s="23">
        <v>0.84248244294268149</v>
      </c>
      <c r="J567" s="23">
        <v>0.22509257354845449</v>
      </c>
      <c r="K567" s="23">
        <v>0.93594871654380718</v>
      </c>
      <c r="L567" s="23">
        <v>0.73936910042729442</v>
      </c>
      <c r="M567" s="23">
        <v>0.45607017003965511</v>
      </c>
      <c r="N567" s="23">
        <v>0.24221202832780042</v>
      </c>
      <c r="O567" s="23">
        <v>0.71180521680208764</v>
      </c>
      <c r="P567" s="23">
        <v>0.63245553203367588</v>
      </c>
      <c r="Q567" s="23">
        <v>0.33115957885385949</v>
      </c>
      <c r="R567" s="23">
        <v>0.21369760566432813</v>
      </c>
      <c r="S567" s="23" t="s">
        <v>617</v>
      </c>
      <c r="T567" s="23">
        <v>1.0926880982250295</v>
      </c>
      <c r="U567" s="23">
        <v>0.17130753349333758</v>
      </c>
      <c r="V567" s="23">
        <v>0.82860525382516548</v>
      </c>
      <c r="W567" s="23">
        <v>0.80720298975329996</v>
      </c>
      <c r="X567" s="23">
        <v>0.22286019533928991</v>
      </c>
      <c r="Y567" s="23">
        <v>0.46332134277050824</v>
      </c>
      <c r="Z567" s="148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55"/>
    </row>
    <row r="568" spans="1:65">
      <c r="A568" s="29"/>
      <c r="B568" s="3" t="s">
        <v>86</v>
      </c>
      <c r="C568" s="28"/>
      <c r="D568" s="13">
        <v>1.5726185446518388E-2</v>
      </c>
      <c r="E568" s="13">
        <v>4.6573850365785388E-2</v>
      </c>
      <c r="F568" s="13">
        <v>5.4258652640955755E-3</v>
      </c>
      <c r="G568" s="13">
        <v>3.0798706045225151E-3</v>
      </c>
      <c r="H568" s="13">
        <v>1.3684300239012169E-2</v>
      </c>
      <c r="I568" s="13">
        <v>2.8364820479524655E-2</v>
      </c>
      <c r="J568" s="13">
        <v>7.4369793022617129E-3</v>
      </c>
      <c r="K568" s="13">
        <v>3.0486928877648443E-2</v>
      </c>
      <c r="L568" s="13">
        <v>2.5291987471857281E-2</v>
      </c>
      <c r="M568" s="13">
        <v>1.495312032916902E-2</v>
      </c>
      <c r="N568" s="13">
        <v>7.8301302261142378E-3</v>
      </c>
      <c r="O568" s="13">
        <v>2.3312397930199374E-2</v>
      </c>
      <c r="P568" s="13">
        <v>2.0401791355925028E-2</v>
      </c>
      <c r="Q568" s="13">
        <v>1.0585814987337011E-2</v>
      </c>
      <c r="R568" s="13">
        <v>7.4243522523796688E-3</v>
      </c>
      <c r="S568" s="13" t="s">
        <v>617</v>
      </c>
      <c r="T568" s="13">
        <v>3.830643500534827E-2</v>
      </c>
      <c r="U568" s="13">
        <v>6.6336525477165148E-3</v>
      </c>
      <c r="V568" s="13">
        <v>2.8034462179716887E-2</v>
      </c>
      <c r="W568" s="13">
        <v>2.6467118085795941E-2</v>
      </c>
      <c r="X568" s="13">
        <v>7.5333023776661392E-3</v>
      </c>
      <c r="Y568" s="13">
        <v>1.5059198573255954E-2</v>
      </c>
      <c r="Z568" s="148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55"/>
    </row>
    <row r="569" spans="1:65">
      <c r="A569" s="29"/>
      <c r="B569" s="3" t="s">
        <v>261</v>
      </c>
      <c r="C569" s="28"/>
      <c r="D569" s="13">
        <v>-4.6336253791631976E-2</v>
      </c>
      <c r="E569" s="13">
        <v>-0.29876034019349795</v>
      </c>
      <c r="F569" s="13">
        <v>560.19318168338782</v>
      </c>
      <c r="G569" s="13">
        <v>-0.21549224291175373</v>
      </c>
      <c r="H569" s="13">
        <v>-6.9470007487035801E-3</v>
      </c>
      <c r="I569" s="13">
        <v>-1.132974862249414E-2</v>
      </c>
      <c r="J569" s="13">
        <v>7.4772327599743615E-3</v>
      </c>
      <c r="K569" s="13">
        <v>2.1901466268652525E-2</v>
      </c>
      <c r="L569" s="13">
        <v>-2.6919016376104055E-2</v>
      </c>
      <c r="M569" s="13">
        <v>1.5244127726185663E-2</v>
      </c>
      <c r="N569" s="13">
        <v>2.9668361234863827E-2</v>
      </c>
      <c r="O569" s="13">
        <v>1.6353684149930325E-2</v>
      </c>
      <c r="P569" s="13">
        <v>3.1887474082352707E-2</v>
      </c>
      <c r="Q569" s="13">
        <v>4.1318703684180669E-2</v>
      </c>
      <c r="R569" s="13">
        <v>-4.1898028096654216E-2</v>
      </c>
      <c r="S569" s="13" t="s">
        <v>617</v>
      </c>
      <c r="T569" s="13">
        <v>-5.0499662759978525E-2</v>
      </c>
      <c r="U569" s="13">
        <v>-0.14040399528258973</v>
      </c>
      <c r="V569" s="13">
        <v>-1.6156319065782521E-2</v>
      </c>
      <c r="W569" s="13">
        <v>1.5188649904998464E-2</v>
      </c>
      <c r="X569" s="13">
        <v>-1.5268673926787213E-2</v>
      </c>
      <c r="Y569" s="13">
        <v>2.4120579116141627E-2</v>
      </c>
      <c r="Z569" s="148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55"/>
    </row>
    <row r="570" spans="1:65">
      <c r="A570" s="29"/>
      <c r="B570" s="45" t="s">
        <v>262</v>
      </c>
      <c r="C570" s="46"/>
      <c r="D570" s="44">
        <v>0.71</v>
      </c>
      <c r="E570" s="44">
        <v>5.83</v>
      </c>
      <c r="F570" s="44" t="s">
        <v>263</v>
      </c>
      <c r="G570" s="44">
        <v>4.1399999999999997</v>
      </c>
      <c r="H570" s="44">
        <v>0.09</v>
      </c>
      <c r="I570" s="44">
        <v>0</v>
      </c>
      <c r="J570" s="44">
        <v>0.38</v>
      </c>
      <c r="K570" s="44">
        <v>0.67</v>
      </c>
      <c r="L570" s="44">
        <v>0.32</v>
      </c>
      <c r="M570" s="44">
        <v>0.54</v>
      </c>
      <c r="N570" s="44">
        <v>0.83</v>
      </c>
      <c r="O570" s="44">
        <v>0.56000000000000005</v>
      </c>
      <c r="P570" s="44">
        <v>0.88</v>
      </c>
      <c r="Q570" s="44">
        <v>1.07</v>
      </c>
      <c r="R570" s="44">
        <v>0.62</v>
      </c>
      <c r="S570" s="44">
        <v>3.18</v>
      </c>
      <c r="T570" s="44">
        <v>0.79</v>
      </c>
      <c r="U570" s="44">
        <v>2.62</v>
      </c>
      <c r="V570" s="44">
        <v>0.1</v>
      </c>
      <c r="W570" s="44">
        <v>0.54</v>
      </c>
      <c r="X570" s="44">
        <v>0.08</v>
      </c>
      <c r="Y570" s="44">
        <v>0.72</v>
      </c>
      <c r="Z570" s="148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55"/>
    </row>
    <row r="571" spans="1:65">
      <c r="B571" s="30" t="s">
        <v>291</v>
      </c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BM571" s="55"/>
    </row>
    <row r="572" spans="1:65">
      <c r="BM572" s="55"/>
    </row>
    <row r="573" spans="1:65" ht="15">
      <c r="B573" s="8" t="s">
        <v>526</v>
      </c>
      <c r="BM573" s="27" t="s">
        <v>66</v>
      </c>
    </row>
    <row r="574" spans="1:65" ht="15">
      <c r="A574" s="24" t="s">
        <v>57</v>
      </c>
      <c r="B574" s="18" t="s">
        <v>111</v>
      </c>
      <c r="C574" s="15" t="s">
        <v>112</v>
      </c>
      <c r="D574" s="16" t="s">
        <v>223</v>
      </c>
      <c r="E574" s="17" t="s">
        <v>223</v>
      </c>
      <c r="F574" s="17" t="s">
        <v>223</v>
      </c>
      <c r="G574" s="17" t="s">
        <v>223</v>
      </c>
      <c r="H574" s="17" t="s">
        <v>223</v>
      </c>
      <c r="I574" s="17" t="s">
        <v>223</v>
      </c>
      <c r="J574" s="17" t="s">
        <v>223</v>
      </c>
      <c r="K574" s="17" t="s">
        <v>223</v>
      </c>
      <c r="L574" s="17" t="s">
        <v>223</v>
      </c>
      <c r="M574" s="17" t="s">
        <v>223</v>
      </c>
      <c r="N574" s="17" t="s">
        <v>223</v>
      </c>
      <c r="O574" s="17" t="s">
        <v>223</v>
      </c>
      <c r="P574" s="17" t="s">
        <v>223</v>
      </c>
      <c r="Q574" s="17" t="s">
        <v>223</v>
      </c>
      <c r="R574" s="17" t="s">
        <v>223</v>
      </c>
      <c r="S574" s="17" t="s">
        <v>223</v>
      </c>
      <c r="T574" s="17" t="s">
        <v>223</v>
      </c>
      <c r="U574" s="17" t="s">
        <v>223</v>
      </c>
      <c r="V574" s="17" t="s">
        <v>223</v>
      </c>
      <c r="W574" s="17" t="s">
        <v>223</v>
      </c>
      <c r="X574" s="17" t="s">
        <v>223</v>
      </c>
      <c r="Y574" s="148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7">
        <v>1</v>
      </c>
    </row>
    <row r="575" spans="1:65">
      <c r="A575" s="29"/>
      <c r="B575" s="19" t="s">
        <v>224</v>
      </c>
      <c r="C575" s="9" t="s">
        <v>224</v>
      </c>
      <c r="D575" s="146" t="s">
        <v>226</v>
      </c>
      <c r="E575" s="147" t="s">
        <v>227</v>
      </c>
      <c r="F575" s="147" t="s">
        <v>229</v>
      </c>
      <c r="G575" s="147" t="s">
        <v>230</v>
      </c>
      <c r="H575" s="147" t="s">
        <v>231</v>
      </c>
      <c r="I575" s="147" t="s">
        <v>232</v>
      </c>
      <c r="J575" s="147" t="s">
        <v>234</v>
      </c>
      <c r="K575" s="147" t="s">
        <v>235</v>
      </c>
      <c r="L575" s="147" t="s">
        <v>236</v>
      </c>
      <c r="M575" s="147" t="s">
        <v>237</v>
      </c>
      <c r="N575" s="147" t="s">
        <v>264</v>
      </c>
      <c r="O575" s="147" t="s">
        <v>238</v>
      </c>
      <c r="P575" s="147" t="s">
        <v>239</v>
      </c>
      <c r="Q575" s="147" t="s">
        <v>240</v>
      </c>
      <c r="R575" s="147" t="s">
        <v>241</v>
      </c>
      <c r="S575" s="147" t="s">
        <v>242</v>
      </c>
      <c r="T575" s="147" t="s">
        <v>243</v>
      </c>
      <c r="U575" s="147" t="s">
        <v>244</v>
      </c>
      <c r="V575" s="147" t="s">
        <v>245</v>
      </c>
      <c r="W575" s="147" t="s">
        <v>246</v>
      </c>
      <c r="X575" s="147" t="s">
        <v>248</v>
      </c>
      <c r="Y575" s="148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7" t="s">
        <v>1</v>
      </c>
    </row>
    <row r="576" spans="1:65">
      <c r="A576" s="29"/>
      <c r="B576" s="19"/>
      <c r="C576" s="9"/>
      <c r="D576" s="10" t="s">
        <v>114</v>
      </c>
      <c r="E576" s="11" t="s">
        <v>114</v>
      </c>
      <c r="F576" s="11" t="s">
        <v>114</v>
      </c>
      <c r="G576" s="11" t="s">
        <v>290</v>
      </c>
      <c r="H576" s="11" t="s">
        <v>289</v>
      </c>
      <c r="I576" s="11" t="s">
        <v>289</v>
      </c>
      <c r="J576" s="11" t="s">
        <v>290</v>
      </c>
      <c r="K576" s="11" t="s">
        <v>290</v>
      </c>
      <c r="L576" s="11" t="s">
        <v>290</v>
      </c>
      <c r="M576" s="11" t="s">
        <v>290</v>
      </c>
      <c r="N576" s="11" t="s">
        <v>290</v>
      </c>
      <c r="O576" s="11" t="s">
        <v>114</v>
      </c>
      <c r="P576" s="11" t="s">
        <v>290</v>
      </c>
      <c r="Q576" s="11" t="s">
        <v>289</v>
      </c>
      <c r="R576" s="11" t="s">
        <v>289</v>
      </c>
      <c r="S576" s="11" t="s">
        <v>289</v>
      </c>
      <c r="T576" s="11" t="s">
        <v>114</v>
      </c>
      <c r="U576" s="11" t="s">
        <v>290</v>
      </c>
      <c r="V576" s="11" t="s">
        <v>290</v>
      </c>
      <c r="W576" s="11" t="s">
        <v>290</v>
      </c>
      <c r="X576" s="11" t="s">
        <v>289</v>
      </c>
      <c r="Y576" s="148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7">
        <v>2</v>
      </c>
    </row>
    <row r="577" spans="1:65">
      <c r="A577" s="29"/>
      <c r="B577" s="19"/>
      <c r="C577" s="9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148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7">
        <v>3</v>
      </c>
    </row>
    <row r="578" spans="1:65">
      <c r="A578" s="29"/>
      <c r="B578" s="18">
        <v>1</v>
      </c>
      <c r="C578" s="14">
        <v>1</v>
      </c>
      <c r="D578" s="21">
        <v>1.63</v>
      </c>
      <c r="E578" s="21">
        <v>1.7000000000000002</v>
      </c>
      <c r="F578" s="21">
        <v>1.7161295999999999</v>
      </c>
      <c r="G578" s="21">
        <v>1.71</v>
      </c>
      <c r="H578" s="21">
        <v>1.6739999999999997</v>
      </c>
      <c r="I578" s="21">
        <v>1.7447000000000001</v>
      </c>
      <c r="J578" s="21">
        <v>1.72</v>
      </c>
      <c r="K578" s="21">
        <v>1.71</v>
      </c>
      <c r="L578" s="21">
        <v>1.7000000000000002</v>
      </c>
      <c r="M578" s="21">
        <v>1.6500000000000001</v>
      </c>
      <c r="N578" s="21">
        <v>1.72</v>
      </c>
      <c r="O578" s="21">
        <v>1.7399999999999998</v>
      </c>
      <c r="P578" s="143">
        <v>2.0195000000000003</v>
      </c>
      <c r="Q578" s="21">
        <v>1.788</v>
      </c>
      <c r="R578" s="21">
        <v>1.725547136765845</v>
      </c>
      <c r="S578" s="143">
        <v>1.6040550058971901</v>
      </c>
      <c r="T578" s="21">
        <v>1.7970370615916937</v>
      </c>
      <c r="U578" s="21">
        <v>1.68</v>
      </c>
      <c r="V578" s="21">
        <v>1.6659999999999997</v>
      </c>
      <c r="W578" s="21">
        <v>1.7399999999999998</v>
      </c>
      <c r="X578" s="21">
        <v>1.7422</v>
      </c>
      <c r="Y578" s="148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7">
        <v>1</v>
      </c>
    </row>
    <row r="579" spans="1:65">
      <c r="A579" s="29"/>
      <c r="B579" s="19">
        <v>1</v>
      </c>
      <c r="C579" s="9">
        <v>2</v>
      </c>
      <c r="D579" s="11">
        <v>1.6500000000000001</v>
      </c>
      <c r="E579" s="11">
        <v>1.68</v>
      </c>
      <c r="F579" s="11">
        <v>1.6936080000000002</v>
      </c>
      <c r="G579" s="11">
        <v>1.6500000000000001</v>
      </c>
      <c r="H579" s="11">
        <v>1.6870000000000001</v>
      </c>
      <c r="I579" s="11">
        <v>1.7327999999999999</v>
      </c>
      <c r="J579" s="11">
        <v>1.72</v>
      </c>
      <c r="K579" s="11">
        <v>1.7399999999999998</v>
      </c>
      <c r="L579" s="11">
        <v>1.71</v>
      </c>
      <c r="M579" s="11">
        <v>1.66</v>
      </c>
      <c r="N579" s="11">
        <v>1.7399999999999998</v>
      </c>
      <c r="O579" s="11">
        <v>1.72</v>
      </c>
      <c r="P579" s="144">
        <v>2.0371000000000001</v>
      </c>
      <c r="Q579" s="150">
        <v>1.875</v>
      </c>
      <c r="R579" s="11">
        <v>1.7316092716787441</v>
      </c>
      <c r="S579" s="144">
        <v>1.6413021229720499</v>
      </c>
      <c r="T579" s="11">
        <v>1.7973439699970741</v>
      </c>
      <c r="U579" s="11">
        <v>1.76</v>
      </c>
      <c r="V579" s="11">
        <v>1.698</v>
      </c>
      <c r="W579" s="11">
        <v>1.72</v>
      </c>
      <c r="X579" s="11">
        <v>1.7969999999999999</v>
      </c>
      <c r="Y579" s="148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7" t="e">
        <v>#N/A</v>
      </c>
    </row>
    <row r="580" spans="1:65">
      <c r="A580" s="29"/>
      <c r="B580" s="19">
        <v>1</v>
      </c>
      <c r="C580" s="9">
        <v>3</v>
      </c>
      <c r="D580" s="11">
        <v>1.63</v>
      </c>
      <c r="E580" s="11">
        <v>1.7000000000000002</v>
      </c>
      <c r="F580" s="11">
        <v>1.6765943999999997</v>
      </c>
      <c r="G580" s="11">
        <v>1.67</v>
      </c>
      <c r="H580" s="11">
        <v>1.6739999999999997</v>
      </c>
      <c r="I580" s="11">
        <v>1.7724</v>
      </c>
      <c r="J580" s="11">
        <v>1.7399999999999998</v>
      </c>
      <c r="K580" s="11">
        <v>1.71</v>
      </c>
      <c r="L580" s="11">
        <v>1.66</v>
      </c>
      <c r="M580" s="11">
        <v>1.69</v>
      </c>
      <c r="N580" s="11">
        <v>1.7500000000000002</v>
      </c>
      <c r="O580" s="11">
        <v>1.71</v>
      </c>
      <c r="P580" s="144">
        <v>2.0287999999999999</v>
      </c>
      <c r="Q580" s="11">
        <v>1.7469999999999999</v>
      </c>
      <c r="R580" s="11">
        <v>1.6832106878811013</v>
      </c>
      <c r="S580" s="144">
        <v>1.5898210442413501</v>
      </c>
      <c r="T580" s="11">
        <v>1.7906336310980904</v>
      </c>
      <c r="U580" s="11">
        <v>1.7399999999999998</v>
      </c>
      <c r="V580" s="11">
        <v>1.6730000000000003</v>
      </c>
      <c r="W580" s="11">
        <v>1.72</v>
      </c>
      <c r="X580" s="11">
        <v>1.7942</v>
      </c>
      <c r="Y580" s="148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7">
        <v>16</v>
      </c>
    </row>
    <row r="581" spans="1:65">
      <c r="A581" s="29"/>
      <c r="B581" s="19">
        <v>1</v>
      </c>
      <c r="C581" s="9">
        <v>4</v>
      </c>
      <c r="D581" s="11">
        <v>1.63</v>
      </c>
      <c r="E581" s="11">
        <v>1.67</v>
      </c>
      <c r="F581" s="11">
        <v>1.6925064000000003</v>
      </c>
      <c r="G581" s="11">
        <v>1.67</v>
      </c>
      <c r="H581" s="11">
        <v>1.698</v>
      </c>
      <c r="I581" s="11">
        <v>1.7244999999999999</v>
      </c>
      <c r="J581" s="11">
        <v>1.7500000000000002</v>
      </c>
      <c r="K581" s="11">
        <v>1.77</v>
      </c>
      <c r="L581" s="11">
        <v>1.72</v>
      </c>
      <c r="M581" s="11">
        <v>1.66</v>
      </c>
      <c r="N581" s="11">
        <v>1.72</v>
      </c>
      <c r="O581" s="11">
        <v>1.7399999999999998</v>
      </c>
      <c r="P581" s="144">
        <v>1.9716</v>
      </c>
      <c r="Q581" s="11">
        <v>1.7829999999999999</v>
      </c>
      <c r="R581" s="11">
        <v>1.6812660951484075</v>
      </c>
      <c r="S581" s="144">
        <v>1.6416261424994398</v>
      </c>
      <c r="T581" s="11">
        <v>1.7951566420567415</v>
      </c>
      <c r="U581" s="11">
        <v>1.69</v>
      </c>
      <c r="V581" s="11">
        <v>1.637</v>
      </c>
      <c r="W581" s="11">
        <v>1.69</v>
      </c>
      <c r="X581" s="11">
        <v>1.7638</v>
      </c>
      <c r="Y581" s="148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7">
        <v>1.7167197921522843</v>
      </c>
    </row>
    <row r="582" spans="1:65">
      <c r="A582" s="29"/>
      <c r="B582" s="19">
        <v>1</v>
      </c>
      <c r="C582" s="9">
        <v>5</v>
      </c>
      <c r="D582" s="11">
        <v>1.6500000000000001</v>
      </c>
      <c r="E582" s="11">
        <v>1.67</v>
      </c>
      <c r="F582" s="11">
        <v>1.6840120000000001</v>
      </c>
      <c r="G582" s="11">
        <v>1.67</v>
      </c>
      <c r="H582" s="11">
        <v>1.68</v>
      </c>
      <c r="I582" s="11">
        <v>1.7385999999999999</v>
      </c>
      <c r="J582" s="11">
        <v>1.77</v>
      </c>
      <c r="K582" s="11">
        <v>1.7399999999999998</v>
      </c>
      <c r="L582" s="11">
        <v>1.7000000000000002</v>
      </c>
      <c r="M582" s="11">
        <v>1.68</v>
      </c>
      <c r="N582" s="11">
        <v>1.76</v>
      </c>
      <c r="O582" s="11">
        <v>1.72</v>
      </c>
      <c r="P582" s="144">
        <v>1.9911000000000001</v>
      </c>
      <c r="Q582" s="11">
        <v>1.8290000000000002</v>
      </c>
      <c r="R582" s="11">
        <v>1.7293760384058765</v>
      </c>
      <c r="S582" s="144">
        <v>1.5483983692543051</v>
      </c>
      <c r="T582" s="11">
        <v>1.80431622698181</v>
      </c>
      <c r="U582" s="11">
        <v>1.71</v>
      </c>
      <c r="V582" s="11">
        <v>1.6359999999999999</v>
      </c>
      <c r="W582" s="11">
        <v>1.71</v>
      </c>
      <c r="X582" s="11">
        <v>1.7746000000000002</v>
      </c>
      <c r="Y582" s="148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7">
        <v>101</v>
      </c>
    </row>
    <row r="583" spans="1:65">
      <c r="A583" s="29"/>
      <c r="B583" s="19">
        <v>1</v>
      </c>
      <c r="C583" s="9">
        <v>6</v>
      </c>
      <c r="D583" s="11">
        <v>1.66</v>
      </c>
      <c r="E583" s="11">
        <v>1.71</v>
      </c>
      <c r="F583" s="11">
        <v>1.6858967999999999</v>
      </c>
      <c r="G583" s="11">
        <v>1.69</v>
      </c>
      <c r="H583" s="11">
        <v>1.68</v>
      </c>
      <c r="I583" s="11">
        <v>1.744</v>
      </c>
      <c r="J583" s="11">
        <v>1.78</v>
      </c>
      <c r="K583" s="11">
        <v>1.77</v>
      </c>
      <c r="L583" s="11">
        <v>1.72</v>
      </c>
      <c r="M583" s="11">
        <v>1.68</v>
      </c>
      <c r="N583" s="11">
        <v>1.72</v>
      </c>
      <c r="O583" s="11">
        <v>1.73</v>
      </c>
      <c r="P583" s="144">
        <v>2.0489000000000002</v>
      </c>
      <c r="Q583" s="11">
        <v>1.8180000000000001</v>
      </c>
      <c r="R583" s="11">
        <v>1.6887150930002037</v>
      </c>
      <c r="S583" s="144">
        <v>1.4900000628500099</v>
      </c>
      <c r="T583" s="11">
        <v>1.8030972507548406</v>
      </c>
      <c r="U583" s="11">
        <v>1.73</v>
      </c>
      <c r="V583" s="11">
        <v>1.67</v>
      </c>
      <c r="W583" s="11">
        <v>1.69</v>
      </c>
      <c r="X583" s="11">
        <v>1.8301999999999998</v>
      </c>
      <c r="Y583" s="148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5"/>
    </row>
    <row r="584" spans="1:65">
      <c r="A584" s="29"/>
      <c r="B584" s="20" t="s">
        <v>258</v>
      </c>
      <c r="C584" s="12"/>
      <c r="D584" s="22">
        <v>1.6416666666666666</v>
      </c>
      <c r="E584" s="22">
        <v>1.6883333333333332</v>
      </c>
      <c r="F584" s="22">
        <v>1.6914578666666669</v>
      </c>
      <c r="G584" s="22">
        <v>1.6766666666666667</v>
      </c>
      <c r="H584" s="22">
        <v>1.6821666666666664</v>
      </c>
      <c r="I584" s="22">
        <v>1.7428333333333335</v>
      </c>
      <c r="J584" s="22">
        <v>1.7466666666666664</v>
      </c>
      <c r="K584" s="22">
        <v>1.74</v>
      </c>
      <c r="L584" s="22">
        <v>1.7016666666666669</v>
      </c>
      <c r="M584" s="22">
        <v>1.67</v>
      </c>
      <c r="N584" s="22">
        <v>1.7350000000000001</v>
      </c>
      <c r="O584" s="22">
        <v>1.7266666666666668</v>
      </c>
      <c r="P584" s="22">
        <v>2.0161666666666664</v>
      </c>
      <c r="Q584" s="22">
        <v>1.8066666666666666</v>
      </c>
      <c r="R584" s="22">
        <v>1.7066207204800294</v>
      </c>
      <c r="S584" s="22">
        <v>1.5858671246190577</v>
      </c>
      <c r="T584" s="22">
        <v>1.7979307970800418</v>
      </c>
      <c r="U584" s="22">
        <v>1.718333333333333</v>
      </c>
      <c r="V584" s="22">
        <v>1.6633333333333331</v>
      </c>
      <c r="W584" s="22">
        <v>1.7116666666666662</v>
      </c>
      <c r="X584" s="22">
        <v>1.7836666666666667</v>
      </c>
      <c r="Y584" s="148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5"/>
    </row>
    <row r="585" spans="1:65">
      <c r="A585" s="29"/>
      <c r="B585" s="3" t="s">
        <v>259</v>
      </c>
      <c r="C585" s="28"/>
      <c r="D585" s="11">
        <v>1.6400000000000001</v>
      </c>
      <c r="E585" s="11">
        <v>1.69</v>
      </c>
      <c r="F585" s="11">
        <v>1.6892016000000001</v>
      </c>
      <c r="G585" s="11">
        <v>1.67</v>
      </c>
      <c r="H585" s="11">
        <v>1.68</v>
      </c>
      <c r="I585" s="11">
        <v>1.7412999999999998</v>
      </c>
      <c r="J585" s="11">
        <v>1.7450000000000001</v>
      </c>
      <c r="K585" s="11">
        <v>1.7399999999999998</v>
      </c>
      <c r="L585" s="11">
        <v>1.7050000000000001</v>
      </c>
      <c r="M585" s="11">
        <v>1.67</v>
      </c>
      <c r="N585" s="11">
        <v>1.73</v>
      </c>
      <c r="O585" s="11">
        <v>1.7250000000000001</v>
      </c>
      <c r="P585" s="11">
        <v>2.0241500000000001</v>
      </c>
      <c r="Q585" s="11">
        <v>1.8029999999999999</v>
      </c>
      <c r="R585" s="11">
        <v>1.7071311148830244</v>
      </c>
      <c r="S585" s="11">
        <v>1.59693802506927</v>
      </c>
      <c r="T585" s="11">
        <v>1.7971905157943839</v>
      </c>
      <c r="U585" s="11">
        <v>1.72</v>
      </c>
      <c r="V585" s="11">
        <v>1.6679999999999997</v>
      </c>
      <c r="W585" s="11">
        <v>1.7149999999999999</v>
      </c>
      <c r="X585" s="11">
        <v>1.7844000000000002</v>
      </c>
      <c r="Y585" s="148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29"/>
      <c r="B586" s="3" t="s">
        <v>260</v>
      </c>
      <c r="C586" s="28"/>
      <c r="D586" s="23">
        <v>1.3291601358251325E-2</v>
      </c>
      <c r="E586" s="23">
        <v>1.7224014243685158E-2</v>
      </c>
      <c r="F586" s="23">
        <v>1.3577230611677333E-2</v>
      </c>
      <c r="G586" s="23">
        <v>2.0655911179772852E-2</v>
      </c>
      <c r="H586" s="23">
        <v>9.1305348510735389E-3</v>
      </c>
      <c r="I586" s="23">
        <v>1.6332380924613154E-2</v>
      </c>
      <c r="J586" s="23">
        <v>2.5033311140691489E-2</v>
      </c>
      <c r="K586" s="23">
        <v>2.6832815729997499E-2</v>
      </c>
      <c r="L586" s="23">
        <v>2.2286019533929051E-2</v>
      </c>
      <c r="M586" s="23">
        <v>1.5491933384829624E-2</v>
      </c>
      <c r="N586" s="23">
        <v>1.760681686165905E-2</v>
      </c>
      <c r="O586" s="23">
        <v>1.211060141638988E-2</v>
      </c>
      <c r="P586" s="23">
        <v>2.9308406075163294E-2</v>
      </c>
      <c r="Q586" s="23">
        <v>4.419351385290235E-2</v>
      </c>
      <c r="R586" s="23">
        <v>2.4543592099679459E-2</v>
      </c>
      <c r="S586" s="23">
        <v>5.8519980833835084E-2</v>
      </c>
      <c r="T586" s="23">
        <v>5.0902584455826327E-3</v>
      </c>
      <c r="U586" s="23">
        <v>3.0605010483034739E-2</v>
      </c>
      <c r="V586" s="23">
        <v>2.3610732023100586E-2</v>
      </c>
      <c r="W586" s="23">
        <v>1.9407902170679468E-2</v>
      </c>
      <c r="X586" s="23">
        <v>3.0497387866285579E-2</v>
      </c>
      <c r="Y586" s="201"/>
      <c r="Z586" s="202"/>
      <c r="AA586" s="202"/>
      <c r="AB586" s="202"/>
      <c r="AC586" s="202"/>
      <c r="AD586" s="202"/>
      <c r="AE586" s="202"/>
      <c r="AF586" s="202"/>
      <c r="AG586" s="202"/>
      <c r="AH586" s="202"/>
      <c r="AI586" s="202"/>
      <c r="AJ586" s="202"/>
      <c r="AK586" s="202"/>
      <c r="AL586" s="202"/>
      <c r="AM586" s="202"/>
      <c r="AN586" s="202"/>
      <c r="AO586" s="202"/>
      <c r="AP586" s="202"/>
      <c r="AQ586" s="202"/>
      <c r="AR586" s="202"/>
      <c r="AS586" s="202"/>
      <c r="AT586" s="202"/>
      <c r="AU586" s="202"/>
      <c r="AV586" s="202"/>
      <c r="AW586" s="202"/>
      <c r="AX586" s="202"/>
      <c r="AY586" s="202"/>
      <c r="AZ586" s="202"/>
      <c r="BA586" s="202"/>
      <c r="BB586" s="202"/>
      <c r="BC586" s="202"/>
      <c r="BD586" s="202"/>
      <c r="BE586" s="202"/>
      <c r="BF586" s="202"/>
      <c r="BG586" s="202"/>
      <c r="BH586" s="202"/>
      <c r="BI586" s="202"/>
      <c r="BJ586" s="202"/>
      <c r="BK586" s="202"/>
      <c r="BL586" s="202"/>
      <c r="BM586" s="56"/>
    </row>
    <row r="587" spans="1:65">
      <c r="A587" s="29"/>
      <c r="B587" s="3" t="s">
        <v>86</v>
      </c>
      <c r="C587" s="28"/>
      <c r="D587" s="13">
        <v>8.0964069187317717E-3</v>
      </c>
      <c r="E587" s="13">
        <v>1.0201785336832275E-2</v>
      </c>
      <c r="F587" s="13">
        <v>8.0269398837783633E-3</v>
      </c>
      <c r="G587" s="13">
        <v>1.2319628934258161E-2</v>
      </c>
      <c r="H587" s="13">
        <v>5.4278419802280039E-3</v>
      </c>
      <c r="I587" s="13">
        <v>9.371166256830727E-3</v>
      </c>
      <c r="J587" s="13">
        <v>1.4332048362991312E-2</v>
      </c>
      <c r="K587" s="13">
        <v>1.5421158465515804E-2</v>
      </c>
      <c r="L587" s="13">
        <v>1.3096583467539108E-2</v>
      </c>
      <c r="M587" s="13">
        <v>9.2766068172632481E-3</v>
      </c>
      <c r="N587" s="13">
        <v>1.0148021245912997E-2</v>
      </c>
      <c r="O587" s="13">
        <v>7.0138618241640223E-3</v>
      </c>
      <c r="P587" s="13">
        <v>1.4536698061583846E-2</v>
      </c>
      <c r="Q587" s="13">
        <v>2.4461354531126762E-2</v>
      </c>
      <c r="R587" s="13">
        <v>1.4381398166064669E-2</v>
      </c>
      <c r="S587" s="13">
        <v>3.6900935724922236E-2</v>
      </c>
      <c r="T587" s="13">
        <v>2.8311759573002187E-3</v>
      </c>
      <c r="U587" s="13">
        <v>1.7810869340272401E-2</v>
      </c>
      <c r="V587" s="13">
        <v>1.4194828871603562E-2</v>
      </c>
      <c r="W587" s="13">
        <v>1.1338599126005534E-2</v>
      </c>
      <c r="X587" s="13">
        <v>1.7098143075846894E-2</v>
      </c>
      <c r="Y587" s="148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A588" s="29"/>
      <c r="B588" s="3" t="s">
        <v>261</v>
      </c>
      <c r="C588" s="28"/>
      <c r="D588" s="13">
        <v>-4.371891430896957E-2</v>
      </c>
      <c r="E588" s="13">
        <v>-1.6535289538057052E-2</v>
      </c>
      <c r="F588" s="13">
        <v>-1.4715229358395199E-2</v>
      </c>
      <c r="G588" s="13">
        <v>-2.3331195730785015E-2</v>
      </c>
      <c r="H588" s="13">
        <v>-2.0127411382784843E-2</v>
      </c>
      <c r="I588" s="13">
        <v>1.5211300819401696E-2</v>
      </c>
      <c r="J588" s="13">
        <v>1.744424142558354E-2</v>
      </c>
      <c r="K588" s="13">
        <v>1.356086645831045E-2</v>
      </c>
      <c r="L588" s="13">
        <v>-8.7685396035104279E-3</v>
      </c>
      <c r="M588" s="13">
        <v>-2.7214570698058327E-2</v>
      </c>
      <c r="N588" s="13">
        <v>1.0648335232855688E-2</v>
      </c>
      <c r="O588" s="13">
        <v>5.794116523764048E-3</v>
      </c>
      <c r="P588" s="13">
        <v>0.17442967447760349</v>
      </c>
      <c r="Q588" s="13">
        <v>5.2394616131042682E-2</v>
      </c>
      <c r="R588" s="13">
        <v>-5.8827723187099279E-3</v>
      </c>
      <c r="S588" s="13">
        <v>-7.6222496024918596E-2</v>
      </c>
      <c r="T588" s="13">
        <v>4.730591754053326E-2</v>
      </c>
      <c r="U588" s="13">
        <v>9.3989781467240796E-4</v>
      </c>
      <c r="V588" s="13">
        <v>-3.1097945665331639E-2</v>
      </c>
      <c r="W588" s="13">
        <v>-2.943477152600904E-3</v>
      </c>
      <c r="X588" s="13">
        <v>3.8996972493950066E-2</v>
      </c>
      <c r="Y588" s="148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5"/>
    </row>
    <row r="589" spans="1:65">
      <c r="A589" s="29"/>
      <c r="B589" s="45" t="s">
        <v>262</v>
      </c>
      <c r="C589" s="46"/>
      <c r="D589" s="44">
        <v>1.51</v>
      </c>
      <c r="E589" s="44">
        <v>0.5</v>
      </c>
      <c r="F589" s="44">
        <v>0.44</v>
      </c>
      <c r="G589" s="44">
        <v>0.76</v>
      </c>
      <c r="H589" s="44">
        <v>0.64</v>
      </c>
      <c r="I589" s="44">
        <v>0.67</v>
      </c>
      <c r="J589" s="44">
        <v>0.76</v>
      </c>
      <c r="K589" s="44">
        <v>0.61</v>
      </c>
      <c r="L589" s="44">
        <v>0.22</v>
      </c>
      <c r="M589" s="44">
        <v>0.9</v>
      </c>
      <c r="N589" s="44">
        <v>0.5</v>
      </c>
      <c r="O589" s="44">
        <v>0.32</v>
      </c>
      <c r="P589" s="44">
        <v>6.59</v>
      </c>
      <c r="Q589" s="44">
        <v>2.06</v>
      </c>
      <c r="R589" s="44">
        <v>0.11</v>
      </c>
      <c r="S589" s="44">
        <v>2.72</v>
      </c>
      <c r="T589" s="44">
        <v>1.87</v>
      </c>
      <c r="U589" s="44">
        <v>0.14000000000000001</v>
      </c>
      <c r="V589" s="44">
        <v>1.05</v>
      </c>
      <c r="W589" s="44">
        <v>0</v>
      </c>
      <c r="X589" s="44">
        <v>1.56</v>
      </c>
      <c r="Y589" s="148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5"/>
    </row>
    <row r="590" spans="1:65">
      <c r="B590" s="3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BM590" s="55"/>
    </row>
    <row r="591" spans="1:65" ht="15">
      <c r="B591" s="8" t="s">
        <v>527</v>
      </c>
      <c r="BM591" s="27" t="s">
        <v>66</v>
      </c>
    </row>
    <row r="592" spans="1:65" ht="15">
      <c r="A592" s="24" t="s">
        <v>29</v>
      </c>
      <c r="B592" s="18" t="s">
        <v>111</v>
      </c>
      <c r="C592" s="15" t="s">
        <v>112</v>
      </c>
      <c r="D592" s="16" t="s">
        <v>223</v>
      </c>
      <c r="E592" s="17" t="s">
        <v>223</v>
      </c>
      <c r="F592" s="17" t="s">
        <v>223</v>
      </c>
      <c r="G592" s="17" t="s">
        <v>223</v>
      </c>
      <c r="H592" s="17" t="s">
        <v>223</v>
      </c>
      <c r="I592" s="17" t="s">
        <v>223</v>
      </c>
      <c r="J592" s="17" t="s">
        <v>223</v>
      </c>
      <c r="K592" s="17" t="s">
        <v>223</v>
      </c>
      <c r="L592" s="17" t="s">
        <v>223</v>
      </c>
      <c r="M592" s="17" t="s">
        <v>223</v>
      </c>
      <c r="N592" s="17" t="s">
        <v>223</v>
      </c>
      <c r="O592" s="17" t="s">
        <v>223</v>
      </c>
      <c r="P592" s="17" t="s">
        <v>223</v>
      </c>
      <c r="Q592" s="17" t="s">
        <v>223</v>
      </c>
      <c r="R592" s="17" t="s">
        <v>223</v>
      </c>
      <c r="S592" s="17" t="s">
        <v>223</v>
      </c>
      <c r="T592" s="17" t="s">
        <v>223</v>
      </c>
      <c r="U592" s="17" t="s">
        <v>223</v>
      </c>
      <c r="V592" s="17" t="s">
        <v>223</v>
      </c>
      <c r="W592" s="17" t="s">
        <v>223</v>
      </c>
      <c r="X592" s="17" t="s">
        <v>223</v>
      </c>
      <c r="Y592" s="148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7">
        <v>1</v>
      </c>
    </row>
    <row r="593" spans="1:65">
      <c r="A593" s="29"/>
      <c r="B593" s="19" t="s">
        <v>224</v>
      </c>
      <c r="C593" s="9" t="s">
        <v>224</v>
      </c>
      <c r="D593" s="146" t="s">
        <v>226</v>
      </c>
      <c r="E593" s="147" t="s">
        <v>227</v>
      </c>
      <c r="F593" s="147" t="s">
        <v>228</v>
      </c>
      <c r="G593" s="147" t="s">
        <v>229</v>
      </c>
      <c r="H593" s="147" t="s">
        <v>230</v>
      </c>
      <c r="I593" s="147" t="s">
        <v>231</v>
      </c>
      <c r="J593" s="147" t="s">
        <v>232</v>
      </c>
      <c r="K593" s="147" t="s">
        <v>234</v>
      </c>
      <c r="L593" s="147" t="s">
        <v>235</v>
      </c>
      <c r="M593" s="147" t="s">
        <v>236</v>
      </c>
      <c r="N593" s="147" t="s">
        <v>237</v>
      </c>
      <c r="O593" s="147" t="s">
        <v>264</v>
      </c>
      <c r="P593" s="147" t="s">
        <v>238</v>
      </c>
      <c r="Q593" s="147" t="s">
        <v>239</v>
      </c>
      <c r="R593" s="147" t="s">
        <v>241</v>
      </c>
      <c r="S593" s="147" t="s">
        <v>242</v>
      </c>
      <c r="T593" s="147" t="s">
        <v>243</v>
      </c>
      <c r="U593" s="147" t="s">
        <v>244</v>
      </c>
      <c r="V593" s="147" t="s">
        <v>245</v>
      </c>
      <c r="W593" s="147" t="s">
        <v>246</v>
      </c>
      <c r="X593" s="147" t="s">
        <v>248</v>
      </c>
      <c r="Y593" s="148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7" t="s">
        <v>3</v>
      </c>
    </row>
    <row r="594" spans="1:65">
      <c r="A594" s="29"/>
      <c r="B594" s="19"/>
      <c r="C594" s="9"/>
      <c r="D594" s="10" t="s">
        <v>289</v>
      </c>
      <c r="E594" s="11" t="s">
        <v>289</v>
      </c>
      <c r="F594" s="11" t="s">
        <v>289</v>
      </c>
      <c r="G594" s="11" t="s">
        <v>289</v>
      </c>
      <c r="H594" s="11" t="s">
        <v>290</v>
      </c>
      <c r="I594" s="11" t="s">
        <v>289</v>
      </c>
      <c r="J594" s="11" t="s">
        <v>289</v>
      </c>
      <c r="K594" s="11" t="s">
        <v>290</v>
      </c>
      <c r="L594" s="11" t="s">
        <v>290</v>
      </c>
      <c r="M594" s="11" t="s">
        <v>290</v>
      </c>
      <c r="N594" s="11" t="s">
        <v>290</v>
      </c>
      <c r="O594" s="11" t="s">
        <v>290</v>
      </c>
      <c r="P594" s="11" t="s">
        <v>289</v>
      </c>
      <c r="Q594" s="11" t="s">
        <v>290</v>
      </c>
      <c r="R594" s="11" t="s">
        <v>289</v>
      </c>
      <c r="S594" s="11" t="s">
        <v>289</v>
      </c>
      <c r="T594" s="11" t="s">
        <v>114</v>
      </c>
      <c r="U594" s="11" t="s">
        <v>290</v>
      </c>
      <c r="V594" s="11" t="s">
        <v>289</v>
      </c>
      <c r="W594" s="11" t="s">
        <v>290</v>
      </c>
      <c r="X594" s="11" t="s">
        <v>289</v>
      </c>
      <c r="Y594" s="148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7">
        <v>1</v>
      </c>
    </row>
    <row r="595" spans="1:65">
      <c r="A595" s="29"/>
      <c r="B595" s="19"/>
      <c r="C595" s="9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148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7">
        <v>2</v>
      </c>
    </row>
    <row r="596" spans="1:65">
      <c r="A596" s="29"/>
      <c r="B596" s="18">
        <v>1</v>
      </c>
      <c r="C596" s="14">
        <v>1</v>
      </c>
      <c r="D596" s="220">
        <v>11.4</v>
      </c>
      <c r="E596" s="219">
        <v>19.100000000000001</v>
      </c>
      <c r="F596" s="219">
        <v>8.6544742548218299</v>
      </c>
      <c r="G596" s="220">
        <v>10.3271844042035</v>
      </c>
      <c r="H596" s="220">
        <v>11.4</v>
      </c>
      <c r="I596" s="220">
        <v>10.26</v>
      </c>
      <c r="J596" s="220">
        <v>11.63</v>
      </c>
      <c r="K596" s="220">
        <v>11.6</v>
      </c>
      <c r="L596" s="220">
        <v>11.1</v>
      </c>
      <c r="M596" s="220">
        <v>11.2</v>
      </c>
      <c r="N596" s="220">
        <v>12</v>
      </c>
      <c r="O596" s="220">
        <v>11.6</v>
      </c>
      <c r="P596" s="220">
        <v>12.1</v>
      </c>
      <c r="Q596" s="219">
        <v>9.5</v>
      </c>
      <c r="R596" s="220">
        <v>11.757764781096599</v>
      </c>
      <c r="S596" s="219">
        <v>46.00140735734</v>
      </c>
      <c r="T596" s="220">
        <v>10.754796075039556</v>
      </c>
      <c r="U596" s="220">
        <v>11.7</v>
      </c>
      <c r="V596" s="220">
        <v>11.7</v>
      </c>
      <c r="W596" s="220">
        <v>11.2</v>
      </c>
      <c r="X596" s="220">
        <v>11.62</v>
      </c>
      <c r="Y596" s="221"/>
      <c r="Z596" s="222"/>
      <c r="AA596" s="222"/>
      <c r="AB596" s="222"/>
      <c r="AC596" s="222"/>
      <c r="AD596" s="222"/>
      <c r="AE596" s="222"/>
      <c r="AF596" s="222"/>
      <c r="AG596" s="222"/>
      <c r="AH596" s="222"/>
      <c r="AI596" s="222"/>
      <c r="AJ596" s="222"/>
      <c r="AK596" s="222"/>
      <c r="AL596" s="222"/>
      <c r="AM596" s="222"/>
      <c r="AN596" s="222"/>
      <c r="AO596" s="222"/>
      <c r="AP596" s="222"/>
      <c r="AQ596" s="222"/>
      <c r="AR596" s="222"/>
      <c r="AS596" s="222"/>
      <c r="AT596" s="222"/>
      <c r="AU596" s="222"/>
      <c r="AV596" s="222"/>
      <c r="AW596" s="222"/>
      <c r="AX596" s="222"/>
      <c r="AY596" s="222"/>
      <c r="AZ596" s="222"/>
      <c r="BA596" s="222"/>
      <c r="BB596" s="222"/>
      <c r="BC596" s="222"/>
      <c r="BD596" s="222"/>
      <c r="BE596" s="222"/>
      <c r="BF596" s="222"/>
      <c r="BG596" s="222"/>
      <c r="BH596" s="222"/>
      <c r="BI596" s="222"/>
      <c r="BJ596" s="222"/>
      <c r="BK596" s="222"/>
      <c r="BL596" s="222"/>
      <c r="BM596" s="223">
        <v>1</v>
      </c>
    </row>
    <row r="597" spans="1:65">
      <c r="A597" s="29"/>
      <c r="B597" s="19">
        <v>1</v>
      </c>
      <c r="C597" s="9">
        <v>2</v>
      </c>
      <c r="D597" s="225">
        <v>11.6</v>
      </c>
      <c r="E597" s="224">
        <v>18.2</v>
      </c>
      <c r="F597" s="229">
        <v>9.6103141962706378</v>
      </c>
      <c r="G597" s="225">
        <v>10.276086108277299</v>
      </c>
      <c r="H597" s="225">
        <v>11</v>
      </c>
      <c r="I597" s="225">
        <v>10.69</v>
      </c>
      <c r="J597" s="225">
        <v>11.65</v>
      </c>
      <c r="K597" s="225">
        <v>12.6</v>
      </c>
      <c r="L597" s="225">
        <v>11.5</v>
      </c>
      <c r="M597" s="225">
        <v>11.2</v>
      </c>
      <c r="N597" s="225">
        <v>12.2</v>
      </c>
      <c r="O597" s="225">
        <v>11.7</v>
      </c>
      <c r="P597" s="225">
        <v>11.8</v>
      </c>
      <c r="Q597" s="224">
        <v>9.58</v>
      </c>
      <c r="R597" s="225">
        <v>11.791678785686141</v>
      </c>
      <c r="S597" s="224">
        <v>44.963580330132103</v>
      </c>
      <c r="T597" s="225">
        <v>10.728075593631182</v>
      </c>
      <c r="U597" s="225">
        <v>11.8</v>
      </c>
      <c r="V597" s="225">
        <v>12.2</v>
      </c>
      <c r="W597" s="225">
        <v>11.1</v>
      </c>
      <c r="X597" s="225">
        <v>11.82</v>
      </c>
      <c r="Y597" s="221"/>
      <c r="Z597" s="222"/>
      <c r="AA597" s="222"/>
      <c r="AB597" s="222"/>
      <c r="AC597" s="222"/>
      <c r="AD597" s="222"/>
      <c r="AE597" s="222"/>
      <c r="AF597" s="222"/>
      <c r="AG597" s="222"/>
      <c r="AH597" s="222"/>
      <c r="AI597" s="222"/>
      <c r="AJ597" s="222"/>
      <c r="AK597" s="222"/>
      <c r="AL597" s="222"/>
      <c r="AM597" s="222"/>
      <c r="AN597" s="222"/>
      <c r="AO597" s="222"/>
      <c r="AP597" s="222"/>
      <c r="AQ597" s="222"/>
      <c r="AR597" s="222"/>
      <c r="AS597" s="222"/>
      <c r="AT597" s="222"/>
      <c r="AU597" s="222"/>
      <c r="AV597" s="222"/>
      <c r="AW597" s="222"/>
      <c r="AX597" s="222"/>
      <c r="AY597" s="222"/>
      <c r="AZ597" s="222"/>
      <c r="BA597" s="222"/>
      <c r="BB597" s="222"/>
      <c r="BC597" s="222"/>
      <c r="BD597" s="222"/>
      <c r="BE597" s="222"/>
      <c r="BF597" s="222"/>
      <c r="BG597" s="222"/>
      <c r="BH597" s="222"/>
      <c r="BI597" s="222"/>
      <c r="BJ597" s="222"/>
      <c r="BK597" s="222"/>
      <c r="BL597" s="222"/>
      <c r="BM597" s="223" t="e">
        <v>#N/A</v>
      </c>
    </row>
    <row r="598" spans="1:65">
      <c r="A598" s="29"/>
      <c r="B598" s="19">
        <v>1</v>
      </c>
      <c r="C598" s="9">
        <v>3</v>
      </c>
      <c r="D598" s="225">
        <v>11.4</v>
      </c>
      <c r="E598" s="224">
        <v>17.899999999999999</v>
      </c>
      <c r="F598" s="224">
        <v>8.5603833676737775</v>
      </c>
      <c r="G598" s="225">
        <v>10.360473369220699</v>
      </c>
      <c r="H598" s="225">
        <v>11.4</v>
      </c>
      <c r="I598" s="225">
        <v>10.32</v>
      </c>
      <c r="J598" s="225">
        <v>11.84</v>
      </c>
      <c r="K598" s="225">
        <v>12.8</v>
      </c>
      <c r="L598" s="225">
        <v>11.2</v>
      </c>
      <c r="M598" s="225">
        <v>11.1</v>
      </c>
      <c r="N598" s="225">
        <v>12.2</v>
      </c>
      <c r="O598" s="225">
        <v>11.3</v>
      </c>
      <c r="P598" s="225">
        <v>12</v>
      </c>
      <c r="Q598" s="224">
        <v>9.65</v>
      </c>
      <c r="R598" s="225">
        <v>11.363644360065368</v>
      </c>
      <c r="S598" s="224">
        <v>45.480882321501802</v>
      </c>
      <c r="T598" s="225">
        <v>10.597763682065807</v>
      </c>
      <c r="U598" s="225">
        <v>11.5</v>
      </c>
      <c r="V598" s="225">
        <v>12.2</v>
      </c>
      <c r="W598" s="225">
        <v>11.2</v>
      </c>
      <c r="X598" s="225">
        <v>11.7</v>
      </c>
      <c r="Y598" s="221"/>
      <c r="Z598" s="222"/>
      <c r="AA598" s="222"/>
      <c r="AB598" s="222"/>
      <c r="AC598" s="222"/>
      <c r="AD598" s="222"/>
      <c r="AE598" s="222"/>
      <c r="AF598" s="222"/>
      <c r="AG598" s="222"/>
      <c r="AH598" s="222"/>
      <c r="AI598" s="222"/>
      <c r="AJ598" s="222"/>
      <c r="AK598" s="222"/>
      <c r="AL598" s="222"/>
      <c r="AM598" s="222"/>
      <c r="AN598" s="222"/>
      <c r="AO598" s="222"/>
      <c r="AP598" s="222"/>
      <c r="AQ598" s="222"/>
      <c r="AR598" s="222"/>
      <c r="AS598" s="222"/>
      <c r="AT598" s="222"/>
      <c r="AU598" s="222"/>
      <c r="AV598" s="222"/>
      <c r="AW598" s="222"/>
      <c r="AX598" s="222"/>
      <c r="AY598" s="222"/>
      <c r="AZ598" s="222"/>
      <c r="BA598" s="222"/>
      <c r="BB598" s="222"/>
      <c r="BC598" s="222"/>
      <c r="BD598" s="222"/>
      <c r="BE598" s="222"/>
      <c r="BF598" s="222"/>
      <c r="BG598" s="222"/>
      <c r="BH598" s="222"/>
      <c r="BI598" s="222"/>
      <c r="BJ598" s="222"/>
      <c r="BK598" s="222"/>
      <c r="BL598" s="222"/>
      <c r="BM598" s="223">
        <v>16</v>
      </c>
    </row>
    <row r="599" spans="1:65">
      <c r="A599" s="29"/>
      <c r="B599" s="19">
        <v>1</v>
      </c>
      <c r="C599" s="9">
        <v>4</v>
      </c>
      <c r="D599" s="225">
        <v>11.5</v>
      </c>
      <c r="E599" s="224">
        <v>19.7</v>
      </c>
      <c r="F599" s="224">
        <v>8.7375583986909362</v>
      </c>
      <c r="G599" s="225">
        <v>10.3670071993919</v>
      </c>
      <c r="H599" s="225">
        <v>11.1</v>
      </c>
      <c r="I599" s="225">
        <v>10.36</v>
      </c>
      <c r="J599" s="225">
        <v>11.59</v>
      </c>
      <c r="K599" s="225">
        <v>12.6</v>
      </c>
      <c r="L599" s="225">
        <v>11.7</v>
      </c>
      <c r="M599" s="225">
        <v>11.4</v>
      </c>
      <c r="N599" s="225">
        <v>12.2</v>
      </c>
      <c r="O599" s="225">
        <v>11.5</v>
      </c>
      <c r="P599" s="225">
        <v>11.7</v>
      </c>
      <c r="Q599" s="224">
        <v>9.4600000000000009</v>
      </c>
      <c r="R599" s="225">
        <v>11.641807351422024</v>
      </c>
      <c r="S599" s="224">
        <v>47.042465986507501</v>
      </c>
      <c r="T599" s="225">
        <v>10.686182935239525</v>
      </c>
      <c r="U599" s="225">
        <v>11.2</v>
      </c>
      <c r="V599" s="225">
        <v>12.1</v>
      </c>
      <c r="W599" s="225">
        <v>10.7</v>
      </c>
      <c r="X599" s="225">
        <v>11.57</v>
      </c>
      <c r="Y599" s="221"/>
      <c r="Z599" s="222"/>
      <c r="AA599" s="222"/>
      <c r="AB599" s="222"/>
      <c r="AC599" s="222"/>
      <c r="AD599" s="222"/>
      <c r="AE599" s="222"/>
      <c r="AF599" s="222"/>
      <c r="AG599" s="222"/>
      <c r="AH599" s="222"/>
      <c r="AI599" s="222"/>
      <c r="AJ599" s="222"/>
      <c r="AK599" s="222"/>
      <c r="AL599" s="222"/>
      <c r="AM599" s="222"/>
      <c r="AN599" s="222"/>
      <c r="AO599" s="222"/>
      <c r="AP599" s="222"/>
      <c r="AQ599" s="222"/>
      <c r="AR599" s="222"/>
      <c r="AS599" s="222"/>
      <c r="AT599" s="222"/>
      <c r="AU599" s="222"/>
      <c r="AV599" s="222"/>
      <c r="AW599" s="222"/>
      <c r="AX599" s="222"/>
      <c r="AY599" s="222"/>
      <c r="AZ599" s="222"/>
      <c r="BA599" s="222"/>
      <c r="BB599" s="222"/>
      <c r="BC599" s="222"/>
      <c r="BD599" s="222"/>
      <c r="BE599" s="222"/>
      <c r="BF599" s="222"/>
      <c r="BG599" s="222"/>
      <c r="BH599" s="222"/>
      <c r="BI599" s="222"/>
      <c r="BJ599" s="222"/>
      <c r="BK599" s="222"/>
      <c r="BL599" s="222"/>
      <c r="BM599" s="223">
        <v>11.452816984025972</v>
      </c>
    </row>
    <row r="600" spans="1:65">
      <c r="A600" s="29"/>
      <c r="B600" s="19">
        <v>1</v>
      </c>
      <c r="C600" s="9">
        <v>5</v>
      </c>
      <c r="D600" s="225">
        <v>11.4</v>
      </c>
      <c r="E600" s="224">
        <v>18.7</v>
      </c>
      <c r="F600" s="224">
        <v>9.0837302871986996</v>
      </c>
      <c r="G600" s="225">
        <v>10.3189650760264</v>
      </c>
      <c r="H600" s="225">
        <v>10.9</v>
      </c>
      <c r="I600" s="229">
        <v>9.5</v>
      </c>
      <c r="J600" s="225">
        <v>11.66</v>
      </c>
      <c r="K600" s="225">
        <v>12</v>
      </c>
      <c r="L600" s="225">
        <v>11.5</v>
      </c>
      <c r="M600" s="225">
        <v>11.4</v>
      </c>
      <c r="N600" s="225">
        <v>12.4</v>
      </c>
      <c r="O600" s="225">
        <v>12</v>
      </c>
      <c r="P600" s="225">
        <v>12.1</v>
      </c>
      <c r="Q600" s="224">
        <v>9.2899999999999991</v>
      </c>
      <c r="R600" s="225">
        <v>11.544632607637489</v>
      </c>
      <c r="S600" s="224">
        <v>43.433448222466602</v>
      </c>
      <c r="T600" s="225">
        <v>10.713746654921</v>
      </c>
      <c r="U600" s="225">
        <v>11.6</v>
      </c>
      <c r="V600" s="225">
        <v>11.7</v>
      </c>
      <c r="W600" s="225">
        <v>10.8</v>
      </c>
      <c r="X600" s="225">
        <v>11.68</v>
      </c>
      <c r="Y600" s="221"/>
      <c r="Z600" s="222"/>
      <c r="AA600" s="222"/>
      <c r="AB600" s="222"/>
      <c r="AC600" s="222"/>
      <c r="AD600" s="222"/>
      <c r="AE600" s="222"/>
      <c r="AF600" s="222"/>
      <c r="AG600" s="222"/>
      <c r="AH600" s="222"/>
      <c r="AI600" s="222"/>
      <c r="AJ600" s="222"/>
      <c r="AK600" s="222"/>
      <c r="AL600" s="222"/>
      <c r="AM600" s="222"/>
      <c r="AN600" s="222"/>
      <c r="AO600" s="222"/>
      <c r="AP600" s="222"/>
      <c r="AQ600" s="222"/>
      <c r="AR600" s="222"/>
      <c r="AS600" s="222"/>
      <c r="AT600" s="222"/>
      <c r="AU600" s="222"/>
      <c r="AV600" s="222"/>
      <c r="AW600" s="222"/>
      <c r="AX600" s="222"/>
      <c r="AY600" s="222"/>
      <c r="AZ600" s="222"/>
      <c r="BA600" s="222"/>
      <c r="BB600" s="222"/>
      <c r="BC600" s="222"/>
      <c r="BD600" s="222"/>
      <c r="BE600" s="222"/>
      <c r="BF600" s="222"/>
      <c r="BG600" s="222"/>
      <c r="BH600" s="222"/>
      <c r="BI600" s="222"/>
      <c r="BJ600" s="222"/>
      <c r="BK600" s="222"/>
      <c r="BL600" s="222"/>
      <c r="BM600" s="223">
        <v>102</v>
      </c>
    </row>
    <row r="601" spans="1:65">
      <c r="A601" s="29"/>
      <c r="B601" s="19">
        <v>1</v>
      </c>
      <c r="C601" s="9">
        <v>6</v>
      </c>
      <c r="D601" s="225">
        <v>11.3</v>
      </c>
      <c r="E601" s="224">
        <v>19.600000000000001</v>
      </c>
      <c r="F601" s="224">
        <v>8.8579412984217996</v>
      </c>
      <c r="G601" s="225">
        <v>10.5050076467152</v>
      </c>
      <c r="H601" s="225">
        <v>11.2</v>
      </c>
      <c r="I601" s="225">
        <v>10.62</v>
      </c>
      <c r="J601" s="225">
        <v>11.56</v>
      </c>
      <c r="K601" s="225">
        <v>12.4</v>
      </c>
      <c r="L601" s="225">
        <v>11.3</v>
      </c>
      <c r="M601" s="225">
        <v>11.6</v>
      </c>
      <c r="N601" s="225">
        <v>12.4</v>
      </c>
      <c r="O601" s="225">
        <v>11.7</v>
      </c>
      <c r="P601" s="225">
        <v>11.7</v>
      </c>
      <c r="Q601" s="224">
        <v>9.48</v>
      </c>
      <c r="R601" s="225">
        <v>11.980241459507207</v>
      </c>
      <c r="S601" s="224">
        <v>41.216431516910703</v>
      </c>
      <c r="T601" s="225">
        <v>10.602274280502241</v>
      </c>
      <c r="U601" s="225">
        <v>12.4</v>
      </c>
      <c r="V601" s="225">
        <v>12</v>
      </c>
      <c r="W601" s="225">
        <v>11.3</v>
      </c>
      <c r="X601" s="225">
        <v>12.05</v>
      </c>
      <c r="Y601" s="221"/>
      <c r="Z601" s="222"/>
      <c r="AA601" s="222"/>
      <c r="AB601" s="222"/>
      <c r="AC601" s="222"/>
      <c r="AD601" s="222"/>
      <c r="AE601" s="222"/>
      <c r="AF601" s="222"/>
      <c r="AG601" s="222"/>
      <c r="AH601" s="222"/>
      <c r="AI601" s="222"/>
      <c r="AJ601" s="222"/>
      <c r="AK601" s="222"/>
      <c r="AL601" s="222"/>
      <c r="AM601" s="222"/>
      <c r="AN601" s="222"/>
      <c r="AO601" s="222"/>
      <c r="AP601" s="222"/>
      <c r="AQ601" s="222"/>
      <c r="AR601" s="222"/>
      <c r="AS601" s="222"/>
      <c r="AT601" s="222"/>
      <c r="AU601" s="222"/>
      <c r="AV601" s="222"/>
      <c r="AW601" s="222"/>
      <c r="AX601" s="222"/>
      <c r="AY601" s="222"/>
      <c r="AZ601" s="222"/>
      <c r="BA601" s="222"/>
      <c r="BB601" s="222"/>
      <c r="BC601" s="222"/>
      <c r="BD601" s="222"/>
      <c r="BE601" s="222"/>
      <c r="BF601" s="222"/>
      <c r="BG601" s="222"/>
      <c r="BH601" s="222"/>
      <c r="BI601" s="222"/>
      <c r="BJ601" s="222"/>
      <c r="BK601" s="222"/>
      <c r="BL601" s="222"/>
      <c r="BM601" s="226"/>
    </row>
    <row r="602" spans="1:65">
      <c r="A602" s="29"/>
      <c r="B602" s="20" t="s">
        <v>258</v>
      </c>
      <c r="C602" s="12"/>
      <c r="D602" s="227">
        <v>11.433333333333332</v>
      </c>
      <c r="E602" s="227">
        <v>18.866666666666664</v>
      </c>
      <c r="F602" s="227">
        <v>8.9174003005129467</v>
      </c>
      <c r="G602" s="227">
        <v>10.3591206339725</v>
      </c>
      <c r="H602" s="227">
        <v>11.166666666666666</v>
      </c>
      <c r="I602" s="227">
        <v>10.291666666666666</v>
      </c>
      <c r="J602" s="227">
        <v>11.655000000000001</v>
      </c>
      <c r="K602" s="227">
        <v>12.333333333333334</v>
      </c>
      <c r="L602" s="227">
        <v>11.383333333333333</v>
      </c>
      <c r="M602" s="227">
        <v>11.316666666666665</v>
      </c>
      <c r="N602" s="227">
        <v>12.233333333333333</v>
      </c>
      <c r="O602" s="227">
        <v>11.633333333333333</v>
      </c>
      <c r="P602" s="227">
        <v>11.899999999999999</v>
      </c>
      <c r="Q602" s="227">
        <v>9.4933333333333323</v>
      </c>
      <c r="R602" s="227">
        <v>11.679961557569138</v>
      </c>
      <c r="S602" s="227">
        <v>44.689702622476453</v>
      </c>
      <c r="T602" s="227">
        <v>10.680473203566551</v>
      </c>
      <c r="U602" s="227">
        <v>11.700000000000001</v>
      </c>
      <c r="V602" s="227">
        <v>11.983333333333333</v>
      </c>
      <c r="W602" s="227">
        <v>11.049999999999999</v>
      </c>
      <c r="X602" s="227">
        <v>11.74</v>
      </c>
      <c r="Y602" s="221"/>
      <c r="Z602" s="222"/>
      <c r="AA602" s="222"/>
      <c r="AB602" s="222"/>
      <c r="AC602" s="222"/>
      <c r="AD602" s="222"/>
      <c r="AE602" s="222"/>
      <c r="AF602" s="222"/>
      <c r="AG602" s="222"/>
      <c r="AH602" s="222"/>
      <c r="AI602" s="222"/>
      <c r="AJ602" s="222"/>
      <c r="AK602" s="222"/>
      <c r="AL602" s="222"/>
      <c r="AM602" s="222"/>
      <c r="AN602" s="222"/>
      <c r="AO602" s="222"/>
      <c r="AP602" s="222"/>
      <c r="AQ602" s="222"/>
      <c r="AR602" s="222"/>
      <c r="AS602" s="222"/>
      <c r="AT602" s="222"/>
      <c r="AU602" s="222"/>
      <c r="AV602" s="222"/>
      <c r="AW602" s="222"/>
      <c r="AX602" s="222"/>
      <c r="AY602" s="222"/>
      <c r="AZ602" s="222"/>
      <c r="BA602" s="222"/>
      <c r="BB602" s="222"/>
      <c r="BC602" s="222"/>
      <c r="BD602" s="222"/>
      <c r="BE602" s="222"/>
      <c r="BF602" s="222"/>
      <c r="BG602" s="222"/>
      <c r="BH602" s="222"/>
      <c r="BI602" s="222"/>
      <c r="BJ602" s="222"/>
      <c r="BK602" s="222"/>
      <c r="BL602" s="222"/>
      <c r="BM602" s="226"/>
    </row>
    <row r="603" spans="1:65">
      <c r="A603" s="29"/>
      <c r="B603" s="3" t="s">
        <v>259</v>
      </c>
      <c r="C603" s="28"/>
      <c r="D603" s="225">
        <v>11.4</v>
      </c>
      <c r="E603" s="225">
        <v>18.899999999999999</v>
      </c>
      <c r="F603" s="225">
        <v>8.7977498485563679</v>
      </c>
      <c r="G603" s="225">
        <v>10.3438288867121</v>
      </c>
      <c r="H603" s="225">
        <v>11.149999999999999</v>
      </c>
      <c r="I603" s="225">
        <v>10.34</v>
      </c>
      <c r="J603" s="225">
        <v>11.64</v>
      </c>
      <c r="K603" s="225">
        <v>12.5</v>
      </c>
      <c r="L603" s="225">
        <v>11.4</v>
      </c>
      <c r="M603" s="225">
        <v>11.3</v>
      </c>
      <c r="N603" s="225">
        <v>12.2</v>
      </c>
      <c r="O603" s="225">
        <v>11.649999999999999</v>
      </c>
      <c r="P603" s="225">
        <v>11.9</v>
      </c>
      <c r="Q603" s="225">
        <v>9.49</v>
      </c>
      <c r="R603" s="225">
        <v>11.699786066259311</v>
      </c>
      <c r="S603" s="225">
        <v>45.222231325816949</v>
      </c>
      <c r="T603" s="225">
        <v>10.699964795080263</v>
      </c>
      <c r="U603" s="225">
        <v>11.649999999999999</v>
      </c>
      <c r="V603" s="225">
        <v>12.05</v>
      </c>
      <c r="W603" s="225">
        <v>11.149999999999999</v>
      </c>
      <c r="X603" s="225">
        <v>11.69</v>
      </c>
      <c r="Y603" s="221"/>
      <c r="Z603" s="222"/>
      <c r="AA603" s="222"/>
      <c r="AB603" s="222"/>
      <c r="AC603" s="222"/>
      <c r="AD603" s="222"/>
      <c r="AE603" s="222"/>
      <c r="AF603" s="222"/>
      <c r="AG603" s="222"/>
      <c r="AH603" s="222"/>
      <c r="AI603" s="222"/>
      <c r="AJ603" s="222"/>
      <c r="AK603" s="222"/>
      <c r="AL603" s="222"/>
      <c r="AM603" s="222"/>
      <c r="AN603" s="222"/>
      <c r="AO603" s="222"/>
      <c r="AP603" s="222"/>
      <c r="AQ603" s="222"/>
      <c r="AR603" s="222"/>
      <c r="AS603" s="222"/>
      <c r="AT603" s="222"/>
      <c r="AU603" s="222"/>
      <c r="AV603" s="222"/>
      <c r="AW603" s="222"/>
      <c r="AX603" s="222"/>
      <c r="AY603" s="222"/>
      <c r="AZ603" s="222"/>
      <c r="BA603" s="222"/>
      <c r="BB603" s="222"/>
      <c r="BC603" s="222"/>
      <c r="BD603" s="222"/>
      <c r="BE603" s="222"/>
      <c r="BF603" s="222"/>
      <c r="BG603" s="222"/>
      <c r="BH603" s="222"/>
      <c r="BI603" s="222"/>
      <c r="BJ603" s="222"/>
      <c r="BK603" s="222"/>
      <c r="BL603" s="222"/>
      <c r="BM603" s="226"/>
    </row>
    <row r="604" spans="1:65">
      <c r="A604" s="29"/>
      <c r="B604" s="3" t="s">
        <v>260</v>
      </c>
      <c r="C604" s="28"/>
      <c r="D604" s="23">
        <v>0.10327955589886409</v>
      </c>
      <c r="E604" s="23">
        <v>0.73393914370788793</v>
      </c>
      <c r="F604" s="23">
        <v>0.38477656109026992</v>
      </c>
      <c r="G604" s="23">
        <v>7.8580114987193417E-2</v>
      </c>
      <c r="H604" s="23">
        <v>0.20655911179772896</v>
      </c>
      <c r="I604" s="23">
        <v>0.42418942309617585</v>
      </c>
      <c r="J604" s="23">
        <v>9.8132563402776582E-2</v>
      </c>
      <c r="K604" s="23">
        <v>0.45018514709691038</v>
      </c>
      <c r="L604" s="23">
        <v>0.22286019533929036</v>
      </c>
      <c r="M604" s="23">
        <v>0.18348478592697201</v>
      </c>
      <c r="N604" s="23">
        <v>0.15055453054181644</v>
      </c>
      <c r="O604" s="23">
        <v>0.23380903889000215</v>
      </c>
      <c r="P604" s="23">
        <v>0.18973665961010283</v>
      </c>
      <c r="Q604" s="23">
        <v>0.1222565608328107</v>
      </c>
      <c r="R604" s="23">
        <v>0.2137888386844855</v>
      </c>
      <c r="S604" s="23">
        <v>2.0784045017172543</v>
      </c>
      <c r="T604" s="23">
        <v>6.6159711123873768E-2</v>
      </c>
      <c r="U604" s="23">
        <v>0.40000000000000036</v>
      </c>
      <c r="V604" s="23">
        <v>0.23166067138525409</v>
      </c>
      <c r="W604" s="23">
        <v>0.2428991560298224</v>
      </c>
      <c r="X604" s="23">
        <v>0.17378147196982804</v>
      </c>
      <c r="Y604" s="148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55"/>
    </row>
    <row r="605" spans="1:65">
      <c r="A605" s="29"/>
      <c r="B605" s="3" t="s">
        <v>86</v>
      </c>
      <c r="C605" s="28"/>
      <c r="D605" s="13">
        <v>9.0331973089385516E-3</v>
      </c>
      <c r="E605" s="13">
        <v>3.8901368041054138E-2</v>
      </c>
      <c r="F605" s="13">
        <v>4.3148961370292727E-2</v>
      </c>
      <c r="G605" s="13">
        <v>7.5855970563265497E-3</v>
      </c>
      <c r="H605" s="13">
        <v>1.8497830907259309E-2</v>
      </c>
      <c r="I605" s="13">
        <v>4.1216786049830853E-2</v>
      </c>
      <c r="J605" s="13">
        <v>8.4197823597405904E-3</v>
      </c>
      <c r="K605" s="13">
        <v>3.6501498413263E-2</v>
      </c>
      <c r="L605" s="13">
        <v>1.9577762401694614E-2</v>
      </c>
      <c r="M605" s="13">
        <v>1.621367769605055E-2</v>
      </c>
      <c r="N605" s="13">
        <v>1.2306909853554478E-2</v>
      </c>
      <c r="O605" s="13">
        <v>2.0098198185387006E-2</v>
      </c>
      <c r="P605" s="13">
        <v>1.5944257110092678E-2</v>
      </c>
      <c r="Q605" s="13">
        <v>1.2878148964130342E-2</v>
      </c>
      <c r="R605" s="13">
        <v>1.8303899172163008E-2</v>
      </c>
      <c r="S605" s="13">
        <v>4.6507458760129045E-2</v>
      </c>
      <c r="T605" s="13">
        <v>6.1944550454731658E-3</v>
      </c>
      <c r="U605" s="13">
        <v>3.4188034188034212E-2</v>
      </c>
      <c r="V605" s="13">
        <v>1.9331905817962791E-2</v>
      </c>
      <c r="W605" s="13">
        <v>2.1981824075097051E-2</v>
      </c>
      <c r="X605" s="13">
        <v>1.4802510389252814E-2</v>
      </c>
      <c r="Y605" s="148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55"/>
    </row>
    <row r="606" spans="1:65">
      <c r="A606" s="29"/>
      <c r="B606" s="3" t="s">
        <v>261</v>
      </c>
      <c r="C606" s="28"/>
      <c r="D606" s="13">
        <v>-1.7012103415094959E-3</v>
      </c>
      <c r="E606" s="13">
        <v>0.64733852754141585</v>
      </c>
      <c r="F606" s="13">
        <v>-0.22137930668492689</v>
      </c>
      <c r="G606" s="13">
        <v>-9.5495837537518113E-2</v>
      </c>
      <c r="H606" s="13">
        <v>-2.4985147126547091E-2</v>
      </c>
      <c r="I606" s="13">
        <v>-0.10138556470245197</v>
      </c>
      <c r="J606" s="13">
        <v>1.76535621110534E-2</v>
      </c>
      <c r="K606" s="13">
        <v>7.688207630799293E-2</v>
      </c>
      <c r="L606" s="13">
        <v>-6.0669484887039271E-3</v>
      </c>
      <c r="M606" s="13">
        <v>-1.1887932684963465E-2</v>
      </c>
      <c r="N606" s="13">
        <v>6.8150600013603624E-2</v>
      </c>
      <c r="O606" s="13">
        <v>1.5761742247268895E-2</v>
      </c>
      <c r="P606" s="13">
        <v>3.904567903230638E-2</v>
      </c>
      <c r="Q606" s="13">
        <v>-0.17109185045265862</v>
      </c>
      <c r="R606" s="13">
        <v>1.9833074592912725E-2</v>
      </c>
      <c r="S606" s="13">
        <v>2.9020707905145295</v>
      </c>
      <c r="T606" s="13">
        <v>-6.7437014102003201E-2</v>
      </c>
      <c r="U606" s="13">
        <v>2.1582726443528433E-2</v>
      </c>
      <c r="V606" s="13">
        <v>4.6321909277630802E-2</v>
      </c>
      <c r="W606" s="13">
        <v>-3.517186947000106E-2</v>
      </c>
      <c r="X606" s="13">
        <v>2.5075316961284067E-2</v>
      </c>
      <c r="Y606" s="148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55"/>
    </row>
    <row r="607" spans="1:65">
      <c r="A607" s="29"/>
      <c r="B607" s="45" t="s">
        <v>262</v>
      </c>
      <c r="C607" s="46"/>
      <c r="D607" s="44">
        <v>0.17</v>
      </c>
      <c r="E607" s="44">
        <v>12.11</v>
      </c>
      <c r="F607" s="44">
        <v>4.32</v>
      </c>
      <c r="G607" s="44">
        <v>1.94</v>
      </c>
      <c r="H607" s="44">
        <v>0.61</v>
      </c>
      <c r="I607" s="44">
        <v>2.0499999999999998</v>
      </c>
      <c r="J607" s="44">
        <v>0.2</v>
      </c>
      <c r="K607" s="44">
        <v>1.32</v>
      </c>
      <c r="L607" s="44">
        <v>0.25</v>
      </c>
      <c r="M607" s="44">
        <v>0.36</v>
      </c>
      <c r="N607" s="44">
        <v>1.1599999999999999</v>
      </c>
      <c r="O607" s="44">
        <v>0.17</v>
      </c>
      <c r="P607" s="44">
        <v>0.61</v>
      </c>
      <c r="Q607" s="44">
        <v>3.37</v>
      </c>
      <c r="R607" s="44">
        <v>0.24</v>
      </c>
      <c r="S607" s="44" t="s">
        <v>263</v>
      </c>
      <c r="T607" s="44">
        <v>1.41</v>
      </c>
      <c r="U607" s="44">
        <v>0.28000000000000003</v>
      </c>
      <c r="V607" s="44">
        <v>0.74</v>
      </c>
      <c r="W607" s="44">
        <v>0.8</v>
      </c>
      <c r="X607" s="44">
        <v>0.34</v>
      </c>
      <c r="Y607" s="148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55"/>
    </row>
    <row r="608" spans="1:65">
      <c r="B608" s="30" t="s">
        <v>300</v>
      </c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BM608" s="55"/>
    </row>
    <row r="609" spans="1:65">
      <c r="BM609" s="55"/>
    </row>
    <row r="610" spans="1:65" ht="15">
      <c r="B610" s="8" t="s">
        <v>528</v>
      </c>
      <c r="BM610" s="27" t="s">
        <v>66</v>
      </c>
    </row>
    <row r="611" spans="1:65" ht="15">
      <c r="A611" s="24" t="s">
        <v>31</v>
      </c>
      <c r="B611" s="18" t="s">
        <v>111</v>
      </c>
      <c r="C611" s="15" t="s">
        <v>112</v>
      </c>
      <c r="D611" s="16" t="s">
        <v>223</v>
      </c>
      <c r="E611" s="17" t="s">
        <v>223</v>
      </c>
      <c r="F611" s="17" t="s">
        <v>223</v>
      </c>
      <c r="G611" s="17" t="s">
        <v>223</v>
      </c>
      <c r="H611" s="17" t="s">
        <v>223</v>
      </c>
      <c r="I611" s="17" t="s">
        <v>223</v>
      </c>
      <c r="J611" s="17" t="s">
        <v>223</v>
      </c>
      <c r="K611" s="17" t="s">
        <v>223</v>
      </c>
      <c r="L611" s="17" t="s">
        <v>223</v>
      </c>
      <c r="M611" s="17" t="s">
        <v>223</v>
      </c>
      <c r="N611" s="148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>
        <v>1</v>
      </c>
    </row>
    <row r="612" spans="1:65">
      <c r="A612" s="29"/>
      <c r="B612" s="19" t="s">
        <v>224</v>
      </c>
      <c r="C612" s="9" t="s">
        <v>224</v>
      </c>
      <c r="D612" s="146" t="s">
        <v>227</v>
      </c>
      <c r="E612" s="147" t="s">
        <v>228</v>
      </c>
      <c r="F612" s="147" t="s">
        <v>229</v>
      </c>
      <c r="G612" s="147" t="s">
        <v>230</v>
      </c>
      <c r="H612" s="147" t="s">
        <v>231</v>
      </c>
      <c r="I612" s="147" t="s">
        <v>232</v>
      </c>
      <c r="J612" s="147" t="s">
        <v>238</v>
      </c>
      <c r="K612" s="147" t="s">
        <v>239</v>
      </c>
      <c r="L612" s="147" t="s">
        <v>241</v>
      </c>
      <c r="M612" s="147" t="s">
        <v>242</v>
      </c>
      <c r="N612" s="148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7" t="s">
        <v>3</v>
      </c>
    </row>
    <row r="613" spans="1:65">
      <c r="A613" s="29"/>
      <c r="B613" s="19"/>
      <c r="C613" s="9"/>
      <c r="D613" s="10" t="s">
        <v>289</v>
      </c>
      <c r="E613" s="11" t="s">
        <v>289</v>
      </c>
      <c r="F613" s="11" t="s">
        <v>289</v>
      </c>
      <c r="G613" s="11" t="s">
        <v>290</v>
      </c>
      <c r="H613" s="11" t="s">
        <v>289</v>
      </c>
      <c r="I613" s="11" t="s">
        <v>289</v>
      </c>
      <c r="J613" s="11" t="s">
        <v>289</v>
      </c>
      <c r="K613" s="11" t="s">
        <v>290</v>
      </c>
      <c r="L613" s="11" t="s">
        <v>289</v>
      </c>
      <c r="M613" s="11" t="s">
        <v>289</v>
      </c>
      <c r="N613" s="148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7">
        <v>1</v>
      </c>
    </row>
    <row r="614" spans="1:65">
      <c r="A614" s="29"/>
      <c r="B614" s="19"/>
      <c r="C614" s="9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148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7">
        <v>2</v>
      </c>
    </row>
    <row r="615" spans="1:65">
      <c r="A615" s="29"/>
      <c r="B615" s="18">
        <v>1</v>
      </c>
      <c r="C615" s="14">
        <v>1</v>
      </c>
      <c r="D615" s="220">
        <v>21.6</v>
      </c>
      <c r="E615" s="220">
        <v>21.375408621437803</v>
      </c>
      <c r="F615" s="220">
        <v>23.067293364775502</v>
      </c>
      <c r="G615" s="220">
        <v>23.5</v>
      </c>
      <c r="H615" s="220">
        <v>22.3</v>
      </c>
      <c r="I615" s="220">
        <v>23.89</v>
      </c>
      <c r="J615" s="220">
        <v>25.3</v>
      </c>
      <c r="K615" s="220">
        <v>25.37</v>
      </c>
      <c r="L615" s="220">
        <v>22.209173346515122</v>
      </c>
      <c r="M615" s="220">
        <v>22.6155242215643</v>
      </c>
      <c r="N615" s="221"/>
      <c r="O615" s="222"/>
      <c r="P615" s="222"/>
      <c r="Q615" s="222"/>
      <c r="R615" s="222"/>
      <c r="S615" s="222"/>
      <c r="T615" s="222"/>
      <c r="U615" s="222"/>
      <c r="V615" s="222"/>
      <c r="W615" s="222"/>
      <c r="X615" s="222"/>
      <c r="Y615" s="222"/>
      <c r="Z615" s="222"/>
      <c r="AA615" s="222"/>
      <c r="AB615" s="222"/>
      <c r="AC615" s="222"/>
      <c r="AD615" s="222"/>
      <c r="AE615" s="222"/>
      <c r="AF615" s="222"/>
      <c r="AG615" s="222"/>
      <c r="AH615" s="222"/>
      <c r="AI615" s="222"/>
      <c r="AJ615" s="222"/>
      <c r="AK615" s="222"/>
      <c r="AL615" s="222"/>
      <c r="AM615" s="222"/>
      <c r="AN615" s="222"/>
      <c r="AO615" s="222"/>
      <c r="AP615" s="222"/>
      <c r="AQ615" s="222"/>
      <c r="AR615" s="222"/>
      <c r="AS615" s="222"/>
      <c r="AT615" s="222"/>
      <c r="AU615" s="222"/>
      <c r="AV615" s="222"/>
      <c r="AW615" s="222"/>
      <c r="AX615" s="222"/>
      <c r="AY615" s="222"/>
      <c r="AZ615" s="222"/>
      <c r="BA615" s="222"/>
      <c r="BB615" s="222"/>
      <c r="BC615" s="222"/>
      <c r="BD615" s="222"/>
      <c r="BE615" s="222"/>
      <c r="BF615" s="222"/>
      <c r="BG615" s="222"/>
      <c r="BH615" s="222"/>
      <c r="BI615" s="222"/>
      <c r="BJ615" s="222"/>
      <c r="BK615" s="222"/>
      <c r="BL615" s="222"/>
      <c r="BM615" s="223">
        <v>1</v>
      </c>
    </row>
    <row r="616" spans="1:65">
      <c r="A616" s="29"/>
      <c r="B616" s="19">
        <v>1</v>
      </c>
      <c r="C616" s="9">
        <v>2</v>
      </c>
      <c r="D616" s="225">
        <v>21.6</v>
      </c>
      <c r="E616" s="225">
        <v>22.8016932031328</v>
      </c>
      <c r="F616" s="225">
        <v>23.084440008145101</v>
      </c>
      <c r="G616" s="225">
        <v>23.1</v>
      </c>
      <c r="H616" s="225">
        <v>24.2</v>
      </c>
      <c r="I616" s="225">
        <v>24.06</v>
      </c>
      <c r="J616" s="225">
        <v>26.2</v>
      </c>
      <c r="K616" s="225">
        <v>25.03</v>
      </c>
      <c r="L616" s="225">
        <v>22.780097658597981</v>
      </c>
      <c r="M616" s="225">
        <v>24.288374674311019</v>
      </c>
      <c r="N616" s="221"/>
      <c r="O616" s="222"/>
      <c r="P616" s="222"/>
      <c r="Q616" s="222"/>
      <c r="R616" s="222"/>
      <c r="S616" s="222"/>
      <c r="T616" s="222"/>
      <c r="U616" s="222"/>
      <c r="V616" s="222"/>
      <c r="W616" s="222"/>
      <c r="X616" s="222"/>
      <c r="Y616" s="222"/>
      <c r="Z616" s="222"/>
      <c r="AA616" s="222"/>
      <c r="AB616" s="222"/>
      <c r="AC616" s="222"/>
      <c r="AD616" s="222"/>
      <c r="AE616" s="222"/>
      <c r="AF616" s="222"/>
      <c r="AG616" s="222"/>
      <c r="AH616" s="222"/>
      <c r="AI616" s="222"/>
      <c r="AJ616" s="222"/>
      <c r="AK616" s="222"/>
      <c r="AL616" s="222"/>
      <c r="AM616" s="222"/>
      <c r="AN616" s="222"/>
      <c r="AO616" s="222"/>
      <c r="AP616" s="222"/>
      <c r="AQ616" s="222"/>
      <c r="AR616" s="222"/>
      <c r="AS616" s="222"/>
      <c r="AT616" s="222"/>
      <c r="AU616" s="222"/>
      <c r="AV616" s="222"/>
      <c r="AW616" s="222"/>
      <c r="AX616" s="222"/>
      <c r="AY616" s="222"/>
      <c r="AZ616" s="222"/>
      <c r="BA616" s="222"/>
      <c r="BB616" s="222"/>
      <c r="BC616" s="222"/>
      <c r="BD616" s="222"/>
      <c r="BE616" s="222"/>
      <c r="BF616" s="222"/>
      <c r="BG616" s="222"/>
      <c r="BH616" s="222"/>
      <c r="BI616" s="222"/>
      <c r="BJ616" s="222"/>
      <c r="BK616" s="222"/>
      <c r="BL616" s="222"/>
      <c r="BM616" s="223" t="e">
        <v>#N/A</v>
      </c>
    </row>
    <row r="617" spans="1:65">
      <c r="A617" s="29"/>
      <c r="B617" s="19">
        <v>1</v>
      </c>
      <c r="C617" s="9">
        <v>3</v>
      </c>
      <c r="D617" s="225">
        <v>22.3</v>
      </c>
      <c r="E617" s="225">
        <v>21.252253573395699</v>
      </c>
      <c r="F617" s="225">
        <v>23.063724670953398</v>
      </c>
      <c r="G617" s="225">
        <v>25.1</v>
      </c>
      <c r="H617" s="225">
        <v>23.4</v>
      </c>
      <c r="I617" s="225">
        <v>24.09</v>
      </c>
      <c r="J617" s="225">
        <v>24.7</v>
      </c>
      <c r="K617" s="225">
        <v>25.22</v>
      </c>
      <c r="L617" s="225">
        <v>21.915829583275976</v>
      </c>
      <c r="M617" s="225">
        <v>23.512679323265992</v>
      </c>
      <c r="N617" s="221"/>
      <c r="O617" s="222"/>
      <c r="P617" s="222"/>
      <c r="Q617" s="222"/>
      <c r="R617" s="222"/>
      <c r="S617" s="222"/>
      <c r="T617" s="222"/>
      <c r="U617" s="222"/>
      <c r="V617" s="222"/>
      <c r="W617" s="222"/>
      <c r="X617" s="222"/>
      <c r="Y617" s="222"/>
      <c r="Z617" s="222"/>
      <c r="AA617" s="222"/>
      <c r="AB617" s="222"/>
      <c r="AC617" s="222"/>
      <c r="AD617" s="222"/>
      <c r="AE617" s="222"/>
      <c r="AF617" s="222"/>
      <c r="AG617" s="222"/>
      <c r="AH617" s="222"/>
      <c r="AI617" s="222"/>
      <c r="AJ617" s="222"/>
      <c r="AK617" s="222"/>
      <c r="AL617" s="222"/>
      <c r="AM617" s="222"/>
      <c r="AN617" s="222"/>
      <c r="AO617" s="222"/>
      <c r="AP617" s="222"/>
      <c r="AQ617" s="222"/>
      <c r="AR617" s="222"/>
      <c r="AS617" s="222"/>
      <c r="AT617" s="222"/>
      <c r="AU617" s="222"/>
      <c r="AV617" s="222"/>
      <c r="AW617" s="222"/>
      <c r="AX617" s="222"/>
      <c r="AY617" s="222"/>
      <c r="AZ617" s="222"/>
      <c r="BA617" s="222"/>
      <c r="BB617" s="222"/>
      <c r="BC617" s="222"/>
      <c r="BD617" s="222"/>
      <c r="BE617" s="222"/>
      <c r="BF617" s="222"/>
      <c r="BG617" s="222"/>
      <c r="BH617" s="222"/>
      <c r="BI617" s="222"/>
      <c r="BJ617" s="222"/>
      <c r="BK617" s="222"/>
      <c r="BL617" s="222"/>
      <c r="BM617" s="223">
        <v>16</v>
      </c>
    </row>
    <row r="618" spans="1:65">
      <c r="A618" s="29"/>
      <c r="B618" s="19">
        <v>1</v>
      </c>
      <c r="C618" s="9">
        <v>4</v>
      </c>
      <c r="D618" s="225">
        <v>21</v>
      </c>
      <c r="E618" s="225">
        <v>21.278058915394304</v>
      </c>
      <c r="F618" s="225">
        <v>23.054748387370601</v>
      </c>
      <c r="G618" s="225">
        <v>23.2</v>
      </c>
      <c r="H618" s="225">
        <v>21.3</v>
      </c>
      <c r="I618" s="225">
        <v>24.27</v>
      </c>
      <c r="J618" s="225">
        <v>24.8</v>
      </c>
      <c r="K618" s="225">
        <v>24.87</v>
      </c>
      <c r="L618" s="225">
        <v>22.213641200496227</v>
      </c>
      <c r="M618" s="225">
        <v>22.18567366738684</v>
      </c>
      <c r="N618" s="221"/>
      <c r="O618" s="222"/>
      <c r="P618" s="222"/>
      <c r="Q618" s="222"/>
      <c r="R618" s="222"/>
      <c r="S618" s="222"/>
      <c r="T618" s="222"/>
      <c r="U618" s="222"/>
      <c r="V618" s="222"/>
      <c r="W618" s="222"/>
      <c r="X618" s="222"/>
      <c r="Y618" s="222"/>
      <c r="Z618" s="222"/>
      <c r="AA618" s="222"/>
      <c r="AB618" s="222"/>
      <c r="AC618" s="222"/>
      <c r="AD618" s="222"/>
      <c r="AE618" s="222"/>
      <c r="AF618" s="222"/>
      <c r="AG618" s="222"/>
      <c r="AH618" s="222"/>
      <c r="AI618" s="222"/>
      <c r="AJ618" s="222"/>
      <c r="AK618" s="222"/>
      <c r="AL618" s="222"/>
      <c r="AM618" s="222"/>
      <c r="AN618" s="222"/>
      <c r="AO618" s="222"/>
      <c r="AP618" s="222"/>
      <c r="AQ618" s="222"/>
      <c r="AR618" s="222"/>
      <c r="AS618" s="222"/>
      <c r="AT618" s="222"/>
      <c r="AU618" s="222"/>
      <c r="AV618" s="222"/>
      <c r="AW618" s="222"/>
      <c r="AX618" s="222"/>
      <c r="AY618" s="222"/>
      <c r="AZ618" s="222"/>
      <c r="BA618" s="222"/>
      <c r="BB618" s="222"/>
      <c r="BC618" s="222"/>
      <c r="BD618" s="222"/>
      <c r="BE618" s="222"/>
      <c r="BF618" s="222"/>
      <c r="BG618" s="222"/>
      <c r="BH618" s="222"/>
      <c r="BI618" s="222"/>
      <c r="BJ618" s="222"/>
      <c r="BK618" s="222"/>
      <c r="BL618" s="222"/>
      <c r="BM618" s="223">
        <v>23.311493037813346</v>
      </c>
    </row>
    <row r="619" spans="1:65">
      <c r="A619" s="29"/>
      <c r="B619" s="19">
        <v>1</v>
      </c>
      <c r="C619" s="9">
        <v>5</v>
      </c>
      <c r="D619" s="225">
        <v>22.6</v>
      </c>
      <c r="E619" s="225">
        <v>21.956360155881406</v>
      </c>
      <c r="F619" s="225">
        <v>23.111918601152301</v>
      </c>
      <c r="G619" s="225">
        <v>22.9</v>
      </c>
      <c r="H619" s="225">
        <v>22.4</v>
      </c>
      <c r="I619" s="225">
        <v>24.7</v>
      </c>
      <c r="J619" s="225">
        <v>25.2</v>
      </c>
      <c r="K619" s="225">
        <v>24.63</v>
      </c>
      <c r="L619" s="225">
        <v>22.207555378642773</v>
      </c>
      <c r="M619" s="225">
        <v>23.567304607129014</v>
      </c>
      <c r="N619" s="221"/>
      <c r="O619" s="222"/>
      <c r="P619" s="222"/>
      <c r="Q619" s="222"/>
      <c r="R619" s="222"/>
      <c r="S619" s="222"/>
      <c r="T619" s="222"/>
      <c r="U619" s="222"/>
      <c r="V619" s="222"/>
      <c r="W619" s="222"/>
      <c r="X619" s="222"/>
      <c r="Y619" s="222"/>
      <c r="Z619" s="222"/>
      <c r="AA619" s="222"/>
      <c r="AB619" s="222"/>
      <c r="AC619" s="222"/>
      <c r="AD619" s="222"/>
      <c r="AE619" s="222"/>
      <c r="AF619" s="222"/>
      <c r="AG619" s="222"/>
      <c r="AH619" s="222"/>
      <c r="AI619" s="222"/>
      <c r="AJ619" s="222"/>
      <c r="AK619" s="222"/>
      <c r="AL619" s="222"/>
      <c r="AM619" s="222"/>
      <c r="AN619" s="222"/>
      <c r="AO619" s="222"/>
      <c r="AP619" s="222"/>
      <c r="AQ619" s="222"/>
      <c r="AR619" s="222"/>
      <c r="AS619" s="222"/>
      <c r="AT619" s="222"/>
      <c r="AU619" s="222"/>
      <c r="AV619" s="222"/>
      <c r="AW619" s="222"/>
      <c r="AX619" s="222"/>
      <c r="AY619" s="222"/>
      <c r="AZ619" s="222"/>
      <c r="BA619" s="222"/>
      <c r="BB619" s="222"/>
      <c r="BC619" s="222"/>
      <c r="BD619" s="222"/>
      <c r="BE619" s="222"/>
      <c r="BF619" s="222"/>
      <c r="BG619" s="222"/>
      <c r="BH619" s="222"/>
      <c r="BI619" s="222"/>
      <c r="BJ619" s="222"/>
      <c r="BK619" s="222"/>
      <c r="BL619" s="222"/>
      <c r="BM619" s="223">
        <v>103</v>
      </c>
    </row>
    <row r="620" spans="1:65">
      <c r="A620" s="29"/>
      <c r="B620" s="19">
        <v>1</v>
      </c>
      <c r="C620" s="9">
        <v>6</v>
      </c>
      <c r="D620" s="225">
        <v>23</v>
      </c>
      <c r="E620" s="225">
        <v>21.932564688392802</v>
      </c>
      <c r="F620" s="225">
        <v>23.108911052979501</v>
      </c>
      <c r="G620" s="225">
        <v>23.9</v>
      </c>
      <c r="H620" s="225">
        <v>22.5</v>
      </c>
      <c r="I620" s="225">
        <v>24.16</v>
      </c>
      <c r="J620" s="225">
        <v>25.6</v>
      </c>
      <c r="K620" s="225">
        <v>25.19</v>
      </c>
      <c r="L620" s="225">
        <v>22.272796172403304</v>
      </c>
      <c r="M620" s="225">
        <v>22.653557192200743</v>
      </c>
      <c r="N620" s="221"/>
      <c r="O620" s="222"/>
      <c r="P620" s="222"/>
      <c r="Q620" s="222"/>
      <c r="R620" s="222"/>
      <c r="S620" s="222"/>
      <c r="T620" s="222"/>
      <c r="U620" s="222"/>
      <c r="V620" s="222"/>
      <c r="W620" s="222"/>
      <c r="X620" s="222"/>
      <c r="Y620" s="222"/>
      <c r="Z620" s="222"/>
      <c r="AA620" s="222"/>
      <c r="AB620" s="222"/>
      <c r="AC620" s="222"/>
      <c r="AD620" s="222"/>
      <c r="AE620" s="222"/>
      <c r="AF620" s="222"/>
      <c r="AG620" s="222"/>
      <c r="AH620" s="222"/>
      <c r="AI620" s="222"/>
      <c r="AJ620" s="222"/>
      <c r="AK620" s="222"/>
      <c r="AL620" s="222"/>
      <c r="AM620" s="222"/>
      <c r="AN620" s="222"/>
      <c r="AO620" s="222"/>
      <c r="AP620" s="222"/>
      <c r="AQ620" s="222"/>
      <c r="AR620" s="222"/>
      <c r="AS620" s="222"/>
      <c r="AT620" s="222"/>
      <c r="AU620" s="222"/>
      <c r="AV620" s="222"/>
      <c r="AW620" s="222"/>
      <c r="AX620" s="222"/>
      <c r="AY620" s="222"/>
      <c r="AZ620" s="222"/>
      <c r="BA620" s="222"/>
      <c r="BB620" s="222"/>
      <c r="BC620" s="222"/>
      <c r="BD620" s="222"/>
      <c r="BE620" s="222"/>
      <c r="BF620" s="222"/>
      <c r="BG620" s="222"/>
      <c r="BH620" s="222"/>
      <c r="BI620" s="222"/>
      <c r="BJ620" s="222"/>
      <c r="BK620" s="222"/>
      <c r="BL620" s="222"/>
      <c r="BM620" s="226"/>
    </row>
    <row r="621" spans="1:65">
      <c r="A621" s="29"/>
      <c r="B621" s="20" t="s">
        <v>258</v>
      </c>
      <c r="C621" s="12"/>
      <c r="D621" s="227">
        <v>22.016666666666666</v>
      </c>
      <c r="E621" s="227">
        <v>21.766056526272468</v>
      </c>
      <c r="F621" s="227">
        <v>23.081839347562735</v>
      </c>
      <c r="G621" s="227">
        <v>23.616666666666671</v>
      </c>
      <c r="H621" s="227">
        <v>22.683333333333334</v>
      </c>
      <c r="I621" s="227">
        <v>24.195000000000004</v>
      </c>
      <c r="J621" s="227">
        <v>25.3</v>
      </c>
      <c r="K621" s="227">
        <v>25.051666666666666</v>
      </c>
      <c r="L621" s="227">
        <v>22.266515556655232</v>
      </c>
      <c r="M621" s="227">
        <v>23.137185614309654</v>
      </c>
      <c r="N621" s="221"/>
      <c r="O621" s="222"/>
      <c r="P621" s="222"/>
      <c r="Q621" s="222"/>
      <c r="R621" s="222"/>
      <c r="S621" s="222"/>
      <c r="T621" s="222"/>
      <c r="U621" s="222"/>
      <c r="V621" s="222"/>
      <c r="W621" s="222"/>
      <c r="X621" s="222"/>
      <c r="Y621" s="222"/>
      <c r="Z621" s="222"/>
      <c r="AA621" s="222"/>
      <c r="AB621" s="222"/>
      <c r="AC621" s="222"/>
      <c r="AD621" s="222"/>
      <c r="AE621" s="222"/>
      <c r="AF621" s="222"/>
      <c r="AG621" s="222"/>
      <c r="AH621" s="222"/>
      <c r="AI621" s="222"/>
      <c r="AJ621" s="222"/>
      <c r="AK621" s="222"/>
      <c r="AL621" s="222"/>
      <c r="AM621" s="222"/>
      <c r="AN621" s="222"/>
      <c r="AO621" s="222"/>
      <c r="AP621" s="222"/>
      <c r="AQ621" s="222"/>
      <c r="AR621" s="222"/>
      <c r="AS621" s="222"/>
      <c r="AT621" s="222"/>
      <c r="AU621" s="222"/>
      <c r="AV621" s="222"/>
      <c r="AW621" s="222"/>
      <c r="AX621" s="222"/>
      <c r="AY621" s="222"/>
      <c r="AZ621" s="222"/>
      <c r="BA621" s="222"/>
      <c r="BB621" s="222"/>
      <c r="BC621" s="222"/>
      <c r="BD621" s="222"/>
      <c r="BE621" s="222"/>
      <c r="BF621" s="222"/>
      <c r="BG621" s="222"/>
      <c r="BH621" s="222"/>
      <c r="BI621" s="222"/>
      <c r="BJ621" s="222"/>
      <c r="BK621" s="222"/>
      <c r="BL621" s="222"/>
      <c r="BM621" s="226"/>
    </row>
    <row r="622" spans="1:65">
      <c r="A622" s="29"/>
      <c r="B622" s="3" t="s">
        <v>259</v>
      </c>
      <c r="C622" s="28"/>
      <c r="D622" s="225">
        <v>21.950000000000003</v>
      </c>
      <c r="E622" s="225">
        <v>21.6539866549153</v>
      </c>
      <c r="F622" s="225">
        <v>23.075866686460301</v>
      </c>
      <c r="G622" s="225">
        <v>23.35</v>
      </c>
      <c r="H622" s="225">
        <v>22.45</v>
      </c>
      <c r="I622" s="225">
        <v>24.125</v>
      </c>
      <c r="J622" s="225">
        <v>25.25</v>
      </c>
      <c r="K622" s="225">
        <v>25.11</v>
      </c>
      <c r="L622" s="225">
        <v>22.211407273505674</v>
      </c>
      <c r="M622" s="225">
        <v>23.083118257733368</v>
      </c>
      <c r="N622" s="221"/>
      <c r="O622" s="222"/>
      <c r="P622" s="222"/>
      <c r="Q622" s="222"/>
      <c r="R622" s="222"/>
      <c r="S622" s="222"/>
      <c r="T622" s="222"/>
      <c r="U622" s="222"/>
      <c r="V622" s="222"/>
      <c r="W622" s="222"/>
      <c r="X622" s="222"/>
      <c r="Y622" s="222"/>
      <c r="Z622" s="222"/>
      <c r="AA622" s="222"/>
      <c r="AB622" s="222"/>
      <c r="AC622" s="222"/>
      <c r="AD622" s="222"/>
      <c r="AE622" s="222"/>
      <c r="AF622" s="222"/>
      <c r="AG622" s="222"/>
      <c r="AH622" s="222"/>
      <c r="AI622" s="222"/>
      <c r="AJ622" s="222"/>
      <c r="AK622" s="222"/>
      <c r="AL622" s="222"/>
      <c r="AM622" s="222"/>
      <c r="AN622" s="222"/>
      <c r="AO622" s="222"/>
      <c r="AP622" s="222"/>
      <c r="AQ622" s="222"/>
      <c r="AR622" s="222"/>
      <c r="AS622" s="222"/>
      <c r="AT622" s="222"/>
      <c r="AU622" s="222"/>
      <c r="AV622" s="222"/>
      <c r="AW622" s="222"/>
      <c r="AX622" s="222"/>
      <c r="AY622" s="222"/>
      <c r="AZ622" s="222"/>
      <c r="BA622" s="222"/>
      <c r="BB622" s="222"/>
      <c r="BC622" s="222"/>
      <c r="BD622" s="222"/>
      <c r="BE622" s="222"/>
      <c r="BF622" s="222"/>
      <c r="BG622" s="222"/>
      <c r="BH622" s="222"/>
      <c r="BI622" s="222"/>
      <c r="BJ622" s="222"/>
      <c r="BK622" s="222"/>
      <c r="BL622" s="222"/>
      <c r="BM622" s="226"/>
    </row>
    <row r="623" spans="1:65">
      <c r="A623" s="29"/>
      <c r="B623" s="3" t="s">
        <v>260</v>
      </c>
      <c r="C623" s="28"/>
      <c r="D623" s="23">
        <v>0.74408780843840372</v>
      </c>
      <c r="E623" s="23">
        <v>0.59853566211425291</v>
      </c>
      <c r="F623" s="23">
        <v>2.4158019017217945E-2</v>
      </c>
      <c r="G623" s="23">
        <v>0.80601902376226064</v>
      </c>
      <c r="H623" s="23">
        <v>0.99883265198263582</v>
      </c>
      <c r="I623" s="23">
        <v>0.27718225051398915</v>
      </c>
      <c r="J623" s="23">
        <v>0.55136195008360878</v>
      </c>
      <c r="K623" s="23">
        <v>0.26835921200261947</v>
      </c>
      <c r="L623" s="23">
        <v>0.28154814959054747</v>
      </c>
      <c r="M623" s="23">
        <v>0.78264119107110297</v>
      </c>
      <c r="N623" s="148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55"/>
    </row>
    <row r="624" spans="1:65">
      <c r="A624" s="29"/>
      <c r="B624" s="3" t="s">
        <v>86</v>
      </c>
      <c r="C624" s="28"/>
      <c r="D624" s="13">
        <v>3.3796569648981242E-2</v>
      </c>
      <c r="E624" s="13">
        <v>2.7498580709454528E-2</v>
      </c>
      <c r="F624" s="13">
        <v>1.0466245195389443E-3</v>
      </c>
      <c r="G624" s="13">
        <v>3.4129245889721688E-2</v>
      </c>
      <c r="H624" s="13">
        <v>4.4033768639939859E-2</v>
      </c>
      <c r="I624" s="13">
        <v>1.1456178983839186E-2</v>
      </c>
      <c r="J624" s="13">
        <v>2.1792962453897578E-2</v>
      </c>
      <c r="K624" s="13">
        <v>1.0712229871703258E-2</v>
      </c>
      <c r="L624" s="13">
        <v>1.26444637857312E-2</v>
      </c>
      <c r="M624" s="13">
        <v>3.3826118877097258E-2</v>
      </c>
      <c r="N624" s="148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55"/>
    </row>
    <row r="625" spans="1:65">
      <c r="A625" s="29"/>
      <c r="B625" s="3" t="s">
        <v>261</v>
      </c>
      <c r="C625" s="28"/>
      <c r="D625" s="13">
        <v>-5.5544549164927126E-2</v>
      </c>
      <c r="E625" s="13">
        <v>-6.6295046354776122E-2</v>
      </c>
      <c r="F625" s="13">
        <v>-9.8515221602534231E-3</v>
      </c>
      <c r="G625" s="13">
        <v>1.3091123265176696E-2</v>
      </c>
      <c r="H625" s="13">
        <v>-2.6946352319050515E-2</v>
      </c>
      <c r="I625" s="13">
        <v>3.7900059028974642E-2</v>
      </c>
      <c r="J625" s="13">
        <v>8.5301570301014928E-2</v>
      </c>
      <c r="K625" s="13">
        <v>7.4648741975925859E-2</v>
      </c>
      <c r="L625" s="13">
        <v>-4.4826707558501933E-2</v>
      </c>
      <c r="M625" s="13">
        <v>-7.4773170135842282E-3</v>
      </c>
      <c r="N625" s="148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55"/>
    </row>
    <row r="626" spans="1:65">
      <c r="A626" s="29"/>
      <c r="B626" s="45" t="s">
        <v>262</v>
      </c>
      <c r="C626" s="46"/>
      <c r="D626" s="44">
        <v>0.76</v>
      </c>
      <c r="E626" s="44">
        <v>0.94</v>
      </c>
      <c r="F626" s="44">
        <v>0.02</v>
      </c>
      <c r="G626" s="44">
        <v>0.35</v>
      </c>
      <c r="H626" s="44">
        <v>0.3</v>
      </c>
      <c r="I626" s="44">
        <v>0.76</v>
      </c>
      <c r="J626" s="44">
        <v>1.53</v>
      </c>
      <c r="K626" s="44">
        <v>1.36</v>
      </c>
      <c r="L626" s="44">
        <v>0.59</v>
      </c>
      <c r="M626" s="44">
        <v>0.02</v>
      </c>
      <c r="N626" s="148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55"/>
    </row>
    <row r="627" spans="1:65">
      <c r="B627" s="3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BM627" s="55"/>
    </row>
    <row r="628" spans="1:65" ht="15">
      <c r="B628" s="8" t="s">
        <v>529</v>
      </c>
      <c r="BM628" s="27" t="s">
        <v>66</v>
      </c>
    </row>
    <row r="629" spans="1:65" ht="15">
      <c r="A629" s="24" t="s">
        <v>34</v>
      </c>
      <c r="B629" s="18" t="s">
        <v>111</v>
      </c>
      <c r="C629" s="15" t="s">
        <v>112</v>
      </c>
      <c r="D629" s="16" t="s">
        <v>223</v>
      </c>
      <c r="E629" s="17" t="s">
        <v>223</v>
      </c>
      <c r="F629" s="17" t="s">
        <v>223</v>
      </c>
      <c r="G629" s="17" t="s">
        <v>223</v>
      </c>
      <c r="H629" s="17" t="s">
        <v>223</v>
      </c>
      <c r="I629" s="17" t="s">
        <v>223</v>
      </c>
      <c r="J629" s="17" t="s">
        <v>223</v>
      </c>
      <c r="K629" s="17" t="s">
        <v>223</v>
      </c>
      <c r="L629" s="17" t="s">
        <v>223</v>
      </c>
      <c r="M629" s="17" t="s">
        <v>223</v>
      </c>
      <c r="N629" s="17" t="s">
        <v>223</v>
      </c>
      <c r="O629" s="17" t="s">
        <v>223</v>
      </c>
      <c r="P629" s="17" t="s">
        <v>223</v>
      </c>
      <c r="Q629" s="17" t="s">
        <v>223</v>
      </c>
      <c r="R629" s="17" t="s">
        <v>223</v>
      </c>
      <c r="S629" s="17" t="s">
        <v>223</v>
      </c>
      <c r="T629" s="17" t="s">
        <v>223</v>
      </c>
      <c r="U629" s="17" t="s">
        <v>223</v>
      </c>
      <c r="V629" s="17" t="s">
        <v>223</v>
      </c>
      <c r="W629" s="17" t="s">
        <v>223</v>
      </c>
      <c r="X629" s="17" t="s">
        <v>223</v>
      </c>
      <c r="Y629" s="17" t="s">
        <v>223</v>
      </c>
      <c r="Z629" s="148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7">
        <v>1</v>
      </c>
    </row>
    <row r="630" spans="1:65">
      <c r="A630" s="29"/>
      <c r="B630" s="19" t="s">
        <v>224</v>
      </c>
      <c r="C630" s="9" t="s">
        <v>224</v>
      </c>
      <c r="D630" s="146" t="s">
        <v>226</v>
      </c>
      <c r="E630" s="147" t="s">
        <v>227</v>
      </c>
      <c r="F630" s="147" t="s">
        <v>228</v>
      </c>
      <c r="G630" s="147" t="s">
        <v>229</v>
      </c>
      <c r="H630" s="147" t="s">
        <v>230</v>
      </c>
      <c r="I630" s="147" t="s">
        <v>231</v>
      </c>
      <c r="J630" s="147" t="s">
        <v>232</v>
      </c>
      <c r="K630" s="147" t="s">
        <v>234</v>
      </c>
      <c r="L630" s="147" t="s">
        <v>235</v>
      </c>
      <c r="M630" s="147" t="s">
        <v>236</v>
      </c>
      <c r="N630" s="147" t="s">
        <v>237</v>
      </c>
      <c r="O630" s="147" t="s">
        <v>264</v>
      </c>
      <c r="P630" s="147" t="s">
        <v>238</v>
      </c>
      <c r="Q630" s="147" t="s">
        <v>239</v>
      </c>
      <c r="R630" s="147" t="s">
        <v>240</v>
      </c>
      <c r="S630" s="147" t="s">
        <v>241</v>
      </c>
      <c r="T630" s="147" t="s">
        <v>242</v>
      </c>
      <c r="U630" s="147" t="s">
        <v>243</v>
      </c>
      <c r="V630" s="147" t="s">
        <v>244</v>
      </c>
      <c r="W630" s="147" t="s">
        <v>245</v>
      </c>
      <c r="X630" s="147" t="s">
        <v>246</v>
      </c>
      <c r="Y630" s="147" t="s">
        <v>248</v>
      </c>
      <c r="Z630" s="148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7" t="s">
        <v>3</v>
      </c>
    </row>
    <row r="631" spans="1:65">
      <c r="A631" s="29"/>
      <c r="B631" s="19"/>
      <c r="C631" s="9"/>
      <c r="D631" s="10" t="s">
        <v>114</v>
      </c>
      <c r="E631" s="11" t="s">
        <v>289</v>
      </c>
      <c r="F631" s="11" t="s">
        <v>114</v>
      </c>
      <c r="G631" s="11" t="s">
        <v>114</v>
      </c>
      <c r="H631" s="11" t="s">
        <v>290</v>
      </c>
      <c r="I631" s="11" t="s">
        <v>289</v>
      </c>
      <c r="J631" s="11" t="s">
        <v>289</v>
      </c>
      <c r="K631" s="11" t="s">
        <v>290</v>
      </c>
      <c r="L631" s="11" t="s">
        <v>290</v>
      </c>
      <c r="M631" s="11" t="s">
        <v>290</v>
      </c>
      <c r="N631" s="11" t="s">
        <v>290</v>
      </c>
      <c r="O631" s="11" t="s">
        <v>290</v>
      </c>
      <c r="P631" s="11" t="s">
        <v>114</v>
      </c>
      <c r="Q631" s="11" t="s">
        <v>290</v>
      </c>
      <c r="R631" s="11" t="s">
        <v>289</v>
      </c>
      <c r="S631" s="11" t="s">
        <v>289</v>
      </c>
      <c r="T631" s="11" t="s">
        <v>289</v>
      </c>
      <c r="U631" s="11" t="s">
        <v>114</v>
      </c>
      <c r="V631" s="11" t="s">
        <v>290</v>
      </c>
      <c r="W631" s="11" t="s">
        <v>290</v>
      </c>
      <c r="X631" s="11" t="s">
        <v>290</v>
      </c>
      <c r="Y631" s="11" t="s">
        <v>289</v>
      </c>
      <c r="Z631" s="148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27">
        <v>1</v>
      </c>
    </row>
    <row r="632" spans="1:65">
      <c r="A632" s="29"/>
      <c r="B632" s="19"/>
      <c r="C632" s="9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148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7">
        <v>2</v>
      </c>
    </row>
    <row r="633" spans="1:65">
      <c r="A633" s="29"/>
      <c r="B633" s="18">
        <v>1</v>
      </c>
      <c r="C633" s="14">
        <v>1</v>
      </c>
      <c r="D633" s="220">
        <v>20</v>
      </c>
      <c r="E633" s="220">
        <v>18.2</v>
      </c>
      <c r="F633" s="220">
        <v>20.927933333333335</v>
      </c>
      <c r="G633" s="220">
        <v>20.848400000000002</v>
      </c>
      <c r="H633" s="220">
        <v>21</v>
      </c>
      <c r="I633" s="220">
        <v>19.399999999999999</v>
      </c>
      <c r="J633" s="220">
        <v>20.6</v>
      </c>
      <c r="K633" s="220">
        <v>19.3</v>
      </c>
      <c r="L633" s="220">
        <v>20.399999999999999</v>
      </c>
      <c r="M633" s="220">
        <v>20.5</v>
      </c>
      <c r="N633" s="220">
        <v>19.399999999999999</v>
      </c>
      <c r="O633" s="220">
        <v>19.100000000000001</v>
      </c>
      <c r="P633" s="220">
        <v>23</v>
      </c>
      <c r="Q633" s="220">
        <v>20.2</v>
      </c>
      <c r="R633" s="220">
        <v>20.8</v>
      </c>
      <c r="S633" s="220">
        <v>20.523358088045491</v>
      </c>
      <c r="T633" s="220">
        <v>23.431017951510661</v>
      </c>
      <c r="U633" s="220">
        <v>19.991750426498125</v>
      </c>
      <c r="V633" s="220">
        <v>17.7</v>
      </c>
      <c r="W633" s="220">
        <v>21</v>
      </c>
      <c r="X633" s="220">
        <v>20.2</v>
      </c>
      <c r="Y633" s="220">
        <v>21</v>
      </c>
      <c r="Z633" s="221"/>
      <c r="AA633" s="222"/>
      <c r="AB633" s="222"/>
      <c r="AC633" s="222"/>
      <c r="AD633" s="222"/>
      <c r="AE633" s="222"/>
      <c r="AF633" s="222"/>
      <c r="AG633" s="222"/>
      <c r="AH633" s="222"/>
      <c r="AI633" s="222"/>
      <c r="AJ633" s="222"/>
      <c r="AK633" s="222"/>
      <c r="AL633" s="222"/>
      <c r="AM633" s="222"/>
      <c r="AN633" s="222"/>
      <c r="AO633" s="222"/>
      <c r="AP633" s="222"/>
      <c r="AQ633" s="222"/>
      <c r="AR633" s="222"/>
      <c r="AS633" s="222"/>
      <c r="AT633" s="222"/>
      <c r="AU633" s="222"/>
      <c r="AV633" s="222"/>
      <c r="AW633" s="222"/>
      <c r="AX633" s="222"/>
      <c r="AY633" s="222"/>
      <c r="AZ633" s="222"/>
      <c r="BA633" s="222"/>
      <c r="BB633" s="222"/>
      <c r="BC633" s="222"/>
      <c r="BD633" s="222"/>
      <c r="BE633" s="222"/>
      <c r="BF633" s="222"/>
      <c r="BG633" s="222"/>
      <c r="BH633" s="222"/>
      <c r="BI633" s="222"/>
      <c r="BJ633" s="222"/>
      <c r="BK633" s="222"/>
      <c r="BL633" s="222"/>
      <c r="BM633" s="223">
        <v>1</v>
      </c>
    </row>
    <row r="634" spans="1:65">
      <c r="A634" s="29"/>
      <c r="B634" s="19">
        <v>1</v>
      </c>
      <c r="C634" s="9">
        <v>2</v>
      </c>
      <c r="D634" s="225">
        <v>20</v>
      </c>
      <c r="E634" s="225">
        <v>19.2</v>
      </c>
      <c r="F634" s="225">
        <v>19.290833333333332</v>
      </c>
      <c r="G634" s="225">
        <v>20.5016</v>
      </c>
      <c r="H634" s="225">
        <v>21</v>
      </c>
      <c r="I634" s="225">
        <v>20.399999999999999</v>
      </c>
      <c r="J634" s="225">
        <v>20.3</v>
      </c>
      <c r="K634" s="225">
        <v>22.4</v>
      </c>
      <c r="L634" s="225">
        <v>21.2</v>
      </c>
      <c r="M634" s="225">
        <v>20.6</v>
      </c>
      <c r="N634" s="225">
        <v>19.5</v>
      </c>
      <c r="O634" s="225">
        <v>19.2</v>
      </c>
      <c r="P634" s="225">
        <v>20</v>
      </c>
      <c r="Q634" s="225">
        <v>20.3</v>
      </c>
      <c r="R634" s="225">
        <v>21.6</v>
      </c>
      <c r="S634" s="225">
        <v>19.981187233951307</v>
      </c>
      <c r="T634" s="225">
        <v>22.545824490475237</v>
      </c>
      <c r="U634" s="225">
        <v>21.479250036467931</v>
      </c>
      <c r="V634" s="225">
        <v>20.3</v>
      </c>
      <c r="W634" s="225">
        <v>21</v>
      </c>
      <c r="X634" s="225">
        <v>20.100000000000001</v>
      </c>
      <c r="Y634" s="225">
        <v>21.8</v>
      </c>
      <c r="Z634" s="221"/>
      <c r="AA634" s="222"/>
      <c r="AB634" s="222"/>
      <c r="AC634" s="222"/>
      <c r="AD634" s="222"/>
      <c r="AE634" s="222"/>
      <c r="AF634" s="222"/>
      <c r="AG634" s="222"/>
      <c r="AH634" s="222"/>
      <c r="AI634" s="222"/>
      <c r="AJ634" s="222"/>
      <c r="AK634" s="222"/>
      <c r="AL634" s="222"/>
      <c r="AM634" s="222"/>
      <c r="AN634" s="222"/>
      <c r="AO634" s="222"/>
      <c r="AP634" s="222"/>
      <c r="AQ634" s="222"/>
      <c r="AR634" s="222"/>
      <c r="AS634" s="222"/>
      <c r="AT634" s="222"/>
      <c r="AU634" s="222"/>
      <c r="AV634" s="222"/>
      <c r="AW634" s="222"/>
      <c r="AX634" s="222"/>
      <c r="AY634" s="222"/>
      <c r="AZ634" s="222"/>
      <c r="BA634" s="222"/>
      <c r="BB634" s="222"/>
      <c r="BC634" s="222"/>
      <c r="BD634" s="222"/>
      <c r="BE634" s="222"/>
      <c r="BF634" s="222"/>
      <c r="BG634" s="222"/>
      <c r="BH634" s="222"/>
      <c r="BI634" s="222"/>
      <c r="BJ634" s="222"/>
      <c r="BK634" s="222"/>
      <c r="BL634" s="222"/>
      <c r="BM634" s="223" t="e">
        <v>#N/A</v>
      </c>
    </row>
    <row r="635" spans="1:65">
      <c r="A635" s="29"/>
      <c r="B635" s="19">
        <v>1</v>
      </c>
      <c r="C635" s="9">
        <v>3</v>
      </c>
      <c r="D635" s="225">
        <v>20</v>
      </c>
      <c r="E635" s="225">
        <v>19.2</v>
      </c>
      <c r="F635" s="225">
        <v>20.7314333333333</v>
      </c>
      <c r="G635" s="225">
        <v>20.258600000000001</v>
      </c>
      <c r="H635" s="225">
        <v>20</v>
      </c>
      <c r="I635" s="225">
        <v>20.399999999999999</v>
      </c>
      <c r="J635" s="225">
        <v>20.399999999999999</v>
      </c>
      <c r="K635" s="225">
        <v>22.8</v>
      </c>
      <c r="L635" s="225">
        <v>21.3</v>
      </c>
      <c r="M635" s="225">
        <v>21.3</v>
      </c>
      <c r="N635" s="225">
        <v>19</v>
      </c>
      <c r="O635" s="225">
        <v>19.2</v>
      </c>
      <c r="P635" s="225">
        <v>21</v>
      </c>
      <c r="Q635" s="225">
        <v>20.5</v>
      </c>
      <c r="R635" s="225">
        <v>20.7</v>
      </c>
      <c r="S635" s="225">
        <v>20.081263759370653</v>
      </c>
      <c r="T635" s="225">
        <v>22.031667420902281</v>
      </c>
      <c r="U635" s="225">
        <v>20.36917107363444</v>
      </c>
      <c r="V635" s="225">
        <v>19.399999999999999</v>
      </c>
      <c r="W635" s="225">
        <v>21</v>
      </c>
      <c r="X635" s="225">
        <v>19.899999999999999</v>
      </c>
      <c r="Y635" s="225">
        <v>21.7</v>
      </c>
      <c r="Z635" s="221"/>
      <c r="AA635" s="222"/>
      <c r="AB635" s="222"/>
      <c r="AC635" s="222"/>
      <c r="AD635" s="222"/>
      <c r="AE635" s="222"/>
      <c r="AF635" s="222"/>
      <c r="AG635" s="222"/>
      <c r="AH635" s="222"/>
      <c r="AI635" s="222"/>
      <c r="AJ635" s="222"/>
      <c r="AK635" s="222"/>
      <c r="AL635" s="222"/>
      <c r="AM635" s="222"/>
      <c r="AN635" s="222"/>
      <c r="AO635" s="222"/>
      <c r="AP635" s="222"/>
      <c r="AQ635" s="222"/>
      <c r="AR635" s="222"/>
      <c r="AS635" s="222"/>
      <c r="AT635" s="222"/>
      <c r="AU635" s="222"/>
      <c r="AV635" s="222"/>
      <c r="AW635" s="222"/>
      <c r="AX635" s="222"/>
      <c r="AY635" s="222"/>
      <c r="AZ635" s="222"/>
      <c r="BA635" s="222"/>
      <c r="BB635" s="222"/>
      <c r="BC635" s="222"/>
      <c r="BD635" s="222"/>
      <c r="BE635" s="222"/>
      <c r="BF635" s="222"/>
      <c r="BG635" s="222"/>
      <c r="BH635" s="222"/>
      <c r="BI635" s="222"/>
      <c r="BJ635" s="222"/>
      <c r="BK635" s="222"/>
      <c r="BL635" s="222"/>
      <c r="BM635" s="223">
        <v>16</v>
      </c>
    </row>
    <row r="636" spans="1:65">
      <c r="A636" s="29"/>
      <c r="B636" s="19">
        <v>1</v>
      </c>
      <c r="C636" s="9">
        <v>4</v>
      </c>
      <c r="D636" s="225">
        <v>20</v>
      </c>
      <c r="E636" s="225">
        <v>18.7</v>
      </c>
      <c r="F636" s="225">
        <v>19.660333333333334</v>
      </c>
      <c r="G636" s="225">
        <v>20.420000000000002</v>
      </c>
      <c r="H636" s="225">
        <v>20</v>
      </c>
      <c r="I636" s="225">
        <v>20</v>
      </c>
      <c r="J636" s="225">
        <v>20.399999999999999</v>
      </c>
      <c r="K636" s="225">
        <v>21.3</v>
      </c>
      <c r="L636" s="225">
        <v>21.7</v>
      </c>
      <c r="M636" s="225">
        <v>21.5</v>
      </c>
      <c r="N636" s="225">
        <v>19.8</v>
      </c>
      <c r="O636" s="225">
        <v>19</v>
      </c>
      <c r="P636" s="225">
        <v>21</v>
      </c>
      <c r="Q636" s="225">
        <v>20</v>
      </c>
      <c r="R636" s="225">
        <v>21.1</v>
      </c>
      <c r="S636" s="225">
        <v>19.917178140359361</v>
      </c>
      <c r="T636" s="225">
        <v>23.088701940163812</v>
      </c>
      <c r="U636" s="225">
        <v>20.413022648696074</v>
      </c>
      <c r="V636" s="225">
        <v>19.100000000000001</v>
      </c>
      <c r="W636" s="225">
        <v>21</v>
      </c>
      <c r="X636" s="225">
        <v>20</v>
      </c>
      <c r="Y636" s="225">
        <v>21.2</v>
      </c>
      <c r="Z636" s="221"/>
      <c r="AA636" s="222"/>
      <c r="AB636" s="222"/>
      <c r="AC636" s="222"/>
      <c r="AD636" s="222"/>
      <c r="AE636" s="222"/>
      <c r="AF636" s="222"/>
      <c r="AG636" s="222"/>
      <c r="AH636" s="222"/>
      <c r="AI636" s="222"/>
      <c r="AJ636" s="222"/>
      <c r="AK636" s="222"/>
      <c r="AL636" s="222"/>
      <c r="AM636" s="222"/>
      <c r="AN636" s="222"/>
      <c r="AO636" s="222"/>
      <c r="AP636" s="222"/>
      <c r="AQ636" s="222"/>
      <c r="AR636" s="222"/>
      <c r="AS636" s="222"/>
      <c r="AT636" s="222"/>
      <c r="AU636" s="222"/>
      <c r="AV636" s="222"/>
      <c r="AW636" s="222"/>
      <c r="AX636" s="222"/>
      <c r="AY636" s="222"/>
      <c r="AZ636" s="222"/>
      <c r="BA636" s="222"/>
      <c r="BB636" s="222"/>
      <c r="BC636" s="222"/>
      <c r="BD636" s="222"/>
      <c r="BE636" s="222"/>
      <c r="BF636" s="222"/>
      <c r="BG636" s="222"/>
      <c r="BH636" s="222"/>
      <c r="BI636" s="222"/>
      <c r="BJ636" s="222"/>
      <c r="BK636" s="222"/>
      <c r="BL636" s="222"/>
      <c r="BM636" s="223">
        <v>20.46361160346223</v>
      </c>
    </row>
    <row r="637" spans="1:65">
      <c r="A637" s="29"/>
      <c r="B637" s="19">
        <v>1</v>
      </c>
      <c r="C637" s="9">
        <v>5</v>
      </c>
      <c r="D637" s="225">
        <v>20</v>
      </c>
      <c r="E637" s="225">
        <v>19.600000000000001</v>
      </c>
      <c r="F637" s="225">
        <v>20.184533333333334</v>
      </c>
      <c r="G637" s="225">
        <v>20.368600000000001</v>
      </c>
      <c r="H637" s="225">
        <v>21</v>
      </c>
      <c r="I637" s="225">
        <v>19.899999999999999</v>
      </c>
      <c r="J637" s="225">
        <v>20.399999999999999</v>
      </c>
      <c r="K637" s="225">
        <v>21.6</v>
      </c>
      <c r="L637" s="225">
        <v>21.4</v>
      </c>
      <c r="M637" s="225">
        <v>21.9</v>
      </c>
      <c r="N637" s="225">
        <v>19.399999999999999</v>
      </c>
      <c r="O637" s="225">
        <v>20</v>
      </c>
      <c r="P637" s="225">
        <v>20</v>
      </c>
      <c r="Q637" s="225">
        <v>19.7</v>
      </c>
      <c r="R637" s="225">
        <v>21.2</v>
      </c>
      <c r="S637" s="225">
        <v>20.506218437637585</v>
      </c>
      <c r="T637" s="225">
        <v>21.754241745726567</v>
      </c>
      <c r="U637" s="225">
        <v>19.974788483350391</v>
      </c>
      <c r="V637" s="225">
        <v>18.3</v>
      </c>
      <c r="W637" s="225">
        <v>20</v>
      </c>
      <c r="X637" s="225">
        <v>19.899999999999999</v>
      </c>
      <c r="Y637" s="225">
        <v>21.3</v>
      </c>
      <c r="Z637" s="221"/>
      <c r="AA637" s="222"/>
      <c r="AB637" s="222"/>
      <c r="AC637" s="222"/>
      <c r="AD637" s="222"/>
      <c r="AE637" s="222"/>
      <c r="AF637" s="222"/>
      <c r="AG637" s="222"/>
      <c r="AH637" s="222"/>
      <c r="AI637" s="222"/>
      <c r="AJ637" s="222"/>
      <c r="AK637" s="222"/>
      <c r="AL637" s="222"/>
      <c r="AM637" s="222"/>
      <c r="AN637" s="222"/>
      <c r="AO637" s="222"/>
      <c r="AP637" s="222"/>
      <c r="AQ637" s="222"/>
      <c r="AR637" s="222"/>
      <c r="AS637" s="222"/>
      <c r="AT637" s="222"/>
      <c r="AU637" s="222"/>
      <c r="AV637" s="222"/>
      <c r="AW637" s="222"/>
      <c r="AX637" s="222"/>
      <c r="AY637" s="222"/>
      <c r="AZ637" s="222"/>
      <c r="BA637" s="222"/>
      <c r="BB637" s="222"/>
      <c r="BC637" s="222"/>
      <c r="BD637" s="222"/>
      <c r="BE637" s="222"/>
      <c r="BF637" s="222"/>
      <c r="BG637" s="222"/>
      <c r="BH637" s="222"/>
      <c r="BI637" s="222"/>
      <c r="BJ637" s="222"/>
      <c r="BK637" s="222"/>
      <c r="BL637" s="222"/>
      <c r="BM637" s="223">
        <v>104</v>
      </c>
    </row>
    <row r="638" spans="1:65">
      <c r="A638" s="29"/>
      <c r="B638" s="19">
        <v>1</v>
      </c>
      <c r="C638" s="9">
        <v>6</v>
      </c>
      <c r="D638" s="225">
        <v>20</v>
      </c>
      <c r="E638" s="225">
        <v>19.899999999999999</v>
      </c>
      <c r="F638" s="225">
        <v>20.065733333333299</v>
      </c>
      <c r="G638" s="225">
        <v>20.267000000000003</v>
      </c>
      <c r="H638" s="225">
        <v>21</v>
      </c>
      <c r="I638" s="225">
        <v>19.600000000000001</v>
      </c>
      <c r="J638" s="225">
        <v>20.399999999999999</v>
      </c>
      <c r="K638" s="225">
        <v>22.4</v>
      </c>
      <c r="L638" s="225">
        <v>21.6</v>
      </c>
      <c r="M638" s="225">
        <v>21.7</v>
      </c>
      <c r="N638" s="225">
        <v>19.3</v>
      </c>
      <c r="O638" s="225">
        <v>19.600000000000001</v>
      </c>
      <c r="P638" s="225">
        <v>21</v>
      </c>
      <c r="Q638" s="225">
        <v>20.3</v>
      </c>
      <c r="R638" s="225">
        <v>21.4</v>
      </c>
      <c r="S638" s="225">
        <v>20.005891125633788</v>
      </c>
      <c r="T638" s="225">
        <v>21.277493577406982</v>
      </c>
      <c r="U638" s="225">
        <v>21.29970507718372</v>
      </c>
      <c r="V638" s="225">
        <v>17.7</v>
      </c>
      <c r="W638" s="225">
        <v>21</v>
      </c>
      <c r="X638" s="225">
        <v>20</v>
      </c>
      <c r="Y638" s="225">
        <v>22.2</v>
      </c>
      <c r="Z638" s="221"/>
      <c r="AA638" s="222"/>
      <c r="AB638" s="222"/>
      <c r="AC638" s="222"/>
      <c r="AD638" s="222"/>
      <c r="AE638" s="222"/>
      <c r="AF638" s="222"/>
      <c r="AG638" s="222"/>
      <c r="AH638" s="222"/>
      <c r="AI638" s="222"/>
      <c r="AJ638" s="222"/>
      <c r="AK638" s="222"/>
      <c r="AL638" s="222"/>
      <c r="AM638" s="222"/>
      <c r="AN638" s="222"/>
      <c r="AO638" s="222"/>
      <c r="AP638" s="222"/>
      <c r="AQ638" s="222"/>
      <c r="AR638" s="222"/>
      <c r="AS638" s="222"/>
      <c r="AT638" s="222"/>
      <c r="AU638" s="222"/>
      <c r="AV638" s="222"/>
      <c r="AW638" s="222"/>
      <c r="AX638" s="222"/>
      <c r="AY638" s="222"/>
      <c r="AZ638" s="222"/>
      <c r="BA638" s="222"/>
      <c r="BB638" s="222"/>
      <c r="BC638" s="222"/>
      <c r="BD638" s="222"/>
      <c r="BE638" s="222"/>
      <c r="BF638" s="222"/>
      <c r="BG638" s="222"/>
      <c r="BH638" s="222"/>
      <c r="BI638" s="222"/>
      <c r="BJ638" s="222"/>
      <c r="BK638" s="222"/>
      <c r="BL638" s="222"/>
      <c r="BM638" s="226"/>
    </row>
    <row r="639" spans="1:65">
      <c r="A639" s="29"/>
      <c r="B639" s="20" t="s">
        <v>258</v>
      </c>
      <c r="C639" s="12"/>
      <c r="D639" s="227">
        <v>20</v>
      </c>
      <c r="E639" s="227">
        <v>19.133333333333336</v>
      </c>
      <c r="F639" s="227">
        <v>20.143466666666658</v>
      </c>
      <c r="G639" s="227">
        <v>20.444033333333337</v>
      </c>
      <c r="H639" s="227">
        <v>20.666666666666668</v>
      </c>
      <c r="I639" s="227">
        <v>19.95</v>
      </c>
      <c r="J639" s="227">
        <v>20.416666666666668</v>
      </c>
      <c r="K639" s="227">
        <v>21.633333333333336</v>
      </c>
      <c r="L639" s="227">
        <v>21.266666666666666</v>
      </c>
      <c r="M639" s="227">
        <v>21.250000000000004</v>
      </c>
      <c r="N639" s="227">
        <v>19.399999999999999</v>
      </c>
      <c r="O639" s="227">
        <v>19.349999999999998</v>
      </c>
      <c r="P639" s="227">
        <v>21</v>
      </c>
      <c r="Q639" s="227">
        <v>20.166666666666668</v>
      </c>
      <c r="R639" s="227">
        <v>21.133333333333336</v>
      </c>
      <c r="S639" s="227">
        <v>20.169182797499698</v>
      </c>
      <c r="T639" s="227">
        <v>22.35482452103092</v>
      </c>
      <c r="U639" s="227">
        <v>20.587947957638448</v>
      </c>
      <c r="V639" s="227">
        <v>18.75</v>
      </c>
      <c r="W639" s="227">
        <v>20.833333333333332</v>
      </c>
      <c r="X639" s="227">
        <v>20.016666666666666</v>
      </c>
      <c r="Y639" s="227">
        <v>21.533333333333331</v>
      </c>
      <c r="Z639" s="221"/>
      <c r="AA639" s="222"/>
      <c r="AB639" s="222"/>
      <c r="AC639" s="222"/>
      <c r="AD639" s="222"/>
      <c r="AE639" s="222"/>
      <c r="AF639" s="222"/>
      <c r="AG639" s="222"/>
      <c r="AH639" s="222"/>
      <c r="AI639" s="222"/>
      <c r="AJ639" s="222"/>
      <c r="AK639" s="222"/>
      <c r="AL639" s="222"/>
      <c r="AM639" s="222"/>
      <c r="AN639" s="222"/>
      <c r="AO639" s="222"/>
      <c r="AP639" s="222"/>
      <c r="AQ639" s="222"/>
      <c r="AR639" s="222"/>
      <c r="AS639" s="222"/>
      <c r="AT639" s="222"/>
      <c r="AU639" s="222"/>
      <c r="AV639" s="222"/>
      <c r="AW639" s="222"/>
      <c r="AX639" s="222"/>
      <c r="AY639" s="222"/>
      <c r="AZ639" s="222"/>
      <c r="BA639" s="222"/>
      <c r="BB639" s="222"/>
      <c r="BC639" s="222"/>
      <c r="BD639" s="222"/>
      <c r="BE639" s="222"/>
      <c r="BF639" s="222"/>
      <c r="BG639" s="222"/>
      <c r="BH639" s="222"/>
      <c r="BI639" s="222"/>
      <c r="BJ639" s="222"/>
      <c r="BK639" s="222"/>
      <c r="BL639" s="222"/>
      <c r="BM639" s="226"/>
    </row>
    <row r="640" spans="1:65">
      <c r="A640" s="29"/>
      <c r="B640" s="3" t="s">
        <v>259</v>
      </c>
      <c r="C640" s="28"/>
      <c r="D640" s="225">
        <v>20</v>
      </c>
      <c r="E640" s="225">
        <v>19.2</v>
      </c>
      <c r="F640" s="225">
        <v>20.125133333333316</v>
      </c>
      <c r="G640" s="225">
        <v>20.394300000000001</v>
      </c>
      <c r="H640" s="225">
        <v>21</v>
      </c>
      <c r="I640" s="225">
        <v>19.95</v>
      </c>
      <c r="J640" s="225">
        <v>20.399999999999999</v>
      </c>
      <c r="K640" s="225">
        <v>22</v>
      </c>
      <c r="L640" s="225">
        <v>21.35</v>
      </c>
      <c r="M640" s="225">
        <v>21.4</v>
      </c>
      <c r="N640" s="225">
        <v>19.399999999999999</v>
      </c>
      <c r="O640" s="225">
        <v>19.2</v>
      </c>
      <c r="P640" s="225">
        <v>21</v>
      </c>
      <c r="Q640" s="225">
        <v>20.25</v>
      </c>
      <c r="R640" s="225">
        <v>21.15</v>
      </c>
      <c r="S640" s="225">
        <v>20.043577442502219</v>
      </c>
      <c r="T640" s="225">
        <v>22.288745955688761</v>
      </c>
      <c r="U640" s="225">
        <v>20.391096861165259</v>
      </c>
      <c r="V640" s="225">
        <v>18.700000000000003</v>
      </c>
      <c r="W640" s="225">
        <v>21</v>
      </c>
      <c r="X640" s="225">
        <v>20</v>
      </c>
      <c r="Y640" s="225">
        <v>21.5</v>
      </c>
      <c r="Z640" s="221"/>
      <c r="AA640" s="222"/>
      <c r="AB640" s="222"/>
      <c r="AC640" s="222"/>
      <c r="AD640" s="222"/>
      <c r="AE640" s="222"/>
      <c r="AF640" s="222"/>
      <c r="AG640" s="222"/>
      <c r="AH640" s="222"/>
      <c r="AI640" s="222"/>
      <c r="AJ640" s="222"/>
      <c r="AK640" s="222"/>
      <c r="AL640" s="222"/>
      <c r="AM640" s="222"/>
      <c r="AN640" s="222"/>
      <c r="AO640" s="222"/>
      <c r="AP640" s="222"/>
      <c r="AQ640" s="222"/>
      <c r="AR640" s="222"/>
      <c r="AS640" s="222"/>
      <c r="AT640" s="222"/>
      <c r="AU640" s="222"/>
      <c r="AV640" s="222"/>
      <c r="AW640" s="222"/>
      <c r="AX640" s="222"/>
      <c r="AY640" s="222"/>
      <c r="AZ640" s="222"/>
      <c r="BA640" s="222"/>
      <c r="BB640" s="222"/>
      <c r="BC640" s="222"/>
      <c r="BD640" s="222"/>
      <c r="BE640" s="222"/>
      <c r="BF640" s="222"/>
      <c r="BG640" s="222"/>
      <c r="BH640" s="222"/>
      <c r="BI640" s="222"/>
      <c r="BJ640" s="222"/>
      <c r="BK640" s="222"/>
      <c r="BL640" s="222"/>
      <c r="BM640" s="226"/>
    </row>
    <row r="641" spans="1:65">
      <c r="A641" s="29"/>
      <c r="B641" s="3" t="s">
        <v>260</v>
      </c>
      <c r="C641" s="28"/>
      <c r="D641" s="23">
        <v>0</v>
      </c>
      <c r="E641" s="23">
        <v>0.612100209660695</v>
      </c>
      <c r="F641" s="23">
        <v>0.62116392576087431</v>
      </c>
      <c r="G641" s="23">
        <v>0.2185499637764019</v>
      </c>
      <c r="H641" s="23">
        <v>0.5163977794943222</v>
      </c>
      <c r="I641" s="23">
        <v>0.40865633483405051</v>
      </c>
      <c r="J641" s="23">
        <v>9.8319208025018048E-2</v>
      </c>
      <c r="K641" s="23">
        <v>1.2722683155162928</v>
      </c>
      <c r="L641" s="23">
        <v>0.46332134277050868</v>
      </c>
      <c r="M641" s="23">
        <v>0.57879184513951054</v>
      </c>
      <c r="N641" s="23">
        <v>0.26076809620810609</v>
      </c>
      <c r="O641" s="23">
        <v>0.37815340802378083</v>
      </c>
      <c r="P641" s="23">
        <v>1.0954451150103321</v>
      </c>
      <c r="Q641" s="23">
        <v>0.28047578623950209</v>
      </c>
      <c r="R641" s="23">
        <v>0.3444802848737018</v>
      </c>
      <c r="S641" s="23">
        <v>0.27286471580508487</v>
      </c>
      <c r="T641" s="23">
        <v>0.81963668755054053</v>
      </c>
      <c r="U641" s="23">
        <v>0.64975315600299344</v>
      </c>
      <c r="V641" s="23">
        <v>1.0348912986396208</v>
      </c>
      <c r="W641" s="23">
        <v>0.40824829046386302</v>
      </c>
      <c r="X641" s="23">
        <v>0.11690451944500177</v>
      </c>
      <c r="Y641" s="23">
        <v>0.44572039067858066</v>
      </c>
      <c r="Z641" s="148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29"/>
      <c r="B642" s="3" t="s">
        <v>86</v>
      </c>
      <c r="C642" s="28"/>
      <c r="D642" s="13">
        <v>0</v>
      </c>
      <c r="E642" s="13">
        <v>3.1991300156482314E-2</v>
      </c>
      <c r="F642" s="13">
        <v>3.0836992263539937E-2</v>
      </c>
      <c r="G642" s="13">
        <v>1.069015884551818E-2</v>
      </c>
      <c r="H642" s="13">
        <v>2.4986989330370427E-2</v>
      </c>
      <c r="I642" s="13">
        <v>2.0484026808724336E-2</v>
      </c>
      <c r="J642" s="13">
        <v>4.8156346787763937E-3</v>
      </c>
      <c r="K642" s="13">
        <v>5.8810553875945734E-2</v>
      </c>
      <c r="L642" s="13">
        <v>2.1786270036230817E-2</v>
      </c>
      <c r="M642" s="13">
        <v>2.7237263300682844E-2</v>
      </c>
      <c r="N642" s="13">
        <v>1.3441654443716811E-2</v>
      </c>
      <c r="O642" s="13">
        <v>1.9542811784174722E-2</v>
      </c>
      <c r="P642" s="13">
        <v>5.2164053095730099E-2</v>
      </c>
      <c r="Q642" s="13">
        <v>1.3907890226752168E-2</v>
      </c>
      <c r="R642" s="13">
        <v>1.6300328937241409E-2</v>
      </c>
      <c r="S642" s="13">
        <v>1.3528793830898838E-2</v>
      </c>
      <c r="T642" s="13">
        <v>3.6664867880284391E-2</v>
      </c>
      <c r="U642" s="13">
        <v>3.1559879466371246E-2</v>
      </c>
      <c r="V642" s="13">
        <v>5.5194202594113111E-2</v>
      </c>
      <c r="W642" s="13">
        <v>1.9595917942265426E-2</v>
      </c>
      <c r="X642" s="13">
        <v>5.8403590064114129E-3</v>
      </c>
      <c r="Y642" s="13">
        <v>2.0699089350398485E-2</v>
      </c>
      <c r="Z642" s="148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29"/>
      <c r="B643" s="3" t="s">
        <v>261</v>
      </c>
      <c r="C643" s="28"/>
      <c r="D643" s="13">
        <v>-2.2655414520464823E-2</v>
      </c>
      <c r="E643" s="13">
        <v>-6.5007013224577803E-2</v>
      </c>
      <c r="F643" s="13">
        <v>-1.5644596027291957E-2</v>
      </c>
      <c r="G643" s="13">
        <v>-9.5673581517641271E-4</v>
      </c>
      <c r="H643" s="13">
        <v>9.9227383288531534E-3</v>
      </c>
      <c r="I643" s="13">
        <v>-2.5098775984163657E-2</v>
      </c>
      <c r="J643" s="13">
        <v>-2.2940689896410182E-3</v>
      </c>
      <c r="K643" s="13">
        <v>5.7161059960364025E-2</v>
      </c>
      <c r="L643" s="13">
        <v>3.9243075893239165E-2</v>
      </c>
      <c r="M643" s="13">
        <v>3.8428622072006258E-2</v>
      </c>
      <c r="N643" s="13">
        <v>-5.1975752084850946E-2</v>
      </c>
      <c r="O643" s="13">
        <v>-5.441911354854978E-2</v>
      </c>
      <c r="P643" s="13">
        <v>2.6211814753511975E-2</v>
      </c>
      <c r="Q643" s="13">
        <v>-1.4510876308135301E-2</v>
      </c>
      <c r="R643" s="13">
        <v>3.2727445323375681E-2</v>
      </c>
      <c r="S643" s="13">
        <v>-1.4387919965834328E-2</v>
      </c>
      <c r="T643" s="13">
        <v>9.2418335248735772E-2</v>
      </c>
      <c r="U643" s="13">
        <v>6.0759731266195605E-3</v>
      </c>
      <c r="V643" s="13">
        <v>-8.3739451112935681E-2</v>
      </c>
      <c r="W643" s="13">
        <v>1.8067276541182453E-2</v>
      </c>
      <c r="X643" s="13">
        <v>-2.1840960699231915E-2</v>
      </c>
      <c r="Y643" s="13">
        <v>5.2274337032966134E-2</v>
      </c>
      <c r="Z643" s="148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A644" s="29"/>
      <c r="B644" s="45" t="s">
        <v>262</v>
      </c>
      <c r="C644" s="46"/>
      <c r="D644" s="44">
        <v>0.55000000000000004</v>
      </c>
      <c r="E644" s="44">
        <v>1.67</v>
      </c>
      <c r="F644" s="44">
        <v>0.37</v>
      </c>
      <c r="G644" s="44">
        <v>0.02</v>
      </c>
      <c r="H644" s="44">
        <v>0.3</v>
      </c>
      <c r="I644" s="44">
        <v>0.62</v>
      </c>
      <c r="J644" s="44">
        <v>0.02</v>
      </c>
      <c r="K644" s="44">
        <v>1.55</v>
      </c>
      <c r="L644" s="44">
        <v>1.07</v>
      </c>
      <c r="M644" s="44">
        <v>1.05</v>
      </c>
      <c r="N644" s="44">
        <v>1.32</v>
      </c>
      <c r="O644" s="44">
        <v>1.39</v>
      </c>
      <c r="P644" s="44">
        <v>0.73</v>
      </c>
      <c r="Q644" s="44">
        <v>0.34</v>
      </c>
      <c r="R644" s="44">
        <v>0.9</v>
      </c>
      <c r="S644" s="44">
        <v>0.34</v>
      </c>
      <c r="T644" s="44">
        <v>2.4700000000000002</v>
      </c>
      <c r="U644" s="44">
        <v>0.2</v>
      </c>
      <c r="V644" s="44">
        <v>2.16</v>
      </c>
      <c r="W644" s="44">
        <v>0.52</v>
      </c>
      <c r="X644" s="44">
        <v>0.53</v>
      </c>
      <c r="Y644" s="44">
        <v>1.42</v>
      </c>
      <c r="Z644" s="148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55"/>
    </row>
    <row r="645" spans="1:65">
      <c r="B645" s="3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BM645" s="55"/>
    </row>
    <row r="646" spans="1:65" ht="15">
      <c r="B646" s="8" t="s">
        <v>530</v>
      </c>
      <c r="BM646" s="27" t="s">
        <v>66</v>
      </c>
    </row>
    <row r="647" spans="1:65" ht="15">
      <c r="A647" s="24" t="s">
        <v>58</v>
      </c>
      <c r="B647" s="18" t="s">
        <v>111</v>
      </c>
      <c r="C647" s="15" t="s">
        <v>112</v>
      </c>
      <c r="D647" s="16" t="s">
        <v>223</v>
      </c>
      <c r="E647" s="17" t="s">
        <v>223</v>
      </c>
      <c r="F647" s="17" t="s">
        <v>223</v>
      </c>
      <c r="G647" s="17" t="s">
        <v>223</v>
      </c>
      <c r="H647" s="17" t="s">
        <v>223</v>
      </c>
      <c r="I647" s="17" t="s">
        <v>223</v>
      </c>
      <c r="J647" s="17" t="s">
        <v>223</v>
      </c>
      <c r="K647" s="17" t="s">
        <v>223</v>
      </c>
      <c r="L647" s="17" t="s">
        <v>223</v>
      </c>
      <c r="M647" s="17" t="s">
        <v>223</v>
      </c>
      <c r="N647" s="17" t="s">
        <v>223</v>
      </c>
      <c r="O647" s="17" t="s">
        <v>223</v>
      </c>
      <c r="P647" s="17" t="s">
        <v>223</v>
      </c>
      <c r="Q647" s="17" t="s">
        <v>223</v>
      </c>
      <c r="R647" s="17" t="s">
        <v>223</v>
      </c>
      <c r="S647" s="17" t="s">
        <v>223</v>
      </c>
      <c r="T647" s="17" t="s">
        <v>223</v>
      </c>
      <c r="U647" s="17" t="s">
        <v>223</v>
      </c>
      <c r="V647" s="17" t="s">
        <v>223</v>
      </c>
      <c r="W647" s="17" t="s">
        <v>223</v>
      </c>
      <c r="X647" s="17" t="s">
        <v>223</v>
      </c>
      <c r="Y647" s="17" t="s">
        <v>223</v>
      </c>
      <c r="Z647" s="148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7">
        <v>1</v>
      </c>
    </row>
    <row r="648" spans="1:65">
      <c r="A648" s="29"/>
      <c r="B648" s="19" t="s">
        <v>224</v>
      </c>
      <c r="C648" s="9" t="s">
        <v>224</v>
      </c>
      <c r="D648" s="146" t="s">
        <v>226</v>
      </c>
      <c r="E648" s="147" t="s">
        <v>227</v>
      </c>
      <c r="F648" s="147" t="s">
        <v>228</v>
      </c>
      <c r="G648" s="147" t="s">
        <v>229</v>
      </c>
      <c r="H648" s="147" t="s">
        <v>230</v>
      </c>
      <c r="I648" s="147" t="s">
        <v>231</v>
      </c>
      <c r="J648" s="147" t="s">
        <v>232</v>
      </c>
      <c r="K648" s="147" t="s">
        <v>234</v>
      </c>
      <c r="L648" s="147" t="s">
        <v>235</v>
      </c>
      <c r="M648" s="147" t="s">
        <v>236</v>
      </c>
      <c r="N648" s="147" t="s">
        <v>237</v>
      </c>
      <c r="O648" s="147" t="s">
        <v>264</v>
      </c>
      <c r="P648" s="147" t="s">
        <v>238</v>
      </c>
      <c r="Q648" s="147" t="s">
        <v>239</v>
      </c>
      <c r="R648" s="147" t="s">
        <v>240</v>
      </c>
      <c r="S648" s="147" t="s">
        <v>241</v>
      </c>
      <c r="T648" s="147" t="s">
        <v>242</v>
      </c>
      <c r="U648" s="147" t="s">
        <v>243</v>
      </c>
      <c r="V648" s="147" t="s">
        <v>244</v>
      </c>
      <c r="W648" s="147" t="s">
        <v>245</v>
      </c>
      <c r="X648" s="147" t="s">
        <v>246</v>
      </c>
      <c r="Y648" s="147" t="s">
        <v>248</v>
      </c>
      <c r="Z648" s="148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7" t="s">
        <v>1</v>
      </c>
    </row>
    <row r="649" spans="1:65">
      <c r="A649" s="29"/>
      <c r="B649" s="19"/>
      <c r="C649" s="9"/>
      <c r="D649" s="10" t="s">
        <v>114</v>
      </c>
      <c r="E649" s="11" t="s">
        <v>289</v>
      </c>
      <c r="F649" s="11" t="s">
        <v>114</v>
      </c>
      <c r="G649" s="11" t="s">
        <v>114</v>
      </c>
      <c r="H649" s="11" t="s">
        <v>290</v>
      </c>
      <c r="I649" s="11" t="s">
        <v>289</v>
      </c>
      <c r="J649" s="11" t="s">
        <v>289</v>
      </c>
      <c r="K649" s="11" t="s">
        <v>290</v>
      </c>
      <c r="L649" s="11" t="s">
        <v>290</v>
      </c>
      <c r="M649" s="11" t="s">
        <v>290</v>
      </c>
      <c r="N649" s="11" t="s">
        <v>290</v>
      </c>
      <c r="O649" s="11" t="s">
        <v>290</v>
      </c>
      <c r="P649" s="11" t="s">
        <v>114</v>
      </c>
      <c r="Q649" s="11" t="s">
        <v>290</v>
      </c>
      <c r="R649" s="11" t="s">
        <v>289</v>
      </c>
      <c r="S649" s="11" t="s">
        <v>289</v>
      </c>
      <c r="T649" s="11" t="s">
        <v>289</v>
      </c>
      <c r="U649" s="11" t="s">
        <v>114</v>
      </c>
      <c r="V649" s="11" t="s">
        <v>290</v>
      </c>
      <c r="W649" s="11" t="s">
        <v>290</v>
      </c>
      <c r="X649" s="11" t="s">
        <v>290</v>
      </c>
      <c r="Y649" s="11" t="s">
        <v>289</v>
      </c>
      <c r="Z649" s="148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7">
        <v>3</v>
      </c>
    </row>
    <row r="650" spans="1:65">
      <c r="A650" s="29"/>
      <c r="B650" s="19"/>
      <c r="C650" s="9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148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7">
        <v>3</v>
      </c>
    </row>
    <row r="651" spans="1:65">
      <c r="A651" s="29"/>
      <c r="B651" s="18">
        <v>1</v>
      </c>
      <c r="C651" s="14">
        <v>1</v>
      </c>
      <c r="D651" s="199">
        <v>0.02</v>
      </c>
      <c r="E651" s="199">
        <v>2.0900000000000002E-2</v>
      </c>
      <c r="F651" s="199">
        <v>1.9330663333333335E-2</v>
      </c>
      <c r="G651" s="200">
        <v>4.6007775000000001E-2</v>
      </c>
      <c r="H651" s="199">
        <v>1.9E-2</v>
      </c>
      <c r="I651" s="199">
        <v>0.02</v>
      </c>
      <c r="J651" s="199">
        <v>2.1000000000000001E-2</v>
      </c>
      <c r="K651" s="199">
        <v>0.02</v>
      </c>
      <c r="L651" s="199">
        <v>0.02</v>
      </c>
      <c r="M651" s="199">
        <v>2.1000000000000001E-2</v>
      </c>
      <c r="N651" s="199">
        <v>0.02</v>
      </c>
      <c r="O651" s="199">
        <v>0.02</v>
      </c>
      <c r="P651" s="199">
        <v>0.02</v>
      </c>
      <c r="Q651" s="199">
        <v>1.9400000000000001E-2</v>
      </c>
      <c r="R651" s="199">
        <v>1.9E-2</v>
      </c>
      <c r="S651" s="199">
        <v>2.0488056466270319E-2</v>
      </c>
      <c r="T651" s="199">
        <v>2.1299701527193848E-2</v>
      </c>
      <c r="U651" s="199">
        <v>2.0782312448534207E-2</v>
      </c>
      <c r="V651" s="199">
        <v>2.1499999999999998E-2</v>
      </c>
      <c r="W651" s="199">
        <v>2.1000000000000001E-2</v>
      </c>
      <c r="X651" s="199">
        <v>2.1000000000000001E-2</v>
      </c>
      <c r="Y651" s="199">
        <v>2.0199999999999999E-2</v>
      </c>
      <c r="Z651" s="201"/>
      <c r="AA651" s="202"/>
      <c r="AB651" s="202"/>
      <c r="AC651" s="202"/>
      <c r="AD651" s="202"/>
      <c r="AE651" s="202"/>
      <c r="AF651" s="202"/>
      <c r="AG651" s="202"/>
      <c r="AH651" s="202"/>
      <c r="AI651" s="202"/>
      <c r="AJ651" s="202"/>
      <c r="AK651" s="202"/>
      <c r="AL651" s="202"/>
      <c r="AM651" s="202"/>
      <c r="AN651" s="202"/>
      <c r="AO651" s="202"/>
      <c r="AP651" s="202"/>
      <c r="AQ651" s="202"/>
      <c r="AR651" s="202"/>
      <c r="AS651" s="202"/>
      <c r="AT651" s="202"/>
      <c r="AU651" s="202"/>
      <c r="AV651" s="202"/>
      <c r="AW651" s="202"/>
      <c r="AX651" s="202"/>
      <c r="AY651" s="202"/>
      <c r="AZ651" s="202"/>
      <c r="BA651" s="202"/>
      <c r="BB651" s="202"/>
      <c r="BC651" s="202"/>
      <c r="BD651" s="202"/>
      <c r="BE651" s="202"/>
      <c r="BF651" s="202"/>
      <c r="BG651" s="202"/>
      <c r="BH651" s="202"/>
      <c r="BI651" s="202"/>
      <c r="BJ651" s="202"/>
      <c r="BK651" s="202"/>
      <c r="BL651" s="202"/>
      <c r="BM651" s="203">
        <v>1</v>
      </c>
    </row>
    <row r="652" spans="1:65">
      <c r="A652" s="29"/>
      <c r="B652" s="19">
        <v>1</v>
      </c>
      <c r="C652" s="9">
        <v>2</v>
      </c>
      <c r="D652" s="23">
        <v>0.02</v>
      </c>
      <c r="E652" s="23">
        <v>1.9200000000000002E-2</v>
      </c>
      <c r="F652" s="23">
        <v>2.0371653333333333E-2</v>
      </c>
      <c r="G652" s="205">
        <v>4.5947430000000004E-2</v>
      </c>
      <c r="H652" s="23">
        <v>1.9E-2</v>
      </c>
      <c r="I652" s="23">
        <v>2.1000000000000001E-2</v>
      </c>
      <c r="J652" s="23">
        <v>2.1100000000000001E-2</v>
      </c>
      <c r="K652" s="23">
        <v>0.02</v>
      </c>
      <c r="L652" s="23">
        <v>2.2000000000000002E-2</v>
      </c>
      <c r="M652" s="23">
        <v>2.1000000000000001E-2</v>
      </c>
      <c r="N652" s="23">
        <v>0.02</v>
      </c>
      <c r="O652" s="23">
        <v>0.02</v>
      </c>
      <c r="P652" s="23">
        <v>0.02</v>
      </c>
      <c r="Q652" s="23">
        <v>1.9100000000000002E-2</v>
      </c>
      <c r="R652" s="23">
        <v>0.02</v>
      </c>
      <c r="S652" s="23">
        <v>2.0098969364203339E-2</v>
      </c>
      <c r="T652" s="23">
        <v>2.1632524409284742E-2</v>
      </c>
      <c r="U652" s="23">
        <v>2.0852775403156772E-2</v>
      </c>
      <c r="V652" s="23">
        <v>2.2100000000000002E-2</v>
      </c>
      <c r="W652" s="23">
        <v>2.1000000000000001E-2</v>
      </c>
      <c r="X652" s="23">
        <v>0.02</v>
      </c>
      <c r="Y652" s="23">
        <v>2.0199999999999999E-2</v>
      </c>
      <c r="Z652" s="201"/>
      <c r="AA652" s="202"/>
      <c r="AB652" s="202"/>
      <c r="AC652" s="202"/>
      <c r="AD652" s="202"/>
      <c r="AE652" s="202"/>
      <c r="AF652" s="202"/>
      <c r="AG652" s="202"/>
      <c r="AH652" s="202"/>
      <c r="AI652" s="202"/>
      <c r="AJ652" s="202"/>
      <c r="AK652" s="202"/>
      <c r="AL652" s="202"/>
      <c r="AM652" s="202"/>
      <c r="AN652" s="202"/>
      <c r="AO652" s="202"/>
      <c r="AP652" s="202"/>
      <c r="AQ652" s="202"/>
      <c r="AR652" s="202"/>
      <c r="AS652" s="202"/>
      <c r="AT652" s="202"/>
      <c r="AU652" s="202"/>
      <c r="AV652" s="202"/>
      <c r="AW652" s="202"/>
      <c r="AX652" s="202"/>
      <c r="AY652" s="202"/>
      <c r="AZ652" s="202"/>
      <c r="BA652" s="202"/>
      <c r="BB652" s="202"/>
      <c r="BC652" s="202"/>
      <c r="BD652" s="202"/>
      <c r="BE652" s="202"/>
      <c r="BF652" s="202"/>
      <c r="BG652" s="202"/>
      <c r="BH652" s="202"/>
      <c r="BI652" s="202"/>
      <c r="BJ652" s="202"/>
      <c r="BK652" s="202"/>
      <c r="BL652" s="202"/>
      <c r="BM652" s="203" t="e">
        <v>#N/A</v>
      </c>
    </row>
    <row r="653" spans="1:65">
      <c r="A653" s="29"/>
      <c r="B653" s="19">
        <v>1</v>
      </c>
      <c r="C653" s="9">
        <v>3</v>
      </c>
      <c r="D653" s="23">
        <v>0.02</v>
      </c>
      <c r="E653" s="23">
        <v>0.02</v>
      </c>
      <c r="F653" s="23">
        <v>2.0417693333333334E-2</v>
      </c>
      <c r="G653" s="205">
        <v>4.6179585000000002E-2</v>
      </c>
      <c r="H653" s="23">
        <v>1.9E-2</v>
      </c>
      <c r="I653" s="23">
        <v>0.02</v>
      </c>
      <c r="J653" s="23">
        <v>2.1499999999999998E-2</v>
      </c>
      <c r="K653" s="23">
        <v>2.1000000000000001E-2</v>
      </c>
      <c r="L653" s="23">
        <v>0.02</v>
      </c>
      <c r="M653" s="23">
        <v>0.02</v>
      </c>
      <c r="N653" s="23">
        <v>1.9E-2</v>
      </c>
      <c r="O653" s="23">
        <v>0.02</v>
      </c>
      <c r="P653" s="23">
        <v>0.02</v>
      </c>
      <c r="Q653" s="23">
        <v>1.9200000000000002E-2</v>
      </c>
      <c r="R653" s="23">
        <v>1.9E-2</v>
      </c>
      <c r="S653" s="23">
        <v>1.9409548331169934E-2</v>
      </c>
      <c r="T653" s="23">
        <v>2.0725514016624376E-2</v>
      </c>
      <c r="U653" s="23">
        <v>2.1798016211292605E-2</v>
      </c>
      <c r="V653" s="23">
        <v>2.24E-2</v>
      </c>
      <c r="W653" s="23">
        <v>2.1000000000000001E-2</v>
      </c>
      <c r="X653" s="23">
        <v>0.02</v>
      </c>
      <c r="Y653" s="23">
        <v>2.07E-2</v>
      </c>
      <c r="Z653" s="201"/>
      <c r="AA653" s="202"/>
      <c r="AB653" s="202"/>
      <c r="AC653" s="202"/>
      <c r="AD653" s="202"/>
      <c r="AE653" s="202"/>
      <c r="AF653" s="202"/>
      <c r="AG653" s="202"/>
      <c r="AH653" s="202"/>
      <c r="AI653" s="202"/>
      <c r="AJ653" s="202"/>
      <c r="AK653" s="202"/>
      <c r="AL653" s="202"/>
      <c r="AM653" s="202"/>
      <c r="AN653" s="202"/>
      <c r="AO653" s="202"/>
      <c r="AP653" s="202"/>
      <c r="AQ653" s="202"/>
      <c r="AR653" s="202"/>
      <c r="AS653" s="202"/>
      <c r="AT653" s="202"/>
      <c r="AU653" s="202"/>
      <c r="AV653" s="202"/>
      <c r="AW653" s="202"/>
      <c r="AX653" s="202"/>
      <c r="AY653" s="202"/>
      <c r="AZ653" s="202"/>
      <c r="BA653" s="202"/>
      <c r="BB653" s="202"/>
      <c r="BC653" s="202"/>
      <c r="BD653" s="202"/>
      <c r="BE653" s="202"/>
      <c r="BF653" s="202"/>
      <c r="BG653" s="202"/>
      <c r="BH653" s="202"/>
      <c r="BI653" s="202"/>
      <c r="BJ653" s="202"/>
      <c r="BK653" s="202"/>
      <c r="BL653" s="202"/>
      <c r="BM653" s="203">
        <v>16</v>
      </c>
    </row>
    <row r="654" spans="1:65">
      <c r="A654" s="29"/>
      <c r="B654" s="19">
        <v>1</v>
      </c>
      <c r="C654" s="9">
        <v>4</v>
      </c>
      <c r="D654" s="23">
        <v>0.02</v>
      </c>
      <c r="E654" s="23">
        <v>1.9200000000000002E-2</v>
      </c>
      <c r="F654" s="23">
        <v>2.0585123333333333E-2</v>
      </c>
      <c r="G654" s="205">
        <v>4.6086885000000001E-2</v>
      </c>
      <c r="H654" s="23">
        <v>1.9E-2</v>
      </c>
      <c r="I654" s="23">
        <v>2.1000000000000001E-2</v>
      </c>
      <c r="J654" s="23">
        <v>2.06E-2</v>
      </c>
      <c r="K654" s="23">
        <v>2.1000000000000001E-2</v>
      </c>
      <c r="L654" s="23">
        <v>2.1000000000000001E-2</v>
      </c>
      <c r="M654" s="23">
        <v>2.1000000000000001E-2</v>
      </c>
      <c r="N654" s="23">
        <v>1.9E-2</v>
      </c>
      <c r="O654" s="23">
        <v>0.02</v>
      </c>
      <c r="P654" s="23">
        <v>0.02</v>
      </c>
      <c r="Q654" s="23">
        <v>1.9100000000000002E-2</v>
      </c>
      <c r="R654" s="23">
        <v>1.9E-2</v>
      </c>
      <c r="S654" s="23">
        <v>1.9956705767075634E-2</v>
      </c>
      <c r="T654" s="23">
        <v>2.1569393621693505E-2</v>
      </c>
      <c r="U654" s="23">
        <v>2.0558333632570258E-2</v>
      </c>
      <c r="V654" s="23">
        <v>2.1599999999999998E-2</v>
      </c>
      <c r="W654" s="23">
        <v>2.1000000000000001E-2</v>
      </c>
      <c r="X654" s="23">
        <v>0.02</v>
      </c>
      <c r="Y654" s="23">
        <v>1.9900000000000001E-2</v>
      </c>
      <c r="Z654" s="201"/>
      <c r="AA654" s="202"/>
      <c r="AB654" s="202"/>
      <c r="AC654" s="202"/>
      <c r="AD654" s="202"/>
      <c r="AE654" s="202"/>
      <c r="AF654" s="202"/>
      <c r="AG654" s="202"/>
      <c r="AH654" s="202"/>
      <c r="AI654" s="202"/>
      <c r="AJ654" s="202"/>
      <c r="AK654" s="202"/>
      <c r="AL654" s="202"/>
      <c r="AM654" s="202"/>
      <c r="AN654" s="202"/>
      <c r="AO654" s="202"/>
      <c r="AP654" s="202"/>
      <c r="AQ654" s="202"/>
      <c r="AR654" s="202"/>
      <c r="AS654" s="202"/>
      <c r="AT654" s="202"/>
      <c r="AU654" s="202"/>
      <c r="AV654" s="202"/>
      <c r="AW654" s="202"/>
      <c r="AX654" s="202"/>
      <c r="AY654" s="202"/>
      <c r="AZ654" s="202"/>
      <c r="BA654" s="202"/>
      <c r="BB654" s="202"/>
      <c r="BC654" s="202"/>
      <c r="BD654" s="202"/>
      <c r="BE654" s="202"/>
      <c r="BF654" s="202"/>
      <c r="BG654" s="202"/>
      <c r="BH654" s="202"/>
      <c r="BI654" s="202"/>
      <c r="BJ654" s="202"/>
      <c r="BK654" s="202"/>
      <c r="BL654" s="202"/>
      <c r="BM654" s="203">
        <v>2.0301411696729596E-2</v>
      </c>
    </row>
    <row r="655" spans="1:65">
      <c r="A655" s="29"/>
      <c r="B655" s="19">
        <v>1</v>
      </c>
      <c r="C655" s="9">
        <v>5</v>
      </c>
      <c r="D655" s="23">
        <v>0.02</v>
      </c>
      <c r="E655" s="23">
        <v>2.01E-2</v>
      </c>
      <c r="F655" s="23">
        <v>1.8623203333333335E-2</v>
      </c>
      <c r="G655" s="205">
        <v>4.6018844999999996E-2</v>
      </c>
      <c r="H655" s="23">
        <v>1.9E-2</v>
      </c>
      <c r="I655" s="23">
        <v>0.02</v>
      </c>
      <c r="J655" s="23">
        <v>2.1599999999999998E-2</v>
      </c>
      <c r="K655" s="23">
        <v>2.1000000000000001E-2</v>
      </c>
      <c r="L655" s="23">
        <v>2.1000000000000001E-2</v>
      </c>
      <c r="M655" s="23">
        <v>2.1000000000000001E-2</v>
      </c>
      <c r="N655" s="23">
        <v>0.02</v>
      </c>
      <c r="O655" s="23">
        <v>2.1000000000000001E-2</v>
      </c>
      <c r="P655" s="23">
        <v>0.02</v>
      </c>
      <c r="Q655" s="23">
        <v>1.8599999999999998E-2</v>
      </c>
      <c r="R655" s="23">
        <v>0.02</v>
      </c>
      <c r="S655" s="23">
        <v>1.9599970316391099E-2</v>
      </c>
      <c r="T655" s="23">
        <v>2.1137150964980402E-2</v>
      </c>
      <c r="U655" s="23">
        <v>2.1871251472444321E-2</v>
      </c>
      <c r="V655" s="23">
        <v>2.2100000000000002E-2</v>
      </c>
      <c r="W655" s="23">
        <v>2.1000000000000001E-2</v>
      </c>
      <c r="X655" s="23">
        <v>2.1000000000000001E-2</v>
      </c>
      <c r="Y655" s="23">
        <v>2.07E-2</v>
      </c>
      <c r="Z655" s="201"/>
      <c r="AA655" s="202"/>
      <c r="AB655" s="202"/>
      <c r="AC655" s="202"/>
      <c r="AD655" s="202"/>
      <c r="AE655" s="202"/>
      <c r="AF655" s="202"/>
      <c r="AG655" s="202"/>
      <c r="AH655" s="202"/>
      <c r="AI655" s="202"/>
      <c r="AJ655" s="202"/>
      <c r="AK655" s="202"/>
      <c r="AL655" s="202"/>
      <c r="AM655" s="202"/>
      <c r="AN655" s="202"/>
      <c r="AO655" s="202"/>
      <c r="AP655" s="202"/>
      <c r="AQ655" s="202"/>
      <c r="AR655" s="202"/>
      <c r="AS655" s="202"/>
      <c r="AT655" s="202"/>
      <c r="AU655" s="202"/>
      <c r="AV655" s="202"/>
      <c r="AW655" s="202"/>
      <c r="AX655" s="202"/>
      <c r="AY655" s="202"/>
      <c r="AZ655" s="202"/>
      <c r="BA655" s="202"/>
      <c r="BB655" s="202"/>
      <c r="BC655" s="202"/>
      <c r="BD655" s="202"/>
      <c r="BE655" s="202"/>
      <c r="BF655" s="202"/>
      <c r="BG655" s="202"/>
      <c r="BH655" s="202"/>
      <c r="BI655" s="202"/>
      <c r="BJ655" s="202"/>
      <c r="BK655" s="202"/>
      <c r="BL655" s="202"/>
      <c r="BM655" s="203">
        <v>105</v>
      </c>
    </row>
    <row r="656" spans="1:65">
      <c r="A656" s="29"/>
      <c r="B656" s="19">
        <v>1</v>
      </c>
      <c r="C656" s="9">
        <v>6</v>
      </c>
      <c r="D656" s="23">
        <v>0.02</v>
      </c>
      <c r="E656" s="23">
        <v>1.9599999999999999E-2</v>
      </c>
      <c r="F656" s="23">
        <v>1.8598913333333335E-2</v>
      </c>
      <c r="G656" s="205">
        <v>4.6084320000000005E-2</v>
      </c>
      <c r="H656" s="23">
        <v>1.9E-2</v>
      </c>
      <c r="I656" s="23">
        <v>0.02</v>
      </c>
      <c r="J656" s="23">
        <v>1.9900000000000001E-2</v>
      </c>
      <c r="K656" s="23">
        <v>2.1000000000000001E-2</v>
      </c>
      <c r="L656" s="23">
        <v>2.1000000000000001E-2</v>
      </c>
      <c r="M656" s="23">
        <v>2.1000000000000001E-2</v>
      </c>
      <c r="N656" s="23">
        <v>0.02</v>
      </c>
      <c r="O656" s="23">
        <v>0.02</v>
      </c>
      <c r="P656" s="23">
        <v>0.02</v>
      </c>
      <c r="Q656" s="23">
        <v>1.9599999999999999E-2</v>
      </c>
      <c r="R656" s="23">
        <v>0.02</v>
      </c>
      <c r="S656" s="23">
        <v>1.9761525940481445E-2</v>
      </c>
      <c r="T656" s="23">
        <v>1.9967947664354238E-2</v>
      </c>
      <c r="U656" s="23">
        <v>2.0640926230207621E-2</v>
      </c>
      <c r="V656" s="23">
        <v>2.1399999999999999E-2</v>
      </c>
      <c r="W656" s="23">
        <v>2.1000000000000001E-2</v>
      </c>
      <c r="X656" s="23">
        <v>2.1000000000000001E-2</v>
      </c>
      <c r="Y656" s="23">
        <v>2.0400000000000001E-2</v>
      </c>
      <c r="Z656" s="201"/>
      <c r="AA656" s="202"/>
      <c r="AB656" s="202"/>
      <c r="AC656" s="202"/>
      <c r="AD656" s="202"/>
      <c r="AE656" s="202"/>
      <c r="AF656" s="202"/>
      <c r="AG656" s="202"/>
      <c r="AH656" s="202"/>
      <c r="AI656" s="202"/>
      <c r="AJ656" s="202"/>
      <c r="AK656" s="202"/>
      <c r="AL656" s="202"/>
      <c r="AM656" s="202"/>
      <c r="AN656" s="202"/>
      <c r="AO656" s="202"/>
      <c r="AP656" s="202"/>
      <c r="AQ656" s="202"/>
      <c r="AR656" s="202"/>
      <c r="AS656" s="202"/>
      <c r="AT656" s="202"/>
      <c r="AU656" s="202"/>
      <c r="AV656" s="202"/>
      <c r="AW656" s="202"/>
      <c r="AX656" s="202"/>
      <c r="AY656" s="202"/>
      <c r="AZ656" s="202"/>
      <c r="BA656" s="202"/>
      <c r="BB656" s="202"/>
      <c r="BC656" s="202"/>
      <c r="BD656" s="202"/>
      <c r="BE656" s="202"/>
      <c r="BF656" s="202"/>
      <c r="BG656" s="202"/>
      <c r="BH656" s="202"/>
      <c r="BI656" s="202"/>
      <c r="BJ656" s="202"/>
      <c r="BK656" s="202"/>
      <c r="BL656" s="202"/>
      <c r="BM656" s="56"/>
    </row>
    <row r="657" spans="1:65">
      <c r="A657" s="29"/>
      <c r="B657" s="20" t="s">
        <v>258</v>
      </c>
      <c r="C657" s="12"/>
      <c r="D657" s="206">
        <v>0.02</v>
      </c>
      <c r="E657" s="206">
        <v>1.9833333333333338E-2</v>
      </c>
      <c r="F657" s="206">
        <v>1.9654541666666667E-2</v>
      </c>
      <c r="G657" s="206">
        <v>4.605414E-2</v>
      </c>
      <c r="H657" s="206">
        <v>1.9E-2</v>
      </c>
      <c r="I657" s="206">
        <v>2.0333333333333335E-2</v>
      </c>
      <c r="J657" s="206">
        <v>2.0949999999999996E-2</v>
      </c>
      <c r="K657" s="206">
        <v>2.066666666666667E-2</v>
      </c>
      <c r="L657" s="206">
        <v>2.0833333333333332E-2</v>
      </c>
      <c r="M657" s="206">
        <v>2.0833333333333332E-2</v>
      </c>
      <c r="N657" s="206">
        <v>1.9666666666666669E-2</v>
      </c>
      <c r="O657" s="206">
        <v>2.016666666666667E-2</v>
      </c>
      <c r="P657" s="206">
        <v>0.02</v>
      </c>
      <c r="Q657" s="206">
        <v>1.9166666666666669E-2</v>
      </c>
      <c r="R657" s="206">
        <v>1.95E-2</v>
      </c>
      <c r="S657" s="206">
        <v>1.9885796030931963E-2</v>
      </c>
      <c r="T657" s="206">
        <v>2.1055372034021858E-2</v>
      </c>
      <c r="U657" s="206">
        <v>2.1083935899700961E-2</v>
      </c>
      <c r="V657" s="206">
        <v>2.1849999999999998E-2</v>
      </c>
      <c r="W657" s="206">
        <v>2.1000000000000001E-2</v>
      </c>
      <c r="X657" s="206">
        <v>2.0500000000000001E-2</v>
      </c>
      <c r="Y657" s="206">
        <v>2.035E-2</v>
      </c>
      <c r="Z657" s="201"/>
      <c r="AA657" s="202"/>
      <c r="AB657" s="202"/>
      <c r="AC657" s="202"/>
      <c r="AD657" s="202"/>
      <c r="AE657" s="202"/>
      <c r="AF657" s="202"/>
      <c r="AG657" s="202"/>
      <c r="AH657" s="202"/>
      <c r="AI657" s="202"/>
      <c r="AJ657" s="202"/>
      <c r="AK657" s="202"/>
      <c r="AL657" s="202"/>
      <c r="AM657" s="202"/>
      <c r="AN657" s="202"/>
      <c r="AO657" s="202"/>
      <c r="AP657" s="202"/>
      <c r="AQ657" s="202"/>
      <c r="AR657" s="202"/>
      <c r="AS657" s="202"/>
      <c r="AT657" s="202"/>
      <c r="AU657" s="202"/>
      <c r="AV657" s="202"/>
      <c r="AW657" s="202"/>
      <c r="AX657" s="202"/>
      <c r="AY657" s="202"/>
      <c r="AZ657" s="202"/>
      <c r="BA657" s="202"/>
      <c r="BB657" s="202"/>
      <c r="BC657" s="202"/>
      <c r="BD657" s="202"/>
      <c r="BE657" s="202"/>
      <c r="BF657" s="202"/>
      <c r="BG657" s="202"/>
      <c r="BH657" s="202"/>
      <c r="BI657" s="202"/>
      <c r="BJ657" s="202"/>
      <c r="BK657" s="202"/>
      <c r="BL657" s="202"/>
      <c r="BM657" s="56"/>
    </row>
    <row r="658" spans="1:65">
      <c r="A658" s="29"/>
      <c r="B658" s="3" t="s">
        <v>259</v>
      </c>
      <c r="C658" s="28"/>
      <c r="D658" s="23">
        <v>0.02</v>
      </c>
      <c r="E658" s="23">
        <v>1.9799999999999998E-2</v>
      </c>
      <c r="F658" s="23">
        <v>1.9851158333333334E-2</v>
      </c>
      <c r="G658" s="23">
        <v>4.60515825E-2</v>
      </c>
      <c r="H658" s="23">
        <v>1.9E-2</v>
      </c>
      <c r="I658" s="23">
        <v>0.02</v>
      </c>
      <c r="J658" s="23">
        <v>2.1049999999999999E-2</v>
      </c>
      <c r="K658" s="23">
        <v>2.1000000000000001E-2</v>
      </c>
      <c r="L658" s="23">
        <v>2.1000000000000001E-2</v>
      </c>
      <c r="M658" s="23">
        <v>2.1000000000000001E-2</v>
      </c>
      <c r="N658" s="23">
        <v>0.02</v>
      </c>
      <c r="O658" s="23">
        <v>0.02</v>
      </c>
      <c r="P658" s="23">
        <v>0.02</v>
      </c>
      <c r="Q658" s="23">
        <v>1.915E-2</v>
      </c>
      <c r="R658" s="23">
        <v>1.95E-2</v>
      </c>
      <c r="S658" s="23">
        <v>1.9859115853778538E-2</v>
      </c>
      <c r="T658" s="23">
        <v>2.1218426246087125E-2</v>
      </c>
      <c r="U658" s="23">
        <v>2.0817543925845491E-2</v>
      </c>
      <c r="V658" s="23">
        <v>2.1850000000000001E-2</v>
      </c>
      <c r="W658" s="23">
        <v>2.1000000000000001E-2</v>
      </c>
      <c r="X658" s="23">
        <v>2.0500000000000001E-2</v>
      </c>
      <c r="Y658" s="23">
        <v>2.0299999999999999E-2</v>
      </c>
      <c r="Z658" s="201"/>
      <c r="AA658" s="202"/>
      <c r="AB658" s="202"/>
      <c r="AC658" s="202"/>
      <c r="AD658" s="202"/>
      <c r="AE658" s="202"/>
      <c r="AF658" s="202"/>
      <c r="AG658" s="202"/>
      <c r="AH658" s="202"/>
      <c r="AI658" s="202"/>
      <c r="AJ658" s="202"/>
      <c r="AK658" s="202"/>
      <c r="AL658" s="202"/>
      <c r="AM658" s="202"/>
      <c r="AN658" s="202"/>
      <c r="AO658" s="202"/>
      <c r="AP658" s="202"/>
      <c r="AQ658" s="202"/>
      <c r="AR658" s="202"/>
      <c r="AS658" s="202"/>
      <c r="AT658" s="202"/>
      <c r="AU658" s="202"/>
      <c r="AV658" s="202"/>
      <c r="AW658" s="202"/>
      <c r="AX658" s="202"/>
      <c r="AY658" s="202"/>
      <c r="AZ658" s="202"/>
      <c r="BA658" s="202"/>
      <c r="BB658" s="202"/>
      <c r="BC658" s="202"/>
      <c r="BD658" s="202"/>
      <c r="BE658" s="202"/>
      <c r="BF658" s="202"/>
      <c r="BG658" s="202"/>
      <c r="BH658" s="202"/>
      <c r="BI658" s="202"/>
      <c r="BJ658" s="202"/>
      <c r="BK658" s="202"/>
      <c r="BL658" s="202"/>
      <c r="BM658" s="56"/>
    </row>
    <row r="659" spans="1:65">
      <c r="A659" s="29"/>
      <c r="B659" s="3" t="s">
        <v>260</v>
      </c>
      <c r="C659" s="28"/>
      <c r="D659" s="23">
        <v>0</v>
      </c>
      <c r="E659" s="23">
        <v>6.4704456312271615E-4</v>
      </c>
      <c r="F659" s="23">
        <v>9.2147045073440387E-4</v>
      </c>
      <c r="G659" s="23">
        <v>8.062504548835952E-5</v>
      </c>
      <c r="H659" s="23">
        <v>0</v>
      </c>
      <c r="I659" s="23">
        <v>5.1639777949432275E-4</v>
      </c>
      <c r="J659" s="23">
        <v>6.2849025449882565E-4</v>
      </c>
      <c r="K659" s="23">
        <v>5.1639777949432275E-4</v>
      </c>
      <c r="L659" s="23">
        <v>7.5277265270908163E-4</v>
      </c>
      <c r="M659" s="23">
        <v>4.0824829046386341E-4</v>
      </c>
      <c r="N659" s="23">
        <v>5.1639777949432275E-4</v>
      </c>
      <c r="O659" s="23">
        <v>4.0824829046386341E-4</v>
      </c>
      <c r="P659" s="23">
        <v>0</v>
      </c>
      <c r="Q659" s="23">
        <v>3.3862466931200815E-4</v>
      </c>
      <c r="R659" s="23">
        <v>5.4772255750516665E-4</v>
      </c>
      <c r="S659" s="23">
        <v>3.8396352917274292E-4</v>
      </c>
      <c r="T659" s="23">
        <v>6.2530085927254111E-4</v>
      </c>
      <c r="U659" s="23">
        <v>5.9105053835029314E-4</v>
      </c>
      <c r="V659" s="23">
        <v>4.0373258476372818E-4</v>
      </c>
      <c r="W659" s="23">
        <v>0</v>
      </c>
      <c r="X659" s="23">
        <v>5.4772255750516665E-4</v>
      </c>
      <c r="Y659" s="23">
        <v>3.1464265445104524E-4</v>
      </c>
      <c r="Z659" s="201"/>
      <c r="AA659" s="202"/>
      <c r="AB659" s="202"/>
      <c r="AC659" s="202"/>
      <c r="AD659" s="202"/>
      <c r="AE659" s="202"/>
      <c r="AF659" s="202"/>
      <c r="AG659" s="202"/>
      <c r="AH659" s="202"/>
      <c r="AI659" s="202"/>
      <c r="AJ659" s="202"/>
      <c r="AK659" s="202"/>
      <c r="AL659" s="202"/>
      <c r="AM659" s="202"/>
      <c r="AN659" s="202"/>
      <c r="AO659" s="202"/>
      <c r="AP659" s="202"/>
      <c r="AQ659" s="202"/>
      <c r="AR659" s="202"/>
      <c r="AS659" s="202"/>
      <c r="AT659" s="202"/>
      <c r="AU659" s="202"/>
      <c r="AV659" s="202"/>
      <c r="AW659" s="202"/>
      <c r="AX659" s="202"/>
      <c r="AY659" s="202"/>
      <c r="AZ659" s="202"/>
      <c r="BA659" s="202"/>
      <c r="BB659" s="202"/>
      <c r="BC659" s="202"/>
      <c r="BD659" s="202"/>
      <c r="BE659" s="202"/>
      <c r="BF659" s="202"/>
      <c r="BG659" s="202"/>
      <c r="BH659" s="202"/>
      <c r="BI659" s="202"/>
      <c r="BJ659" s="202"/>
      <c r="BK659" s="202"/>
      <c r="BL659" s="202"/>
      <c r="BM659" s="56"/>
    </row>
    <row r="660" spans="1:65">
      <c r="A660" s="29"/>
      <c r="B660" s="3" t="s">
        <v>86</v>
      </c>
      <c r="C660" s="28"/>
      <c r="D660" s="13">
        <v>0</v>
      </c>
      <c r="E660" s="13">
        <v>3.262409561963274E-2</v>
      </c>
      <c r="F660" s="13">
        <v>4.6883334466006989E-2</v>
      </c>
      <c r="G660" s="13">
        <v>1.7506579319114311E-3</v>
      </c>
      <c r="H660" s="13">
        <v>0</v>
      </c>
      <c r="I660" s="13">
        <v>2.5396612106278166E-2</v>
      </c>
      <c r="J660" s="13">
        <v>2.9999534820946337E-2</v>
      </c>
      <c r="K660" s="13">
        <v>2.4986989330370451E-2</v>
      </c>
      <c r="L660" s="13">
        <v>3.6133087330035923E-2</v>
      </c>
      <c r="M660" s="13">
        <v>1.9595917942265444E-2</v>
      </c>
      <c r="N660" s="13">
        <v>2.6257514211575728E-2</v>
      </c>
      <c r="O660" s="13">
        <v>2.0243716882505619E-2</v>
      </c>
      <c r="P660" s="13">
        <v>0</v>
      </c>
      <c r="Q660" s="13">
        <v>1.7667374051061294E-2</v>
      </c>
      <c r="R660" s="13">
        <v>2.8088336282316238E-2</v>
      </c>
      <c r="S660" s="13">
        <v>1.9308431433948899E-2</v>
      </c>
      <c r="T660" s="13">
        <v>2.9697924988556959E-2</v>
      </c>
      <c r="U660" s="13">
        <v>2.8033216433686659E-2</v>
      </c>
      <c r="V660" s="13">
        <v>1.8477463833580239E-2</v>
      </c>
      <c r="W660" s="13">
        <v>0</v>
      </c>
      <c r="X660" s="13">
        <v>2.6718173536837395E-2</v>
      </c>
      <c r="Y660" s="13">
        <v>1.5461555501279865E-2</v>
      </c>
      <c r="Z660" s="148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55"/>
    </row>
    <row r="661" spans="1:65">
      <c r="A661" s="29"/>
      <c r="B661" s="3" t="s">
        <v>261</v>
      </c>
      <c r="C661" s="28"/>
      <c r="D661" s="13">
        <v>-1.4846834359708572E-2</v>
      </c>
      <c r="E661" s="13">
        <v>-2.305644407337748E-2</v>
      </c>
      <c r="F661" s="13">
        <v>-3.1863302893716194E-2</v>
      </c>
      <c r="G661" s="13">
        <v>1.2685190905920583</v>
      </c>
      <c r="H661" s="13">
        <v>-6.4104492641723243E-2</v>
      </c>
      <c r="I661" s="13">
        <v>1.5723850676296891E-3</v>
      </c>
      <c r="J661" s="13">
        <v>3.1947941008205083E-2</v>
      </c>
      <c r="K661" s="13">
        <v>1.799160449496795E-2</v>
      </c>
      <c r="L661" s="13">
        <v>2.6201214208636747E-2</v>
      </c>
      <c r="M661" s="13">
        <v>2.6201214208636747E-2</v>
      </c>
      <c r="N661" s="13">
        <v>-3.1266053787046721E-2</v>
      </c>
      <c r="O661" s="13">
        <v>-6.6372246460394413E-3</v>
      </c>
      <c r="P661" s="13">
        <v>-1.4846834359708572E-2</v>
      </c>
      <c r="Q661" s="13">
        <v>-5.5894882928054002E-2</v>
      </c>
      <c r="R661" s="13">
        <v>-3.9475663500715963E-2</v>
      </c>
      <c r="S661" s="13">
        <v>-2.0472254442511773E-2</v>
      </c>
      <c r="T661" s="13">
        <v>3.713832065253464E-2</v>
      </c>
      <c r="U661" s="13">
        <v>3.8545309787369364E-2</v>
      </c>
      <c r="V661" s="13">
        <v>7.6279833462018276E-2</v>
      </c>
      <c r="W661" s="13">
        <v>3.4410823922305989E-2</v>
      </c>
      <c r="X661" s="13">
        <v>9.7819947812987085E-3</v>
      </c>
      <c r="Y661" s="13">
        <v>2.3933460389964356E-3</v>
      </c>
      <c r="Z661" s="148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55"/>
    </row>
    <row r="662" spans="1:65">
      <c r="A662" s="29"/>
      <c r="B662" s="45" t="s">
        <v>262</v>
      </c>
      <c r="C662" s="46"/>
      <c r="D662" s="44">
        <v>0.45</v>
      </c>
      <c r="E662" s="44">
        <v>0.67</v>
      </c>
      <c r="F662" s="44">
        <v>0.92</v>
      </c>
      <c r="G662" s="44" t="s">
        <v>263</v>
      </c>
      <c r="H662" s="44">
        <v>1.8</v>
      </c>
      <c r="I662" s="44">
        <v>0</v>
      </c>
      <c r="J662" s="44">
        <v>0.83</v>
      </c>
      <c r="K662" s="44">
        <v>0.45</v>
      </c>
      <c r="L662" s="44">
        <v>0.67</v>
      </c>
      <c r="M662" s="44">
        <v>0.67</v>
      </c>
      <c r="N662" s="44">
        <v>0.9</v>
      </c>
      <c r="O662" s="44">
        <v>0.22</v>
      </c>
      <c r="P662" s="44">
        <v>0.45</v>
      </c>
      <c r="Q662" s="44">
        <v>1.57</v>
      </c>
      <c r="R662" s="44">
        <v>1.1200000000000001</v>
      </c>
      <c r="S662" s="44">
        <v>0.6</v>
      </c>
      <c r="T662" s="44">
        <v>0.97</v>
      </c>
      <c r="U662" s="44">
        <v>1.01</v>
      </c>
      <c r="V662" s="44">
        <v>2.0499999999999998</v>
      </c>
      <c r="W662" s="44">
        <v>0.9</v>
      </c>
      <c r="X662" s="44">
        <v>0.22</v>
      </c>
      <c r="Y662" s="44">
        <v>0.02</v>
      </c>
      <c r="Z662" s="148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5"/>
    </row>
    <row r="663" spans="1:65">
      <c r="B663" s="30" t="s">
        <v>301</v>
      </c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BM663" s="55"/>
    </row>
    <row r="664" spans="1:65">
      <c r="BM664" s="55"/>
    </row>
    <row r="665" spans="1:65" ht="15">
      <c r="B665" s="8" t="s">
        <v>531</v>
      </c>
      <c r="BM665" s="27" t="s">
        <v>66</v>
      </c>
    </row>
    <row r="666" spans="1:65" ht="15">
      <c r="A666" s="24" t="s">
        <v>37</v>
      </c>
      <c r="B666" s="18" t="s">
        <v>111</v>
      </c>
      <c r="C666" s="15" t="s">
        <v>112</v>
      </c>
      <c r="D666" s="16" t="s">
        <v>223</v>
      </c>
      <c r="E666" s="17" t="s">
        <v>223</v>
      </c>
      <c r="F666" s="17" t="s">
        <v>223</v>
      </c>
      <c r="G666" s="17" t="s">
        <v>223</v>
      </c>
      <c r="H666" s="17" t="s">
        <v>223</v>
      </c>
      <c r="I666" s="17" t="s">
        <v>223</v>
      </c>
      <c r="J666" s="17" t="s">
        <v>223</v>
      </c>
      <c r="K666" s="17" t="s">
        <v>223</v>
      </c>
      <c r="L666" s="17" t="s">
        <v>223</v>
      </c>
      <c r="M666" s="17" t="s">
        <v>223</v>
      </c>
      <c r="N666" s="17" t="s">
        <v>223</v>
      </c>
      <c r="O666" s="17" t="s">
        <v>223</v>
      </c>
      <c r="P666" s="17" t="s">
        <v>223</v>
      </c>
      <c r="Q666" s="17" t="s">
        <v>223</v>
      </c>
      <c r="R666" s="17" t="s">
        <v>223</v>
      </c>
      <c r="S666" s="17" t="s">
        <v>223</v>
      </c>
      <c r="T666" s="17" t="s">
        <v>223</v>
      </c>
      <c r="U666" s="17" t="s">
        <v>223</v>
      </c>
      <c r="V666" s="17" t="s">
        <v>223</v>
      </c>
      <c r="W666" s="17" t="s">
        <v>223</v>
      </c>
      <c r="X666" s="148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7">
        <v>1</v>
      </c>
    </row>
    <row r="667" spans="1:65">
      <c r="A667" s="29"/>
      <c r="B667" s="19" t="s">
        <v>224</v>
      </c>
      <c r="C667" s="9" t="s">
        <v>224</v>
      </c>
      <c r="D667" s="146" t="s">
        <v>226</v>
      </c>
      <c r="E667" s="147" t="s">
        <v>227</v>
      </c>
      <c r="F667" s="147" t="s">
        <v>228</v>
      </c>
      <c r="G667" s="147" t="s">
        <v>230</v>
      </c>
      <c r="H667" s="147" t="s">
        <v>231</v>
      </c>
      <c r="I667" s="147" t="s">
        <v>232</v>
      </c>
      <c r="J667" s="147" t="s">
        <v>234</v>
      </c>
      <c r="K667" s="147" t="s">
        <v>235</v>
      </c>
      <c r="L667" s="147" t="s">
        <v>236</v>
      </c>
      <c r="M667" s="147" t="s">
        <v>237</v>
      </c>
      <c r="N667" s="147" t="s">
        <v>264</v>
      </c>
      <c r="O667" s="147" t="s">
        <v>239</v>
      </c>
      <c r="P667" s="147" t="s">
        <v>240</v>
      </c>
      <c r="Q667" s="147" t="s">
        <v>241</v>
      </c>
      <c r="R667" s="147" t="s">
        <v>242</v>
      </c>
      <c r="S667" s="147" t="s">
        <v>243</v>
      </c>
      <c r="T667" s="147" t="s">
        <v>244</v>
      </c>
      <c r="U667" s="147" t="s">
        <v>245</v>
      </c>
      <c r="V667" s="147" t="s">
        <v>246</v>
      </c>
      <c r="W667" s="147" t="s">
        <v>248</v>
      </c>
      <c r="X667" s="148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7" t="s">
        <v>3</v>
      </c>
    </row>
    <row r="668" spans="1:65">
      <c r="A668" s="29"/>
      <c r="B668" s="19"/>
      <c r="C668" s="9"/>
      <c r="D668" s="10" t="s">
        <v>289</v>
      </c>
      <c r="E668" s="11" t="s">
        <v>114</v>
      </c>
      <c r="F668" s="11" t="s">
        <v>114</v>
      </c>
      <c r="G668" s="11" t="s">
        <v>290</v>
      </c>
      <c r="H668" s="11" t="s">
        <v>289</v>
      </c>
      <c r="I668" s="11" t="s">
        <v>114</v>
      </c>
      <c r="J668" s="11" t="s">
        <v>290</v>
      </c>
      <c r="K668" s="11" t="s">
        <v>290</v>
      </c>
      <c r="L668" s="11" t="s">
        <v>290</v>
      </c>
      <c r="M668" s="11" t="s">
        <v>290</v>
      </c>
      <c r="N668" s="11" t="s">
        <v>290</v>
      </c>
      <c r="O668" s="11" t="s">
        <v>290</v>
      </c>
      <c r="P668" s="11" t="s">
        <v>289</v>
      </c>
      <c r="Q668" s="11" t="s">
        <v>289</v>
      </c>
      <c r="R668" s="11" t="s">
        <v>289</v>
      </c>
      <c r="S668" s="11" t="s">
        <v>114</v>
      </c>
      <c r="T668" s="11" t="s">
        <v>290</v>
      </c>
      <c r="U668" s="11" t="s">
        <v>289</v>
      </c>
      <c r="V668" s="11" t="s">
        <v>290</v>
      </c>
      <c r="W668" s="11" t="s">
        <v>289</v>
      </c>
      <c r="X668" s="148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7">
        <v>0</v>
      </c>
    </row>
    <row r="669" spans="1:65">
      <c r="A669" s="29"/>
      <c r="B669" s="19"/>
      <c r="C669" s="9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148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7">
        <v>0</v>
      </c>
    </row>
    <row r="670" spans="1:65">
      <c r="A670" s="29"/>
      <c r="B670" s="18">
        <v>1</v>
      </c>
      <c r="C670" s="14">
        <v>1</v>
      </c>
      <c r="D670" s="209">
        <v>621</v>
      </c>
      <c r="E670" s="209">
        <v>578</v>
      </c>
      <c r="F670" s="209">
        <v>590.98820000000001</v>
      </c>
      <c r="G670" s="209">
        <v>639</v>
      </c>
      <c r="H670" s="209">
        <v>565.71</v>
      </c>
      <c r="I670" s="209">
        <v>587</v>
      </c>
      <c r="J670" s="209">
        <v>601</v>
      </c>
      <c r="K670" s="209">
        <v>618</v>
      </c>
      <c r="L670" s="209">
        <v>576</v>
      </c>
      <c r="M670" s="209">
        <v>600</v>
      </c>
      <c r="N670" s="209">
        <v>613</v>
      </c>
      <c r="O670" s="209">
        <v>552</v>
      </c>
      <c r="P670" s="209">
        <v>630.4</v>
      </c>
      <c r="Q670" s="209">
        <v>623.11283397308011</v>
      </c>
      <c r="R670" s="210">
        <v>412.44560521080916</v>
      </c>
      <c r="S670" s="209">
        <v>601.90588679689984</v>
      </c>
      <c r="T670" s="209">
        <v>570</v>
      </c>
      <c r="U670" s="209">
        <v>585</v>
      </c>
      <c r="V670" s="209">
        <v>565</v>
      </c>
      <c r="W670" s="209">
        <v>588.20000000000005</v>
      </c>
      <c r="X670" s="211"/>
      <c r="Y670" s="212"/>
      <c r="Z670" s="212"/>
      <c r="AA670" s="212"/>
      <c r="AB670" s="212"/>
      <c r="AC670" s="212"/>
      <c r="AD670" s="212"/>
      <c r="AE670" s="212"/>
      <c r="AF670" s="212"/>
      <c r="AG670" s="212"/>
      <c r="AH670" s="212"/>
      <c r="AI670" s="212"/>
      <c r="AJ670" s="212"/>
      <c r="AK670" s="212"/>
      <c r="AL670" s="212"/>
      <c r="AM670" s="212"/>
      <c r="AN670" s="212"/>
      <c r="AO670" s="212"/>
      <c r="AP670" s="212"/>
      <c r="AQ670" s="212"/>
      <c r="AR670" s="212"/>
      <c r="AS670" s="212"/>
      <c r="AT670" s="212"/>
      <c r="AU670" s="212"/>
      <c r="AV670" s="212"/>
      <c r="AW670" s="212"/>
      <c r="AX670" s="212"/>
      <c r="AY670" s="212"/>
      <c r="AZ670" s="212"/>
      <c r="BA670" s="212"/>
      <c r="BB670" s="212"/>
      <c r="BC670" s="212"/>
      <c r="BD670" s="212"/>
      <c r="BE670" s="212"/>
      <c r="BF670" s="212"/>
      <c r="BG670" s="212"/>
      <c r="BH670" s="212"/>
      <c r="BI670" s="212"/>
      <c r="BJ670" s="212"/>
      <c r="BK670" s="212"/>
      <c r="BL670" s="212"/>
      <c r="BM670" s="213">
        <v>1</v>
      </c>
    </row>
    <row r="671" spans="1:65">
      <c r="A671" s="29"/>
      <c r="B671" s="19">
        <v>1</v>
      </c>
      <c r="C671" s="9">
        <v>2</v>
      </c>
      <c r="D671" s="214">
        <v>624</v>
      </c>
      <c r="E671" s="214">
        <v>575</v>
      </c>
      <c r="F671" s="214">
        <v>608.1975000000001</v>
      </c>
      <c r="G671" s="214">
        <v>617</v>
      </c>
      <c r="H671" s="214">
        <v>566.66999999999996</v>
      </c>
      <c r="I671" s="214">
        <v>592</v>
      </c>
      <c r="J671" s="214">
        <v>605</v>
      </c>
      <c r="K671" s="214">
        <v>634</v>
      </c>
      <c r="L671" s="214">
        <v>590</v>
      </c>
      <c r="M671" s="214">
        <v>612</v>
      </c>
      <c r="N671" s="214">
        <v>623</v>
      </c>
      <c r="O671" s="214">
        <v>574</v>
      </c>
      <c r="P671" s="214">
        <v>648.29999999999995</v>
      </c>
      <c r="Q671" s="214">
        <v>628.88684710878226</v>
      </c>
      <c r="R671" s="215">
        <v>422.03208201200113</v>
      </c>
      <c r="S671" s="214">
        <v>602.58030637380296</v>
      </c>
      <c r="T671" s="214">
        <v>591.20000000000005</v>
      </c>
      <c r="U671" s="214">
        <v>589</v>
      </c>
      <c r="V671" s="214">
        <v>559</v>
      </c>
      <c r="W671" s="214">
        <v>612</v>
      </c>
      <c r="X671" s="211"/>
      <c r="Y671" s="212"/>
      <c r="Z671" s="212"/>
      <c r="AA671" s="212"/>
      <c r="AB671" s="212"/>
      <c r="AC671" s="212"/>
      <c r="AD671" s="212"/>
      <c r="AE671" s="212"/>
      <c r="AF671" s="212"/>
      <c r="AG671" s="212"/>
      <c r="AH671" s="212"/>
      <c r="AI671" s="212"/>
      <c r="AJ671" s="212"/>
      <c r="AK671" s="212"/>
      <c r="AL671" s="212"/>
      <c r="AM671" s="212"/>
      <c r="AN671" s="212"/>
      <c r="AO671" s="212"/>
      <c r="AP671" s="212"/>
      <c r="AQ671" s="212"/>
      <c r="AR671" s="212"/>
      <c r="AS671" s="212"/>
      <c r="AT671" s="212"/>
      <c r="AU671" s="212"/>
      <c r="AV671" s="212"/>
      <c r="AW671" s="212"/>
      <c r="AX671" s="212"/>
      <c r="AY671" s="212"/>
      <c r="AZ671" s="212"/>
      <c r="BA671" s="212"/>
      <c r="BB671" s="212"/>
      <c r="BC671" s="212"/>
      <c r="BD671" s="212"/>
      <c r="BE671" s="212"/>
      <c r="BF671" s="212"/>
      <c r="BG671" s="212"/>
      <c r="BH671" s="212"/>
      <c r="BI671" s="212"/>
      <c r="BJ671" s="212"/>
      <c r="BK671" s="212"/>
      <c r="BL671" s="212"/>
      <c r="BM671" s="213" t="e">
        <v>#N/A</v>
      </c>
    </row>
    <row r="672" spans="1:65">
      <c r="A672" s="29"/>
      <c r="B672" s="19">
        <v>1</v>
      </c>
      <c r="C672" s="9">
        <v>3</v>
      </c>
      <c r="D672" s="214">
        <v>630</v>
      </c>
      <c r="E672" s="214">
        <v>574</v>
      </c>
      <c r="F672" s="214">
        <v>599.74120000000005</v>
      </c>
      <c r="G672" s="214">
        <v>628</v>
      </c>
      <c r="H672" s="214">
        <v>576.37</v>
      </c>
      <c r="I672" s="214">
        <v>595</v>
      </c>
      <c r="J672" s="214">
        <v>618</v>
      </c>
      <c r="K672" s="214">
        <v>617</v>
      </c>
      <c r="L672" s="214">
        <v>572</v>
      </c>
      <c r="M672" s="214">
        <v>621</v>
      </c>
      <c r="N672" s="214">
        <v>628</v>
      </c>
      <c r="O672" s="214">
        <v>574</v>
      </c>
      <c r="P672" s="214">
        <v>618.79999999999995</v>
      </c>
      <c r="Q672" s="214">
        <v>611.90103191232845</v>
      </c>
      <c r="R672" s="215">
        <v>418.79880734101653</v>
      </c>
      <c r="S672" s="214">
        <v>608.03087974308755</v>
      </c>
      <c r="T672" s="214">
        <v>591.20000000000005</v>
      </c>
      <c r="U672" s="214">
        <v>590</v>
      </c>
      <c r="V672" s="214">
        <v>559</v>
      </c>
      <c r="W672" s="214">
        <v>606</v>
      </c>
      <c r="X672" s="211"/>
      <c r="Y672" s="212"/>
      <c r="Z672" s="212"/>
      <c r="AA672" s="212"/>
      <c r="AB672" s="212"/>
      <c r="AC672" s="212"/>
      <c r="AD672" s="212"/>
      <c r="AE672" s="212"/>
      <c r="AF672" s="212"/>
      <c r="AG672" s="212"/>
      <c r="AH672" s="212"/>
      <c r="AI672" s="212"/>
      <c r="AJ672" s="212"/>
      <c r="AK672" s="212"/>
      <c r="AL672" s="212"/>
      <c r="AM672" s="212"/>
      <c r="AN672" s="212"/>
      <c r="AO672" s="212"/>
      <c r="AP672" s="212"/>
      <c r="AQ672" s="212"/>
      <c r="AR672" s="212"/>
      <c r="AS672" s="212"/>
      <c r="AT672" s="212"/>
      <c r="AU672" s="212"/>
      <c r="AV672" s="212"/>
      <c r="AW672" s="212"/>
      <c r="AX672" s="212"/>
      <c r="AY672" s="212"/>
      <c r="AZ672" s="212"/>
      <c r="BA672" s="212"/>
      <c r="BB672" s="212"/>
      <c r="BC672" s="212"/>
      <c r="BD672" s="212"/>
      <c r="BE672" s="212"/>
      <c r="BF672" s="212"/>
      <c r="BG672" s="212"/>
      <c r="BH672" s="212"/>
      <c r="BI672" s="212"/>
      <c r="BJ672" s="212"/>
      <c r="BK672" s="212"/>
      <c r="BL672" s="212"/>
      <c r="BM672" s="213">
        <v>16</v>
      </c>
    </row>
    <row r="673" spans="1:65">
      <c r="A673" s="29"/>
      <c r="B673" s="19">
        <v>1</v>
      </c>
      <c r="C673" s="9">
        <v>4</v>
      </c>
      <c r="D673" s="214">
        <v>630</v>
      </c>
      <c r="E673" s="214">
        <v>578</v>
      </c>
      <c r="F673" s="214">
        <v>596.81740000000002</v>
      </c>
      <c r="G673" s="214">
        <v>624</v>
      </c>
      <c r="H673" s="214">
        <v>567.91999999999996</v>
      </c>
      <c r="I673" s="214">
        <v>590</v>
      </c>
      <c r="J673" s="214">
        <v>626</v>
      </c>
      <c r="K673" s="214">
        <v>640</v>
      </c>
      <c r="L673" s="214">
        <v>588</v>
      </c>
      <c r="M673" s="214">
        <v>609</v>
      </c>
      <c r="N673" s="214">
        <v>626</v>
      </c>
      <c r="O673" s="214">
        <v>562</v>
      </c>
      <c r="P673" s="214">
        <v>657.3</v>
      </c>
      <c r="Q673" s="214">
        <v>610.43717650391454</v>
      </c>
      <c r="R673" s="215">
        <v>432.05767452215002</v>
      </c>
      <c r="S673" s="214">
        <v>614.03441601544569</v>
      </c>
      <c r="T673" s="214">
        <v>574.9</v>
      </c>
      <c r="U673" s="214">
        <v>573</v>
      </c>
      <c r="V673" s="214">
        <v>558</v>
      </c>
      <c r="W673" s="214">
        <v>595.4</v>
      </c>
      <c r="X673" s="211"/>
      <c r="Y673" s="212"/>
      <c r="Z673" s="212"/>
      <c r="AA673" s="212"/>
      <c r="AB673" s="212"/>
      <c r="AC673" s="212"/>
      <c r="AD673" s="212"/>
      <c r="AE673" s="212"/>
      <c r="AF673" s="212"/>
      <c r="AG673" s="212"/>
      <c r="AH673" s="212"/>
      <c r="AI673" s="212"/>
      <c r="AJ673" s="212"/>
      <c r="AK673" s="212"/>
      <c r="AL673" s="212"/>
      <c r="AM673" s="212"/>
      <c r="AN673" s="212"/>
      <c r="AO673" s="212"/>
      <c r="AP673" s="212"/>
      <c r="AQ673" s="212"/>
      <c r="AR673" s="212"/>
      <c r="AS673" s="212"/>
      <c r="AT673" s="212"/>
      <c r="AU673" s="212"/>
      <c r="AV673" s="212"/>
      <c r="AW673" s="212"/>
      <c r="AX673" s="212"/>
      <c r="AY673" s="212"/>
      <c r="AZ673" s="212"/>
      <c r="BA673" s="212"/>
      <c r="BB673" s="212"/>
      <c r="BC673" s="212"/>
      <c r="BD673" s="212"/>
      <c r="BE673" s="212"/>
      <c r="BF673" s="212"/>
      <c r="BG673" s="212"/>
      <c r="BH673" s="212"/>
      <c r="BI673" s="212"/>
      <c r="BJ673" s="212"/>
      <c r="BK673" s="212"/>
      <c r="BL673" s="212"/>
      <c r="BM673" s="213">
        <v>600.5107440405568</v>
      </c>
    </row>
    <row r="674" spans="1:65">
      <c r="A674" s="29"/>
      <c r="B674" s="19">
        <v>1</v>
      </c>
      <c r="C674" s="9">
        <v>5</v>
      </c>
      <c r="D674" s="214">
        <v>615</v>
      </c>
      <c r="E674" s="214">
        <v>573</v>
      </c>
      <c r="F674" s="214">
        <v>594.19220000000007</v>
      </c>
      <c r="G674" s="214">
        <v>618</v>
      </c>
      <c r="H674" s="214">
        <v>562.74</v>
      </c>
      <c r="I674" s="214">
        <v>595</v>
      </c>
      <c r="J674" s="214">
        <v>624</v>
      </c>
      <c r="K674" s="214">
        <v>617</v>
      </c>
      <c r="L674" s="214">
        <v>583</v>
      </c>
      <c r="M674" s="214">
        <v>611</v>
      </c>
      <c r="N674" s="214">
        <v>631</v>
      </c>
      <c r="O674" s="214">
        <v>581</v>
      </c>
      <c r="P674" s="214">
        <v>643.6</v>
      </c>
      <c r="Q674" s="214">
        <v>629.49307265338825</v>
      </c>
      <c r="R674" s="215">
        <v>401.1565096590528</v>
      </c>
      <c r="S674" s="214">
        <v>610.16386347635432</v>
      </c>
      <c r="T674" s="214">
        <v>581.1</v>
      </c>
      <c r="U674" s="214">
        <v>583</v>
      </c>
      <c r="V674" s="214">
        <v>563</v>
      </c>
      <c r="W674" s="214">
        <v>595.5</v>
      </c>
      <c r="X674" s="211"/>
      <c r="Y674" s="212"/>
      <c r="Z674" s="212"/>
      <c r="AA674" s="212"/>
      <c r="AB674" s="212"/>
      <c r="AC674" s="212"/>
      <c r="AD674" s="212"/>
      <c r="AE674" s="212"/>
      <c r="AF674" s="212"/>
      <c r="AG674" s="212"/>
      <c r="AH674" s="212"/>
      <c r="AI674" s="212"/>
      <c r="AJ674" s="212"/>
      <c r="AK674" s="212"/>
      <c r="AL674" s="212"/>
      <c r="AM674" s="212"/>
      <c r="AN674" s="212"/>
      <c r="AO674" s="212"/>
      <c r="AP674" s="212"/>
      <c r="AQ674" s="212"/>
      <c r="AR674" s="212"/>
      <c r="AS674" s="212"/>
      <c r="AT674" s="212"/>
      <c r="AU674" s="212"/>
      <c r="AV674" s="212"/>
      <c r="AW674" s="212"/>
      <c r="AX674" s="212"/>
      <c r="AY674" s="212"/>
      <c r="AZ674" s="212"/>
      <c r="BA674" s="212"/>
      <c r="BB674" s="212"/>
      <c r="BC674" s="212"/>
      <c r="BD674" s="212"/>
      <c r="BE674" s="212"/>
      <c r="BF674" s="212"/>
      <c r="BG674" s="212"/>
      <c r="BH674" s="212"/>
      <c r="BI674" s="212"/>
      <c r="BJ674" s="212"/>
      <c r="BK674" s="212"/>
      <c r="BL674" s="212"/>
      <c r="BM674" s="213">
        <v>106</v>
      </c>
    </row>
    <row r="675" spans="1:65">
      <c r="A675" s="29"/>
      <c r="B675" s="19">
        <v>1</v>
      </c>
      <c r="C675" s="9">
        <v>6</v>
      </c>
      <c r="D675" s="214">
        <v>635</v>
      </c>
      <c r="E675" s="214">
        <v>575</v>
      </c>
      <c r="F675" s="214">
        <v>591.12600000000009</v>
      </c>
      <c r="G675" s="214">
        <v>608</v>
      </c>
      <c r="H675" s="214">
        <v>569.46</v>
      </c>
      <c r="I675" s="214">
        <v>591</v>
      </c>
      <c r="J675" s="214">
        <v>627</v>
      </c>
      <c r="K675" s="214">
        <v>643</v>
      </c>
      <c r="L675" s="214">
        <v>585</v>
      </c>
      <c r="M675" s="214">
        <v>607</v>
      </c>
      <c r="N675" s="214">
        <v>617</v>
      </c>
      <c r="O675" s="214">
        <v>570</v>
      </c>
      <c r="P675" s="214">
        <v>662.6</v>
      </c>
      <c r="Q675" s="214">
        <v>618.23424764656261</v>
      </c>
      <c r="R675" s="215">
        <v>386.79704586694214</v>
      </c>
      <c r="S675" s="214">
        <v>611.31175841983236</v>
      </c>
      <c r="T675" s="214">
        <v>574.70000000000005</v>
      </c>
      <c r="U675" s="214">
        <v>591</v>
      </c>
      <c r="V675" s="214">
        <v>558</v>
      </c>
      <c r="W675" s="214">
        <v>617</v>
      </c>
      <c r="X675" s="211"/>
      <c r="Y675" s="212"/>
      <c r="Z675" s="212"/>
      <c r="AA675" s="212"/>
      <c r="AB675" s="212"/>
      <c r="AC675" s="212"/>
      <c r="AD675" s="212"/>
      <c r="AE675" s="212"/>
      <c r="AF675" s="212"/>
      <c r="AG675" s="212"/>
      <c r="AH675" s="212"/>
      <c r="AI675" s="212"/>
      <c r="AJ675" s="212"/>
      <c r="AK675" s="212"/>
      <c r="AL675" s="212"/>
      <c r="AM675" s="212"/>
      <c r="AN675" s="212"/>
      <c r="AO675" s="212"/>
      <c r="AP675" s="212"/>
      <c r="AQ675" s="212"/>
      <c r="AR675" s="212"/>
      <c r="AS675" s="212"/>
      <c r="AT675" s="212"/>
      <c r="AU675" s="212"/>
      <c r="AV675" s="212"/>
      <c r="AW675" s="212"/>
      <c r="AX675" s="212"/>
      <c r="AY675" s="212"/>
      <c r="AZ675" s="212"/>
      <c r="BA675" s="212"/>
      <c r="BB675" s="212"/>
      <c r="BC675" s="212"/>
      <c r="BD675" s="212"/>
      <c r="BE675" s="212"/>
      <c r="BF675" s="212"/>
      <c r="BG675" s="212"/>
      <c r="BH675" s="212"/>
      <c r="BI675" s="212"/>
      <c r="BJ675" s="212"/>
      <c r="BK675" s="212"/>
      <c r="BL675" s="212"/>
      <c r="BM675" s="217"/>
    </row>
    <row r="676" spans="1:65">
      <c r="A676" s="29"/>
      <c r="B676" s="20" t="s">
        <v>258</v>
      </c>
      <c r="C676" s="12"/>
      <c r="D676" s="218">
        <v>625.83333333333337</v>
      </c>
      <c r="E676" s="218">
        <v>575.5</v>
      </c>
      <c r="F676" s="218">
        <v>596.84375</v>
      </c>
      <c r="G676" s="218">
        <v>622.33333333333337</v>
      </c>
      <c r="H676" s="218">
        <v>568.14499999999998</v>
      </c>
      <c r="I676" s="218">
        <v>591.66666666666663</v>
      </c>
      <c r="J676" s="218">
        <v>616.83333333333337</v>
      </c>
      <c r="K676" s="218">
        <v>628.16666666666663</v>
      </c>
      <c r="L676" s="218">
        <v>582.33333333333337</v>
      </c>
      <c r="M676" s="218">
        <v>610</v>
      </c>
      <c r="N676" s="218">
        <v>623</v>
      </c>
      <c r="O676" s="218">
        <v>568.83333333333337</v>
      </c>
      <c r="P676" s="218">
        <v>643.49999999999989</v>
      </c>
      <c r="Q676" s="218">
        <v>620.34420163300945</v>
      </c>
      <c r="R676" s="218">
        <v>412.21462076866197</v>
      </c>
      <c r="S676" s="218">
        <v>608.0045184709038</v>
      </c>
      <c r="T676" s="218">
        <v>580.51666666666677</v>
      </c>
      <c r="U676" s="218">
        <v>585.16666666666663</v>
      </c>
      <c r="V676" s="218">
        <v>560.33333333333337</v>
      </c>
      <c r="W676" s="218">
        <v>602.35</v>
      </c>
      <c r="X676" s="211"/>
      <c r="Y676" s="212"/>
      <c r="Z676" s="212"/>
      <c r="AA676" s="212"/>
      <c r="AB676" s="212"/>
      <c r="AC676" s="212"/>
      <c r="AD676" s="212"/>
      <c r="AE676" s="212"/>
      <c r="AF676" s="212"/>
      <c r="AG676" s="212"/>
      <c r="AH676" s="212"/>
      <c r="AI676" s="212"/>
      <c r="AJ676" s="212"/>
      <c r="AK676" s="212"/>
      <c r="AL676" s="212"/>
      <c r="AM676" s="212"/>
      <c r="AN676" s="212"/>
      <c r="AO676" s="212"/>
      <c r="AP676" s="212"/>
      <c r="AQ676" s="212"/>
      <c r="AR676" s="212"/>
      <c r="AS676" s="212"/>
      <c r="AT676" s="212"/>
      <c r="AU676" s="212"/>
      <c r="AV676" s="212"/>
      <c r="AW676" s="212"/>
      <c r="AX676" s="212"/>
      <c r="AY676" s="212"/>
      <c r="AZ676" s="212"/>
      <c r="BA676" s="212"/>
      <c r="BB676" s="212"/>
      <c r="BC676" s="212"/>
      <c r="BD676" s="212"/>
      <c r="BE676" s="212"/>
      <c r="BF676" s="212"/>
      <c r="BG676" s="212"/>
      <c r="BH676" s="212"/>
      <c r="BI676" s="212"/>
      <c r="BJ676" s="212"/>
      <c r="BK676" s="212"/>
      <c r="BL676" s="212"/>
      <c r="BM676" s="217"/>
    </row>
    <row r="677" spans="1:65">
      <c r="A677" s="29"/>
      <c r="B677" s="3" t="s">
        <v>259</v>
      </c>
      <c r="C677" s="28"/>
      <c r="D677" s="214">
        <v>627</v>
      </c>
      <c r="E677" s="214">
        <v>575</v>
      </c>
      <c r="F677" s="214">
        <v>595.50480000000005</v>
      </c>
      <c r="G677" s="214">
        <v>621</v>
      </c>
      <c r="H677" s="214">
        <v>567.29499999999996</v>
      </c>
      <c r="I677" s="214">
        <v>591.5</v>
      </c>
      <c r="J677" s="214">
        <v>621</v>
      </c>
      <c r="K677" s="214">
        <v>626</v>
      </c>
      <c r="L677" s="214">
        <v>584</v>
      </c>
      <c r="M677" s="214">
        <v>610</v>
      </c>
      <c r="N677" s="214">
        <v>624.5</v>
      </c>
      <c r="O677" s="214">
        <v>572</v>
      </c>
      <c r="P677" s="214">
        <v>645.95000000000005</v>
      </c>
      <c r="Q677" s="214">
        <v>620.67354080982136</v>
      </c>
      <c r="R677" s="214">
        <v>415.62220627591284</v>
      </c>
      <c r="S677" s="214">
        <v>609.09737160972099</v>
      </c>
      <c r="T677" s="214">
        <v>578</v>
      </c>
      <c r="U677" s="214">
        <v>587</v>
      </c>
      <c r="V677" s="214">
        <v>559</v>
      </c>
      <c r="W677" s="214">
        <v>600.75</v>
      </c>
      <c r="X677" s="211"/>
      <c r="Y677" s="212"/>
      <c r="Z677" s="212"/>
      <c r="AA677" s="212"/>
      <c r="AB677" s="212"/>
      <c r="AC677" s="212"/>
      <c r="AD677" s="212"/>
      <c r="AE677" s="212"/>
      <c r="AF677" s="212"/>
      <c r="AG677" s="212"/>
      <c r="AH677" s="212"/>
      <c r="AI677" s="212"/>
      <c r="AJ677" s="212"/>
      <c r="AK677" s="212"/>
      <c r="AL677" s="212"/>
      <c r="AM677" s="212"/>
      <c r="AN677" s="212"/>
      <c r="AO677" s="212"/>
      <c r="AP677" s="212"/>
      <c r="AQ677" s="212"/>
      <c r="AR677" s="212"/>
      <c r="AS677" s="212"/>
      <c r="AT677" s="212"/>
      <c r="AU677" s="212"/>
      <c r="AV677" s="212"/>
      <c r="AW677" s="212"/>
      <c r="AX677" s="212"/>
      <c r="AY677" s="212"/>
      <c r="AZ677" s="212"/>
      <c r="BA677" s="212"/>
      <c r="BB677" s="212"/>
      <c r="BC677" s="212"/>
      <c r="BD677" s="212"/>
      <c r="BE677" s="212"/>
      <c r="BF677" s="212"/>
      <c r="BG677" s="212"/>
      <c r="BH677" s="212"/>
      <c r="BI677" s="212"/>
      <c r="BJ677" s="212"/>
      <c r="BK677" s="212"/>
      <c r="BL677" s="212"/>
      <c r="BM677" s="217"/>
    </row>
    <row r="678" spans="1:65">
      <c r="A678" s="29"/>
      <c r="B678" s="3" t="s">
        <v>260</v>
      </c>
      <c r="C678" s="28"/>
      <c r="D678" s="214">
        <v>7.2502873506273309</v>
      </c>
      <c r="E678" s="214">
        <v>2.0736441353327719</v>
      </c>
      <c r="F678" s="214">
        <v>6.500990665352492</v>
      </c>
      <c r="G678" s="214">
        <v>10.633281086601006</v>
      </c>
      <c r="H678" s="214">
        <v>4.6205919534189563</v>
      </c>
      <c r="I678" s="214">
        <v>3.0767948691238201</v>
      </c>
      <c r="J678" s="214">
        <v>11.232393630329497</v>
      </c>
      <c r="K678" s="214">
        <v>12.221565638929683</v>
      </c>
      <c r="L678" s="214">
        <v>7.0047602861673059</v>
      </c>
      <c r="M678" s="214">
        <v>6.8702256149270671</v>
      </c>
      <c r="N678" s="214">
        <v>6.8410525505948279</v>
      </c>
      <c r="O678" s="214">
        <v>10.323113225508411</v>
      </c>
      <c r="P678" s="214">
        <v>16.492422502470653</v>
      </c>
      <c r="Q678" s="214">
        <v>8.2247446814161869</v>
      </c>
      <c r="R678" s="214">
        <v>16.13610318111142</v>
      </c>
      <c r="S678" s="214">
        <v>4.8698326750761378</v>
      </c>
      <c r="T678" s="214">
        <v>8.9954247629929629</v>
      </c>
      <c r="U678" s="214">
        <v>6.7057189522575928</v>
      </c>
      <c r="V678" s="214">
        <v>2.9439202887759488</v>
      </c>
      <c r="W678" s="214">
        <v>11.104188398978099</v>
      </c>
      <c r="X678" s="211"/>
      <c r="Y678" s="212"/>
      <c r="Z678" s="212"/>
      <c r="AA678" s="212"/>
      <c r="AB678" s="212"/>
      <c r="AC678" s="212"/>
      <c r="AD678" s="212"/>
      <c r="AE678" s="212"/>
      <c r="AF678" s="212"/>
      <c r="AG678" s="212"/>
      <c r="AH678" s="212"/>
      <c r="AI678" s="212"/>
      <c r="AJ678" s="212"/>
      <c r="AK678" s="212"/>
      <c r="AL678" s="212"/>
      <c r="AM678" s="212"/>
      <c r="AN678" s="212"/>
      <c r="AO678" s="212"/>
      <c r="AP678" s="212"/>
      <c r="AQ678" s="212"/>
      <c r="AR678" s="212"/>
      <c r="AS678" s="212"/>
      <c r="AT678" s="212"/>
      <c r="AU678" s="212"/>
      <c r="AV678" s="212"/>
      <c r="AW678" s="212"/>
      <c r="AX678" s="212"/>
      <c r="AY678" s="212"/>
      <c r="AZ678" s="212"/>
      <c r="BA678" s="212"/>
      <c r="BB678" s="212"/>
      <c r="BC678" s="212"/>
      <c r="BD678" s="212"/>
      <c r="BE678" s="212"/>
      <c r="BF678" s="212"/>
      <c r="BG678" s="212"/>
      <c r="BH678" s="212"/>
      <c r="BI678" s="212"/>
      <c r="BJ678" s="212"/>
      <c r="BK678" s="212"/>
      <c r="BL678" s="212"/>
      <c r="BM678" s="217"/>
    </row>
    <row r="679" spans="1:65">
      <c r="A679" s="29"/>
      <c r="B679" s="3" t="s">
        <v>86</v>
      </c>
      <c r="C679" s="28"/>
      <c r="D679" s="13">
        <v>1.1585013076901194E-2</v>
      </c>
      <c r="E679" s="13">
        <v>3.6032044054435655E-3</v>
      </c>
      <c r="F679" s="13">
        <v>1.0892282386055802E-2</v>
      </c>
      <c r="G679" s="13">
        <v>1.7086150647993046E-2</v>
      </c>
      <c r="H679" s="13">
        <v>8.1327688414382891E-3</v>
      </c>
      <c r="I679" s="13">
        <v>5.200216680209274E-3</v>
      </c>
      <c r="J679" s="13">
        <v>1.820977081382788E-2</v>
      </c>
      <c r="K679" s="13">
        <v>1.9455928318805545E-2</v>
      </c>
      <c r="L679" s="13">
        <v>1.2028781258444142E-2</v>
      </c>
      <c r="M679" s="13">
        <v>1.1262664942503388E-2</v>
      </c>
      <c r="N679" s="13">
        <v>1.0980822713635357E-2</v>
      </c>
      <c r="O679" s="13">
        <v>1.8147869719616308E-2</v>
      </c>
      <c r="P679" s="13">
        <v>2.5629250198089596E-2</v>
      </c>
      <c r="Q679" s="13">
        <v>1.3258356666774938E-2</v>
      </c>
      <c r="R679" s="13">
        <v>3.9144907453845808E-2</v>
      </c>
      <c r="S679" s="13">
        <v>8.0095336911697387E-3</v>
      </c>
      <c r="T679" s="13">
        <v>1.5495549532875246E-2</v>
      </c>
      <c r="U679" s="13">
        <v>1.1459502624194122E-2</v>
      </c>
      <c r="V679" s="13">
        <v>5.2538732101890815E-3</v>
      </c>
      <c r="W679" s="13">
        <v>1.843477778530439E-2</v>
      </c>
      <c r="X679" s="148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5"/>
    </row>
    <row r="680" spans="1:65">
      <c r="A680" s="29"/>
      <c r="B680" s="3" t="s">
        <v>261</v>
      </c>
      <c r="C680" s="28"/>
      <c r="D680" s="13">
        <v>4.2168420039236487E-2</v>
      </c>
      <c r="E680" s="13">
        <v>-4.1649120001202911E-2</v>
      </c>
      <c r="F680" s="13">
        <v>-6.1064586719686842E-3</v>
      </c>
      <c r="G680" s="13">
        <v>3.6340048049669393E-2</v>
      </c>
      <c r="H680" s="13">
        <v>-5.3897027424992916E-2</v>
      </c>
      <c r="I680" s="13">
        <v>-1.4727592239869858E-2</v>
      </c>
      <c r="J680" s="13">
        <v>2.7181177780349897E-2</v>
      </c>
      <c r="K680" s="13">
        <v>4.6054001365614328E-2</v>
      </c>
      <c r="L680" s="13">
        <v>-3.0269917545381664E-2</v>
      </c>
      <c r="M680" s="13">
        <v>1.580197532452865E-2</v>
      </c>
      <c r="N680" s="13">
        <v>3.7450214142920268E-2</v>
      </c>
      <c r="O680" s="13">
        <v>-5.2750780933711328E-2</v>
      </c>
      <c r="P680" s="13">
        <v>7.1587821510383787E-2</v>
      </c>
      <c r="Q680" s="13">
        <v>3.3027648196604309E-2</v>
      </c>
      <c r="R680" s="13">
        <v>-0.31355995732056019</v>
      </c>
      <c r="S680" s="13">
        <v>1.2479001424562153E-2</v>
      </c>
      <c r="T680" s="13">
        <v>-3.3295120149490098E-2</v>
      </c>
      <c r="U680" s="13">
        <v>-2.5551711649065667E-2</v>
      </c>
      <c r="V680" s="13">
        <v>-6.6905398622659762E-2</v>
      </c>
      <c r="W680" s="13">
        <v>3.062819404475059E-3</v>
      </c>
      <c r="X680" s="148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55"/>
    </row>
    <row r="681" spans="1:65">
      <c r="A681" s="29"/>
      <c r="B681" s="45" t="s">
        <v>262</v>
      </c>
      <c r="C681" s="46"/>
      <c r="D681" s="44">
        <v>0.81</v>
      </c>
      <c r="E681" s="44">
        <v>0.75</v>
      </c>
      <c r="F681" s="44">
        <v>0.09</v>
      </c>
      <c r="G681" s="44">
        <v>0.71</v>
      </c>
      <c r="H681" s="44">
        <v>0.98</v>
      </c>
      <c r="I681" s="44">
        <v>0.25</v>
      </c>
      <c r="J681" s="44">
        <v>0.53</v>
      </c>
      <c r="K681" s="44">
        <v>0.89</v>
      </c>
      <c r="L681" s="44">
        <v>0.54</v>
      </c>
      <c r="M681" s="44">
        <v>0.32</v>
      </c>
      <c r="N681" s="44">
        <v>0.73</v>
      </c>
      <c r="O681" s="44">
        <v>0.95</v>
      </c>
      <c r="P681" s="44">
        <v>1.36</v>
      </c>
      <c r="Q681" s="44">
        <v>0.64</v>
      </c>
      <c r="R681" s="44">
        <v>5.81</v>
      </c>
      <c r="S681" s="44">
        <v>0.26</v>
      </c>
      <c r="T681" s="44">
        <v>0.59</v>
      </c>
      <c r="U681" s="44">
        <v>0.45</v>
      </c>
      <c r="V681" s="44">
        <v>1.22</v>
      </c>
      <c r="W681" s="44">
        <v>0.09</v>
      </c>
      <c r="X681" s="148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5"/>
    </row>
    <row r="682" spans="1:65">
      <c r="B682" s="3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BM682" s="55"/>
    </row>
    <row r="683" spans="1:65" ht="15">
      <c r="B683" s="8" t="s">
        <v>532</v>
      </c>
      <c r="BM683" s="27" t="s">
        <v>66</v>
      </c>
    </row>
    <row r="684" spans="1:65" ht="15">
      <c r="A684" s="24" t="s">
        <v>40</v>
      </c>
      <c r="B684" s="18" t="s">
        <v>111</v>
      </c>
      <c r="C684" s="15" t="s">
        <v>112</v>
      </c>
      <c r="D684" s="16" t="s">
        <v>223</v>
      </c>
      <c r="E684" s="17" t="s">
        <v>223</v>
      </c>
      <c r="F684" s="17" t="s">
        <v>223</v>
      </c>
      <c r="G684" s="17" t="s">
        <v>223</v>
      </c>
      <c r="H684" s="17" t="s">
        <v>223</v>
      </c>
      <c r="I684" s="17" t="s">
        <v>223</v>
      </c>
      <c r="J684" s="17" t="s">
        <v>223</v>
      </c>
      <c r="K684" s="17" t="s">
        <v>223</v>
      </c>
      <c r="L684" s="17" t="s">
        <v>223</v>
      </c>
      <c r="M684" s="17" t="s">
        <v>223</v>
      </c>
      <c r="N684" s="148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27">
        <v>1</v>
      </c>
    </row>
    <row r="685" spans="1:65">
      <c r="A685" s="29"/>
      <c r="B685" s="19" t="s">
        <v>224</v>
      </c>
      <c r="C685" s="9" t="s">
        <v>224</v>
      </c>
      <c r="D685" s="146" t="s">
        <v>227</v>
      </c>
      <c r="E685" s="147" t="s">
        <v>228</v>
      </c>
      <c r="F685" s="147" t="s">
        <v>229</v>
      </c>
      <c r="G685" s="147" t="s">
        <v>230</v>
      </c>
      <c r="H685" s="147" t="s">
        <v>231</v>
      </c>
      <c r="I685" s="147" t="s">
        <v>232</v>
      </c>
      <c r="J685" s="147" t="s">
        <v>238</v>
      </c>
      <c r="K685" s="147" t="s">
        <v>239</v>
      </c>
      <c r="L685" s="147" t="s">
        <v>241</v>
      </c>
      <c r="M685" s="147" t="s">
        <v>242</v>
      </c>
      <c r="N685" s="148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27" t="s">
        <v>3</v>
      </c>
    </row>
    <row r="686" spans="1:65">
      <c r="A686" s="29"/>
      <c r="B686" s="19"/>
      <c r="C686" s="9"/>
      <c r="D686" s="10" t="s">
        <v>289</v>
      </c>
      <c r="E686" s="11" t="s">
        <v>289</v>
      </c>
      <c r="F686" s="11" t="s">
        <v>289</v>
      </c>
      <c r="G686" s="11" t="s">
        <v>290</v>
      </c>
      <c r="H686" s="11" t="s">
        <v>289</v>
      </c>
      <c r="I686" s="11" t="s">
        <v>289</v>
      </c>
      <c r="J686" s="11" t="s">
        <v>289</v>
      </c>
      <c r="K686" s="11" t="s">
        <v>290</v>
      </c>
      <c r="L686" s="11" t="s">
        <v>289</v>
      </c>
      <c r="M686" s="11" t="s">
        <v>289</v>
      </c>
      <c r="N686" s="148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7">
        <v>2</v>
      </c>
    </row>
    <row r="687" spans="1:65">
      <c r="A687" s="29"/>
      <c r="B687" s="19"/>
      <c r="C687" s="9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148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7">
        <v>3</v>
      </c>
    </row>
    <row r="688" spans="1:65">
      <c r="A688" s="29"/>
      <c r="B688" s="18">
        <v>1</v>
      </c>
      <c r="C688" s="14">
        <v>1</v>
      </c>
      <c r="D688" s="21">
        <v>5.74</v>
      </c>
      <c r="E688" s="21">
        <v>5.7261307914761339</v>
      </c>
      <c r="F688" s="21">
        <v>6.1587551051257998</v>
      </c>
      <c r="G688" s="21">
        <v>6</v>
      </c>
      <c r="H688" s="21">
        <v>5.6</v>
      </c>
      <c r="I688" s="21">
        <v>6.56</v>
      </c>
      <c r="J688" s="21">
        <v>6.43</v>
      </c>
      <c r="K688" s="21">
        <v>6.42</v>
      </c>
      <c r="L688" s="21">
        <v>5.7659888852907937</v>
      </c>
      <c r="M688" s="21">
        <v>6.4782629340173221</v>
      </c>
      <c r="N688" s="148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7">
        <v>1</v>
      </c>
    </row>
    <row r="689" spans="1:65">
      <c r="A689" s="29"/>
      <c r="B689" s="19">
        <v>1</v>
      </c>
      <c r="C689" s="9">
        <v>2</v>
      </c>
      <c r="D689" s="11">
        <v>5.6</v>
      </c>
      <c r="E689" s="11">
        <v>5.7478100138293797</v>
      </c>
      <c r="F689" s="11">
        <v>6.1188559352085097</v>
      </c>
      <c r="G689" s="11">
        <v>6</v>
      </c>
      <c r="H689" s="11">
        <v>6.2</v>
      </c>
      <c r="I689" s="11">
        <v>6.42</v>
      </c>
      <c r="J689" s="150">
        <v>6.92</v>
      </c>
      <c r="K689" s="11">
        <v>6.37</v>
      </c>
      <c r="L689" s="11">
        <v>5.8717571394017805</v>
      </c>
      <c r="M689" s="11">
        <v>7.0293100392757752</v>
      </c>
      <c r="N689" s="148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7" t="e">
        <v>#N/A</v>
      </c>
    </row>
    <row r="690" spans="1:65">
      <c r="A690" s="29"/>
      <c r="B690" s="19">
        <v>1</v>
      </c>
      <c r="C690" s="9">
        <v>3</v>
      </c>
      <c r="D690" s="11">
        <v>5.37</v>
      </c>
      <c r="E690" s="150">
        <v>5.1532059275185427</v>
      </c>
      <c r="F690" s="11">
        <v>6.18359039746883</v>
      </c>
      <c r="G690" s="11">
        <v>6.4</v>
      </c>
      <c r="H690" s="11">
        <v>5.8</v>
      </c>
      <c r="I690" s="11">
        <v>6.38</v>
      </c>
      <c r="J690" s="11">
        <v>6.45</v>
      </c>
      <c r="K690" s="11">
        <v>6.33</v>
      </c>
      <c r="L690" s="11">
        <v>5.6407546285476968</v>
      </c>
      <c r="M690" s="11">
        <v>6.8022272105537107</v>
      </c>
      <c r="N690" s="148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7">
        <v>16</v>
      </c>
    </row>
    <row r="691" spans="1:65">
      <c r="A691" s="29"/>
      <c r="B691" s="19">
        <v>1</v>
      </c>
      <c r="C691" s="9">
        <v>4</v>
      </c>
      <c r="D691" s="11">
        <v>5.37</v>
      </c>
      <c r="E691" s="11">
        <v>5.6375450276980237</v>
      </c>
      <c r="F691" s="11">
        <v>6.0130566737751501</v>
      </c>
      <c r="G691" s="11">
        <v>6.2</v>
      </c>
      <c r="H691" s="11">
        <v>5.2</v>
      </c>
      <c r="I691" s="11">
        <v>6.43</v>
      </c>
      <c r="J691" s="11">
        <v>6.38</v>
      </c>
      <c r="K691" s="11">
        <v>6.32</v>
      </c>
      <c r="L691" s="11">
        <v>5.7407044238463634</v>
      </c>
      <c r="M691" s="11">
        <v>6.3995599286115841</v>
      </c>
      <c r="N691" s="148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7">
        <v>6.0926243166449314</v>
      </c>
    </row>
    <row r="692" spans="1:65">
      <c r="A692" s="29"/>
      <c r="B692" s="19">
        <v>1</v>
      </c>
      <c r="C692" s="9">
        <v>5</v>
      </c>
      <c r="D692" s="11">
        <v>5.59</v>
      </c>
      <c r="E692" s="11">
        <v>5.8726384575159534</v>
      </c>
      <c r="F692" s="11">
        <v>6.1578342359456304</v>
      </c>
      <c r="G692" s="11">
        <v>5.8</v>
      </c>
      <c r="H692" s="11">
        <v>5.6</v>
      </c>
      <c r="I692" s="11">
        <v>6.52</v>
      </c>
      <c r="J692" s="11">
        <v>6.34</v>
      </c>
      <c r="K692" s="11">
        <v>6.29</v>
      </c>
      <c r="L692" s="11">
        <v>5.7456667315836274</v>
      </c>
      <c r="M692" s="11">
        <v>6.7659532669448721</v>
      </c>
      <c r="N692" s="148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7">
        <v>107</v>
      </c>
    </row>
    <row r="693" spans="1:65">
      <c r="A693" s="29"/>
      <c r="B693" s="19">
        <v>1</v>
      </c>
      <c r="C693" s="9">
        <v>6</v>
      </c>
      <c r="D693" s="11">
        <v>5.68</v>
      </c>
      <c r="E693" s="11">
        <v>5.8504232448000728</v>
      </c>
      <c r="F693" s="11">
        <v>6.1573293258676003</v>
      </c>
      <c r="G693" s="11">
        <v>6.3</v>
      </c>
      <c r="H693" s="11">
        <v>5.8</v>
      </c>
      <c r="I693" s="11">
        <v>6.48</v>
      </c>
      <c r="J693" s="11">
        <v>6.5</v>
      </c>
      <c r="K693" s="11">
        <v>6.4</v>
      </c>
      <c r="L693" s="11">
        <v>5.641187172085929</v>
      </c>
      <c r="M693" s="11">
        <v>6.5952079227614577</v>
      </c>
      <c r="N693" s="148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5"/>
    </row>
    <row r="694" spans="1:65">
      <c r="A694" s="29"/>
      <c r="B694" s="20" t="s">
        <v>258</v>
      </c>
      <c r="C694" s="12"/>
      <c r="D694" s="22">
        <v>5.5583333333333336</v>
      </c>
      <c r="E694" s="22">
        <v>5.6646255771396845</v>
      </c>
      <c r="F694" s="22">
        <v>6.1315702788985869</v>
      </c>
      <c r="G694" s="22">
        <v>6.1166666666666663</v>
      </c>
      <c r="H694" s="22">
        <v>5.6999999999999993</v>
      </c>
      <c r="I694" s="22">
        <v>6.4650000000000007</v>
      </c>
      <c r="J694" s="22">
        <v>6.503333333333333</v>
      </c>
      <c r="K694" s="22">
        <v>6.3549999999999995</v>
      </c>
      <c r="L694" s="22">
        <v>5.7343431634593651</v>
      </c>
      <c r="M694" s="22">
        <v>6.6784202170274538</v>
      </c>
      <c r="N694" s="148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55"/>
    </row>
    <row r="695" spans="1:65">
      <c r="A695" s="29"/>
      <c r="B695" s="3" t="s">
        <v>259</v>
      </c>
      <c r="C695" s="28"/>
      <c r="D695" s="11">
        <v>5.5949999999999998</v>
      </c>
      <c r="E695" s="11">
        <v>5.7369704026527568</v>
      </c>
      <c r="F695" s="11">
        <v>6.1575817809066153</v>
      </c>
      <c r="G695" s="11">
        <v>6.1</v>
      </c>
      <c r="H695" s="11">
        <v>5.6999999999999993</v>
      </c>
      <c r="I695" s="11">
        <v>6.4550000000000001</v>
      </c>
      <c r="J695" s="11">
        <v>6.4399999999999995</v>
      </c>
      <c r="K695" s="11">
        <v>6.35</v>
      </c>
      <c r="L695" s="11">
        <v>5.7431855777149954</v>
      </c>
      <c r="M695" s="11">
        <v>6.6805805948531649</v>
      </c>
      <c r="N695" s="148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5"/>
    </row>
    <row r="696" spans="1:65">
      <c r="A696" s="29"/>
      <c r="B696" s="3" t="s">
        <v>260</v>
      </c>
      <c r="C696" s="28"/>
      <c r="D696" s="23">
        <v>0.15587388064286667</v>
      </c>
      <c r="E696" s="23">
        <v>0.26486830228817504</v>
      </c>
      <c r="F696" s="23">
        <v>6.1653159835340171E-2</v>
      </c>
      <c r="G696" s="23">
        <v>0.22286019533929052</v>
      </c>
      <c r="H696" s="23">
        <v>0.32863353450309968</v>
      </c>
      <c r="I696" s="23">
        <v>6.745368781616011E-2</v>
      </c>
      <c r="J696" s="23">
        <v>0.21153407920868605</v>
      </c>
      <c r="K696" s="23">
        <v>5.009990019950139E-2</v>
      </c>
      <c r="L696" s="23">
        <v>8.6590523637394765E-2</v>
      </c>
      <c r="M696" s="23">
        <v>0.23275057814996084</v>
      </c>
      <c r="N696" s="201"/>
      <c r="O696" s="202"/>
      <c r="P696" s="202"/>
      <c r="Q696" s="202"/>
      <c r="R696" s="202"/>
      <c r="S696" s="202"/>
      <c r="T696" s="202"/>
      <c r="U696" s="202"/>
      <c r="V696" s="202"/>
      <c r="W696" s="202"/>
      <c r="X696" s="202"/>
      <c r="Y696" s="202"/>
      <c r="Z696" s="202"/>
      <c r="AA696" s="202"/>
      <c r="AB696" s="202"/>
      <c r="AC696" s="202"/>
      <c r="AD696" s="202"/>
      <c r="AE696" s="202"/>
      <c r="AF696" s="202"/>
      <c r="AG696" s="202"/>
      <c r="AH696" s="202"/>
      <c r="AI696" s="202"/>
      <c r="AJ696" s="202"/>
      <c r="AK696" s="202"/>
      <c r="AL696" s="202"/>
      <c r="AM696" s="202"/>
      <c r="AN696" s="202"/>
      <c r="AO696" s="202"/>
      <c r="AP696" s="202"/>
      <c r="AQ696" s="202"/>
      <c r="AR696" s="202"/>
      <c r="AS696" s="202"/>
      <c r="AT696" s="202"/>
      <c r="AU696" s="202"/>
      <c r="AV696" s="202"/>
      <c r="AW696" s="202"/>
      <c r="AX696" s="202"/>
      <c r="AY696" s="202"/>
      <c r="AZ696" s="202"/>
      <c r="BA696" s="202"/>
      <c r="BB696" s="202"/>
      <c r="BC696" s="202"/>
      <c r="BD696" s="202"/>
      <c r="BE696" s="202"/>
      <c r="BF696" s="202"/>
      <c r="BG696" s="202"/>
      <c r="BH696" s="202"/>
      <c r="BI696" s="202"/>
      <c r="BJ696" s="202"/>
      <c r="BK696" s="202"/>
      <c r="BL696" s="202"/>
      <c r="BM696" s="56"/>
    </row>
    <row r="697" spans="1:65">
      <c r="A697" s="29"/>
      <c r="B697" s="3" t="s">
        <v>86</v>
      </c>
      <c r="C697" s="28"/>
      <c r="D697" s="13">
        <v>2.8043276877277361E-2</v>
      </c>
      <c r="E697" s="13">
        <v>4.6758307090425305E-2</v>
      </c>
      <c r="F697" s="13">
        <v>1.0055035990946013E-2</v>
      </c>
      <c r="G697" s="13">
        <v>3.643490931977502E-2</v>
      </c>
      <c r="H697" s="13">
        <v>5.7655006053175389E-2</v>
      </c>
      <c r="I697" s="13">
        <v>1.043367174263884E-2</v>
      </c>
      <c r="J697" s="13">
        <v>3.2527023968531944E-2</v>
      </c>
      <c r="K697" s="13">
        <v>7.883540550668984E-3</v>
      </c>
      <c r="L697" s="13">
        <v>1.5100338638463551E-2</v>
      </c>
      <c r="M697" s="13">
        <v>3.485114302279671E-2</v>
      </c>
      <c r="N697" s="148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29"/>
      <c r="B698" s="3" t="s">
        <v>261</v>
      </c>
      <c r="C698" s="28"/>
      <c r="D698" s="13">
        <v>-8.7694719966882828E-2</v>
      </c>
      <c r="E698" s="13">
        <v>-7.0248667447944002E-2</v>
      </c>
      <c r="F698" s="13">
        <v>6.3923131034446801E-3</v>
      </c>
      <c r="G698" s="13">
        <v>3.9461402463387696E-3</v>
      </c>
      <c r="H698" s="13">
        <v>-6.4442561405319232E-2</v>
      </c>
      <c r="I698" s="13">
        <v>6.1119094827124965E-2</v>
      </c>
      <c r="J698" s="13">
        <v>6.7410855379077317E-2</v>
      </c>
      <c r="K698" s="13">
        <v>4.3064477591087114E-2</v>
      </c>
      <c r="L698" s="13">
        <v>-5.8805718942287144E-2</v>
      </c>
      <c r="M698" s="13">
        <v>9.6148370544059114E-2</v>
      </c>
      <c r="N698" s="148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29"/>
      <c r="B699" s="45" t="s">
        <v>262</v>
      </c>
      <c r="C699" s="46"/>
      <c r="D699" s="44">
        <v>0.99</v>
      </c>
      <c r="E699" s="44">
        <v>0.81</v>
      </c>
      <c r="F699" s="44">
        <v>0.01</v>
      </c>
      <c r="G699" s="44">
        <v>0.01</v>
      </c>
      <c r="H699" s="44">
        <v>0.74</v>
      </c>
      <c r="I699" s="44">
        <v>0.6</v>
      </c>
      <c r="J699" s="44">
        <v>0.67</v>
      </c>
      <c r="K699" s="44">
        <v>0.4</v>
      </c>
      <c r="L699" s="44">
        <v>0.68</v>
      </c>
      <c r="M699" s="44">
        <v>0.97</v>
      </c>
      <c r="N699" s="148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BM700" s="55"/>
    </row>
    <row r="701" spans="1:65" ht="15">
      <c r="B701" s="8" t="s">
        <v>533</v>
      </c>
      <c r="BM701" s="27" t="s">
        <v>66</v>
      </c>
    </row>
    <row r="702" spans="1:65" ht="15">
      <c r="A702" s="24" t="s">
        <v>43</v>
      </c>
      <c r="B702" s="18" t="s">
        <v>111</v>
      </c>
      <c r="C702" s="15" t="s">
        <v>112</v>
      </c>
      <c r="D702" s="16" t="s">
        <v>223</v>
      </c>
      <c r="E702" s="17" t="s">
        <v>223</v>
      </c>
      <c r="F702" s="17" t="s">
        <v>223</v>
      </c>
      <c r="G702" s="17" t="s">
        <v>223</v>
      </c>
      <c r="H702" s="17" t="s">
        <v>223</v>
      </c>
      <c r="I702" s="17" t="s">
        <v>223</v>
      </c>
      <c r="J702" s="17" t="s">
        <v>223</v>
      </c>
      <c r="K702" s="17" t="s">
        <v>223</v>
      </c>
      <c r="L702" s="17" t="s">
        <v>223</v>
      </c>
      <c r="M702" s="17" t="s">
        <v>223</v>
      </c>
      <c r="N702" s="17" t="s">
        <v>223</v>
      </c>
      <c r="O702" s="17" t="s">
        <v>223</v>
      </c>
      <c r="P702" s="17" t="s">
        <v>223</v>
      </c>
      <c r="Q702" s="17" t="s">
        <v>223</v>
      </c>
      <c r="R702" s="17" t="s">
        <v>223</v>
      </c>
      <c r="S702" s="17" t="s">
        <v>223</v>
      </c>
      <c r="T702" s="17" t="s">
        <v>223</v>
      </c>
      <c r="U702" s="17" t="s">
        <v>223</v>
      </c>
      <c r="V702" s="17" t="s">
        <v>223</v>
      </c>
      <c r="W702" s="17" t="s">
        <v>223</v>
      </c>
      <c r="X702" s="148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7">
        <v>1</v>
      </c>
    </row>
    <row r="703" spans="1:65">
      <c r="A703" s="29"/>
      <c r="B703" s="19" t="s">
        <v>224</v>
      </c>
      <c r="C703" s="9" t="s">
        <v>224</v>
      </c>
      <c r="D703" s="146" t="s">
        <v>226</v>
      </c>
      <c r="E703" s="147" t="s">
        <v>227</v>
      </c>
      <c r="F703" s="147" t="s">
        <v>228</v>
      </c>
      <c r="G703" s="147" t="s">
        <v>230</v>
      </c>
      <c r="H703" s="147" t="s">
        <v>231</v>
      </c>
      <c r="I703" s="147" t="s">
        <v>232</v>
      </c>
      <c r="J703" s="147" t="s">
        <v>234</v>
      </c>
      <c r="K703" s="147" t="s">
        <v>235</v>
      </c>
      <c r="L703" s="147" t="s">
        <v>236</v>
      </c>
      <c r="M703" s="147" t="s">
        <v>237</v>
      </c>
      <c r="N703" s="147" t="s">
        <v>264</v>
      </c>
      <c r="O703" s="147" t="s">
        <v>238</v>
      </c>
      <c r="P703" s="147" t="s">
        <v>239</v>
      </c>
      <c r="Q703" s="147" t="s">
        <v>241</v>
      </c>
      <c r="R703" s="147" t="s">
        <v>242</v>
      </c>
      <c r="S703" s="147" t="s">
        <v>243</v>
      </c>
      <c r="T703" s="147" t="s">
        <v>244</v>
      </c>
      <c r="U703" s="147" t="s">
        <v>245</v>
      </c>
      <c r="V703" s="147" t="s">
        <v>246</v>
      </c>
      <c r="W703" s="147" t="s">
        <v>248</v>
      </c>
      <c r="X703" s="148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7" t="s">
        <v>3</v>
      </c>
    </row>
    <row r="704" spans="1:65">
      <c r="A704" s="29"/>
      <c r="B704" s="19"/>
      <c r="C704" s="9"/>
      <c r="D704" s="10" t="s">
        <v>289</v>
      </c>
      <c r="E704" s="11" t="s">
        <v>289</v>
      </c>
      <c r="F704" s="11" t="s">
        <v>289</v>
      </c>
      <c r="G704" s="11" t="s">
        <v>290</v>
      </c>
      <c r="H704" s="11" t="s">
        <v>289</v>
      </c>
      <c r="I704" s="11" t="s">
        <v>289</v>
      </c>
      <c r="J704" s="11" t="s">
        <v>290</v>
      </c>
      <c r="K704" s="11" t="s">
        <v>290</v>
      </c>
      <c r="L704" s="11" t="s">
        <v>290</v>
      </c>
      <c r="M704" s="11" t="s">
        <v>290</v>
      </c>
      <c r="N704" s="11" t="s">
        <v>290</v>
      </c>
      <c r="O704" s="11" t="s">
        <v>289</v>
      </c>
      <c r="P704" s="11" t="s">
        <v>290</v>
      </c>
      <c r="Q704" s="11" t="s">
        <v>289</v>
      </c>
      <c r="R704" s="11" t="s">
        <v>289</v>
      </c>
      <c r="S704" s="11" t="s">
        <v>114</v>
      </c>
      <c r="T704" s="11" t="s">
        <v>290</v>
      </c>
      <c r="U704" s="11" t="s">
        <v>289</v>
      </c>
      <c r="V704" s="11" t="s">
        <v>290</v>
      </c>
      <c r="W704" s="11" t="s">
        <v>289</v>
      </c>
      <c r="X704" s="148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7">
        <v>0</v>
      </c>
    </row>
    <row r="705" spans="1:65">
      <c r="A705" s="29"/>
      <c r="B705" s="19"/>
      <c r="C705" s="9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148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7">
        <v>1</v>
      </c>
    </row>
    <row r="706" spans="1:65">
      <c r="A706" s="29"/>
      <c r="B706" s="18">
        <v>1</v>
      </c>
      <c r="C706" s="14">
        <v>1</v>
      </c>
      <c r="D706" s="209">
        <v>91</v>
      </c>
      <c r="E706" s="209">
        <v>83</v>
      </c>
      <c r="F706" s="209">
        <v>83.95944413595852</v>
      </c>
      <c r="G706" s="209">
        <v>93.7</v>
      </c>
      <c r="H706" s="209">
        <v>90.7</v>
      </c>
      <c r="I706" s="209">
        <v>95.51</v>
      </c>
      <c r="J706" s="209">
        <v>85.4</v>
      </c>
      <c r="K706" s="209">
        <v>92.6</v>
      </c>
      <c r="L706" s="209">
        <v>91.9</v>
      </c>
      <c r="M706" s="209">
        <v>91.3</v>
      </c>
      <c r="N706" s="209">
        <v>92.6</v>
      </c>
      <c r="O706" s="209">
        <v>90.3</v>
      </c>
      <c r="P706" s="209">
        <v>91.5</v>
      </c>
      <c r="Q706" s="209">
        <v>89.207520072778181</v>
      </c>
      <c r="R706" s="209">
        <v>85.578184534732557</v>
      </c>
      <c r="S706" s="209">
        <v>92.897267258908371</v>
      </c>
      <c r="T706" s="209">
        <v>90.9</v>
      </c>
      <c r="U706" s="209">
        <v>89.3</v>
      </c>
      <c r="V706" s="209">
        <v>102.1</v>
      </c>
      <c r="W706" s="209">
        <v>96.59</v>
      </c>
      <c r="X706" s="211"/>
      <c r="Y706" s="212"/>
      <c r="Z706" s="212"/>
      <c r="AA706" s="212"/>
      <c r="AB706" s="212"/>
      <c r="AC706" s="212"/>
      <c r="AD706" s="212"/>
      <c r="AE706" s="212"/>
      <c r="AF706" s="212"/>
      <c r="AG706" s="212"/>
      <c r="AH706" s="212"/>
      <c r="AI706" s="212"/>
      <c r="AJ706" s="212"/>
      <c r="AK706" s="212"/>
      <c r="AL706" s="212"/>
      <c r="AM706" s="212"/>
      <c r="AN706" s="212"/>
      <c r="AO706" s="212"/>
      <c r="AP706" s="212"/>
      <c r="AQ706" s="212"/>
      <c r="AR706" s="212"/>
      <c r="AS706" s="212"/>
      <c r="AT706" s="212"/>
      <c r="AU706" s="212"/>
      <c r="AV706" s="212"/>
      <c r="AW706" s="212"/>
      <c r="AX706" s="212"/>
      <c r="AY706" s="212"/>
      <c r="AZ706" s="212"/>
      <c r="BA706" s="212"/>
      <c r="BB706" s="212"/>
      <c r="BC706" s="212"/>
      <c r="BD706" s="212"/>
      <c r="BE706" s="212"/>
      <c r="BF706" s="212"/>
      <c r="BG706" s="212"/>
      <c r="BH706" s="212"/>
      <c r="BI706" s="212"/>
      <c r="BJ706" s="212"/>
      <c r="BK706" s="212"/>
      <c r="BL706" s="212"/>
      <c r="BM706" s="213">
        <v>1</v>
      </c>
    </row>
    <row r="707" spans="1:65">
      <c r="A707" s="29"/>
      <c r="B707" s="19">
        <v>1</v>
      </c>
      <c r="C707" s="9">
        <v>2</v>
      </c>
      <c r="D707" s="214">
        <v>90.3</v>
      </c>
      <c r="E707" s="214">
        <v>83</v>
      </c>
      <c r="F707" s="214">
        <v>86.065355435053021</v>
      </c>
      <c r="G707" s="214">
        <v>87.8</v>
      </c>
      <c r="H707" s="214">
        <v>92.9</v>
      </c>
      <c r="I707" s="214">
        <v>94.03</v>
      </c>
      <c r="J707" s="214">
        <v>86.9</v>
      </c>
      <c r="K707" s="214">
        <v>96.5</v>
      </c>
      <c r="L707" s="214">
        <v>92.7</v>
      </c>
      <c r="M707" s="214">
        <v>91.1</v>
      </c>
      <c r="N707" s="214">
        <v>93.2</v>
      </c>
      <c r="O707" s="214">
        <v>92.5</v>
      </c>
      <c r="P707" s="214">
        <v>89.6</v>
      </c>
      <c r="Q707" s="214">
        <v>86.437068446008837</v>
      </c>
      <c r="R707" s="214">
        <v>93.037085922229579</v>
      </c>
      <c r="S707" s="214">
        <v>92.803212166688567</v>
      </c>
      <c r="T707" s="214">
        <v>99.3</v>
      </c>
      <c r="U707" s="214">
        <v>92.5</v>
      </c>
      <c r="V707" s="214">
        <v>101.2</v>
      </c>
      <c r="W707" s="214">
        <v>89</v>
      </c>
      <c r="X707" s="211"/>
      <c r="Y707" s="212"/>
      <c r="Z707" s="212"/>
      <c r="AA707" s="212"/>
      <c r="AB707" s="212"/>
      <c r="AC707" s="212"/>
      <c r="AD707" s="212"/>
      <c r="AE707" s="212"/>
      <c r="AF707" s="212"/>
      <c r="AG707" s="212"/>
      <c r="AH707" s="212"/>
      <c r="AI707" s="212"/>
      <c r="AJ707" s="212"/>
      <c r="AK707" s="212"/>
      <c r="AL707" s="212"/>
      <c r="AM707" s="212"/>
      <c r="AN707" s="212"/>
      <c r="AO707" s="212"/>
      <c r="AP707" s="212"/>
      <c r="AQ707" s="212"/>
      <c r="AR707" s="212"/>
      <c r="AS707" s="212"/>
      <c r="AT707" s="212"/>
      <c r="AU707" s="212"/>
      <c r="AV707" s="212"/>
      <c r="AW707" s="212"/>
      <c r="AX707" s="212"/>
      <c r="AY707" s="212"/>
      <c r="AZ707" s="212"/>
      <c r="BA707" s="212"/>
      <c r="BB707" s="212"/>
      <c r="BC707" s="212"/>
      <c r="BD707" s="212"/>
      <c r="BE707" s="212"/>
      <c r="BF707" s="212"/>
      <c r="BG707" s="212"/>
      <c r="BH707" s="212"/>
      <c r="BI707" s="212"/>
      <c r="BJ707" s="212"/>
      <c r="BK707" s="212"/>
      <c r="BL707" s="212"/>
      <c r="BM707" s="213" t="e">
        <v>#N/A</v>
      </c>
    </row>
    <row r="708" spans="1:65">
      <c r="A708" s="29"/>
      <c r="B708" s="19">
        <v>1</v>
      </c>
      <c r="C708" s="9">
        <v>3</v>
      </c>
      <c r="D708" s="214">
        <v>90.3</v>
      </c>
      <c r="E708" s="214">
        <v>80</v>
      </c>
      <c r="F708" s="214">
        <v>83.022419968532304</v>
      </c>
      <c r="G708" s="214">
        <v>91.4</v>
      </c>
      <c r="H708" s="214">
        <v>91.1</v>
      </c>
      <c r="I708" s="214">
        <v>93.62</v>
      </c>
      <c r="J708" s="214">
        <v>88.4</v>
      </c>
      <c r="K708" s="214">
        <v>90.9</v>
      </c>
      <c r="L708" s="214">
        <v>99</v>
      </c>
      <c r="M708" s="214">
        <v>92.4</v>
      </c>
      <c r="N708" s="214">
        <v>92.8</v>
      </c>
      <c r="O708" s="214">
        <v>91.8</v>
      </c>
      <c r="P708" s="214">
        <v>92.3</v>
      </c>
      <c r="Q708" s="214">
        <v>86.035450352122524</v>
      </c>
      <c r="R708" s="214">
        <v>87.324716461411327</v>
      </c>
      <c r="S708" s="214">
        <v>94.013024098520845</v>
      </c>
      <c r="T708" s="214">
        <v>99.3</v>
      </c>
      <c r="U708" s="214">
        <v>90.3</v>
      </c>
      <c r="V708" s="214">
        <v>99.3</v>
      </c>
      <c r="W708" s="214">
        <v>88.5</v>
      </c>
      <c r="X708" s="211"/>
      <c r="Y708" s="212"/>
      <c r="Z708" s="212"/>
      <c r="AA708" s="212"/>
      <c r="AB708" s="212"/>
      <c r="AC708" s="212"/>
      <c r="AD708" s="212"/>
      <c r="AE708" s="212"/>
      <c r="AF708" s="212"/>
      <c r="AG708" s="212"/>
      <c r="AH708" s="212"/>
      <c r="AI708" s="212"/>
      <c r="AJ708" s="212"/>
      <c r="AK708" s="212"/>
      <c r="AL708" s="212"/>
      <c r="AM708" s="212"/>
      <c r="AN708" s="212"/>
      <c r="AO708" s="212"/>
      <c r="AP708" s="212"/>
      <c r="AQ708" s="212"/>
      <c r="AR708" s="212"/>
      <c r="AS708" s="212"/>
      <c r="AT708" s="212"/>
      <c r="AU708" s="212"/>
      <c r="AV708" s="212"/>
      <c r="AW708" s="212"/>
      <c r="AX708" s="212"/>
      <c r="AY708" s="212"/>
      <c r="AZ708" s="212"/>
      <c r="BA708" s="212"/>
      <c r="BB708" s="212"/>
      <c r="BC708" s="212"/>
      <c r="BD708" s="212"/>
      <c r="BE708" s="212"/>
      <c r="BF708" s="212"/>
      <c r="BG708" s="212"/>
      <c r="BH708" s="212"/>
      <c r="BI708" s="212"/>
      <c r="BJ708" s="212"/>
      <c r="BK708" s="212"/>
      <c r="BL708" s="212"/>
      <c r="BM708" s="213">
        <v>16</v>
      </c>
    </row>
    <row r="709" spans="1:65">
      <c r="A709" s="29"/>
      <c r="B709" s="19">
        <v>1</v>
      </c>
      <c r="C709" s="9">
        <v>4</v>
      </c>
      <c r="D709" s="214">
        <v>90.9</v>
      </c>
      <c r="E709" s="214">
        <v>80</v>
      </c>
      <c r="F709" s="214">
        <v>81.506451527949594</v>
      </c>
      <c r="G709" s="214">
        <v>90.6</v>
      </c>
      <c r="H709" s="214">
        <v>87.3</v>
      </c>
      <c r="I709" s="214">
        <v>92.87</v>
      </c>
      <c r="J709" s="214">
        <v>88.9</v>
      </c>
      <c r="K709" s="214">
        <v>96.3</v>
      </c>
      <c r="L709" s="214">
        <v>94.4</v>
      </c>
      <c r="M709" s="214">
        <v>92.2</v>
      </c>
      <c r="N709" s="214">
        <v>91.9</v>
      </c>
      <c r="O709" s="214">
        <v>90.2</v>
      </c>
      <c r="P709" s="214">
        <v>89.8</v>
      </c>
      <c r="Q709" s="214">
        <v>85.917779809811066</v>
      </c>
      <c r="R709" s="214">
        <v>85.576227411725057</v>
      </c>
      <c r="S709" s="214">
        <v>93.7200879435144</v>
      </c>
      <c r="T709" s="214">
        <v>98</v>
      </c>
      <c r="U709" s="214">
        <v>93.2</v>
      </c>
      <c r="V709" s="214">
        <v>96.8</v>
      </c>
      <c r="W709" s="214">
        <v>85.76</v>
      </c>
      <c r="X709" s="211"/>
      <c r="Y709" s="212"/>
      <c r="Z709" s="212"/>
      <c r="AA709" s="212"/>
      <c r="AB709" s="212"/>
      <c r="AC709" s="212"/>
      <c r="AD709" s="212"/>
      <c r="AE709" s="212"/>
      <c r="AF709" s="212"/>
      <c r="AG709" s="212"/>
      <c r="AH709" s="212"/>
      <c r="AI709" s="212"/>
      <c r="AJ709" s="212"/>
      <c r="AK709" s="212"/>
      <c r="AL709" s="212"/>
      <c r="AM709" s="212"/>
      <c r="AN709" s="212"/>
      <c r="AO709" s="212"/>
      <c r="AP709" s="212"/>
      <c r="AQ709" s="212"/>
      <c r="AR709" s="212"/>
      <c r="AS709" s="212"/>
      <c r="AT709" s="212"/>
      <c r="AU709" s="212"/>
      <c r="AV709" s="212"/>
      <c r="AW709" s="212"/>
      <c r="AX709" s="212"/>
      <c r="AY709" s="212"/>
      <c r="AZ709" s="212"/>
      <c r="BA709" s="212"/>
      <c r="BB709" s="212"/>
      <c r="BC709" s="212"/>
      <c r="BD709" s="212"/>
      <c r="BE709" s="212"/>
      <c r="BF709" s="212"/>
      <c r="BG709" s="212"/>
      <c r="BH709" s="212"/>
      <c r="BI709" s="212"/>
      <c r="BJ709" s="212"/>
      <c r="BK709" s="212"/>
      <c r="BL709" s="212"/>
      <c r="BM709" s="213">
        <v>91.012147778396596</v>
      </c>
    </row>
    <row r="710" spans="1:65">
      <c r="A710" s="29"/>
      <c r="B710" s="19">
        <v>1</v>
      </c>
      <c r="C710" s="9">
        <v>5</v>
      </c>
      <c r="D710" s="214">
        <v>90.8</v>
      </c>
      <c r="E710" s="214">
        <v>82</v>
      </c>
      <c r="F710" s="214">
        <v>83.871298088369116</v>
      </c>
      <c r="G710" s="214">
        <v>87.9</v>
      </c>
      <c r="H710" s="214">
        <v>86.7</v>
      </c>
      <c r="I710" s="214">
        <v>93.07</v>
      </c>
      <c r="J710" s="214">
        <v>84.9</v>
      </c>
      <c r="K710" s="214">
        <v>96.6</v>
      </c>
      <c r="L710" s="214">
        <v>94.8</v>
      </c>
      <c r="M710" s="214">
        <v>91.5</v>
      </c>
      <c r="N710" s="214">
        <v>98.3</v>
      </c>
      <c r="O710" s="214">
        <v>90.5</v>
      </c>
      <c r="P710" s="214">
        <v>88.6</v>
      </c>
      <c r="Q710" s="214">
        <v>88.894359379303538</v>
      </c>
      <c r="R710" s="214">
        <v>89.440005429271864</v>
      </c>
      <c r="S710" s="214">
        <v>94.62207760712117</v>
      </c>
      <c r="T710" s="214">
        <v>103.6</v>
      </c>
      <c r="U710" s="214">
        <v>89.7</v>
      </c>
      <c r="V710" s="214">
        <v>101</v>
      </c>
      <c r="W710" s="214">
        <v>85.16</v>
      </c>
      <c r="X710" s="211"/>
      <c r="Y710" s="212"/>
      <c r="Z710" s="212"/>
      <c r="AA710" s="212"/>
      <c r="AB710" s="212"/>
      <c r="AC710" s="212"/>
      <c r="AD710" s="212"/>
      <c r="AE710" s="212"/>
      <c r="AF710" s="212"/>
      <c r="AG710" s="212"/>
      <c r="AH710" s="212"/>
      <c r="AI710" s="212"/>
      <c r="AJ710" s="212"/>
      <c r="AK710" s="212"/>
      <c r="AL710" s="212"/>
      <c r="AM710" s="212"/>
      <c r="AN710" s="212"/>
      <c r="AO710" s="212"/>
      <c r="AP710" s="212"/>
      <c r="AQ710" s="212"/>
      <c r="AR710" s="212"/>
      <c r="AS710" s="212"/>
      <c r="AT710" s="212"/>
      <c r="AU710" s="212"/>
      <c r="AV710" s="212"/>
      <c r="AW710" s="212"/>
      <c r="AX710" s="212"/>
      <c r="AY710" s="212"/>
      <c r="AZ710" s="212"/>
      <c r="BA710" s="212"/>
      <c r="BB710" s="212"/>
      <c r="BC710" s="212"/>
      <c r="BD710" s="212"/>
      <c r="BE710" s="212"/>
      <c r="BF710" s="212"/>
      <c r="BG710" s="212"/>
      <c r="BH710" s="212"/>
      <c r="BI710" s="212"/>
      <c r="BJ710" s="212"/>
      <c r="BK710" s="212"/>
      <c r="BL710" s="212"/>
      <c r="BM710" s="213">
        <v>108</v>
      </c>
    </row>
    <row r="711" spans="1:65">
      <c r="A711" s="29"/>
      <c r="B711" s="19">
        <v>1</v>
      </c>
      <c r="C711" s="9">
        <v>6</v>
      </c>
      <c r="D711" s="214">
        <v>90.7</v>
      </c>
      <c r="E711" s="214">
        <v>83</v>
      </c>
      <c r="F711" s="214">
        <v>82.301695395184709</v>
      </c>
      <c r="G711" s="214">
        <v>89.4</v>
      </c>
      <c r="H711" s="214">
        <v>92.1</v>
      </c>
      <c r="I711" s="214">
        <v>93.62</v>
      </c>
      <c r="J711" s="214">
        <v>89.4</v>
      </c>
      <c r="K711" s="214">
        <v>96.9</v>
      </c>
      <c r="L711" s="214">
        <v>96.2</v>
      </c>
      <c r="M711" s="214">
        <v>92.7</v>
      </c>
      <c r="N711" s="214">
        <v>94.4</v>
      </c>
      <c r="O711" s="214">
        <v>90.8</v>
      </c>
      <c r="P711" s="214">
        <v>90.2</v>
      </c>
      <c r="Q711" s="214">
        <v>87.106873668333833</v>
      </c>
      <c r="R711" s="214">
        <v>84.707331699024991</v>
      </c>
      <c r="S711" s="214">
        <v>94.162796595038003</v>
      </c>
      <c r="T711" s="214">
        <v>91.1</v>
      </c>
      <c r="U711" s="214">
        <v>90.9</v>
      </c>
      <c r="V711" s="214">
        <v>91.3</v>
      </c>
      <c r="W711" s="214">
        <v>99.92</v>
      </c>
      <c r="X711" s="211"/>
      <c r="Y711" s="212"/>
      <c r="Z711" s="212"/>
      <c r="AA711" s="212"/>
      <c r="AB711" s="212"/>
      <c r="AC711" s="212"/>
      <c r="AD711" s="212"/>
      <c r="AE711" s="212"/>
      <c r="AF711" s="212"/>
      <c r="AG711" s="212"/>
      <c r="AH711" s="212"/>
      <c r="AI711" s="212"/>
      <c r="AJ711" s="212"/>
      <c r="AK711" s="212"/>
      <c r="AL711" s="212"/>
      <c r="AM711" s="212"/>
      <c r="AN711" s="212"/>
      <c r="AO711" s="212"/>
      <c r="AP711" s="212"/>
      <c r="AQ711" s="212"/>
      <c r="AR711" s="212"/>
      <c r="AS711" s="212"/>
      <c r="AT711" s="212"/>
      <c r="AU711" s="212"/>
      <c r="AV711" s="212"/>
      <c r="AW711" s="212"/>
      <c r="AX711" s="212"/>
      <c r="AY711" s="212"/>
      <c r="AZ711" s="212"/>
      <c r="BA711" s="212"/>
      <c r="BB711" s="212"/>
      <c r="BC711" s="212"/>
      <c r="BD711" s="212"/>
      <c r="BE711" s="212"/>
      <c r="BF711" s="212"/>
      <c r="BG711" s="212"/>
      <c r="BH711" s="212"/>
      <c r="BI711" s="212"/>
      <c r="BJ711" s="212"/>
      <c r="BK711" s="212"/>
      <c r="BL711" s="212"/>
      <c r="BM711" s="217"/>
    </row>
    <row r="712" spans="1:65">
      <c r="A712" s="29"/>
      <c r="B712" s="20" t="s">
        <v>258</v>
      </c>
      <c r="C712" s="12"/>
      <c r="D712" s="218">
        <v>90.666666666666671</v>
      </c>
      <c r="E712" s="218">
        <v>81.833333333333329</v>
      </c>
      <c r="F712" s="218">
        <v>83.454444091841211</v>
      </c>
      <c r="G712" s="218">
        <v>90.133333333333326</v>
      </c>
      <c r="H712" s="218">
        <v>90.13333333333334</v>
      </c>
      <c r="I712" s="218">
        <v>93.786666666666676</v>
      </c>
      <c r="J712" s="218">
        <v>87.316666666666663</v>
      </c>
      <c r="K712" s="218">
        <v>94.966666666666654</v>
      </c>
      <c r="L712" s="218">
        <v>94.833333333333329</v>
      </c>
      <c r="M712" s="218">
        <v>91.86666666666666</v>
      </c>
      <c r="N712" s="218">
        <v>93.866666666666674</v>
      </c>
      <c r="O712" s="218">
        <v>91.016666666666666</v>
      </c>
      <c r="P712" s="218">
        <v>90.333333333333329</v>
      </c>
      <c r="Q712" s="218">
        <v>87.266508621393015</v>
      </c>
      <c r="R712" s="218">
        <v>87.610591909732577</v>
      </c>
      <c r="S712" s="218">
        <v>93.703077611631898</v>
      </c>
      <c r="T712" s="218">
        <v>97.033333333333346</v>
      </c>
      <c r="U712" s="218">
        <v>90.983333333333334</v>
      </c>
      <c r="V712" s="218">
        <v>98.616666666666674</v>
      </c>
      <c r="W712" s="218">
        <v>90.821666666666658</v>
      </c>
      <c r="X712" s="211"/>
      <c r="Y712" s="212"/>
      <c r="Z712" s="212"/>
      <c r="AA712" s="212"/>
      <c r="AB712" s="212"/>
      <c r="AC712" s="212"/>
      <c r="AD712" s="212"/>
      <c r="AE712" s="212"/>
      <c r="AF712" s="212"/>
      <c r="AG712" s="212"/>
      <c r="AH712" s="212"/>
      <c r="AI712" s="212"/>
      <c r="AJ712" s="212"/>
      <c r="AK712" s="212"/>
      <c r="AL712" s="212"/>
      <c r="AM712" s="212"/>
      <c r="AN712" s="212"/>
      <c r="AO712" s="212"/>
      <c r="AP712" s="212"/>
      <c r="AQ712" s="212"/>
      <c r="AR712" s="212"/>
      <c r="AS712" s="212"/>
      <c r="AT712" s="212"/>
      <c r="AU712" s="212"/>
      <c r="AV712" s="212"/>
      <c r="AW712" s="212"/>
      <c r="AX712" s="212"/>
      <c r="AY712" s="212"/>
      <c r="AZ712" s="212"/>
      <c r="BA712" s="212"/>
      <c r="BB712" s="212"/>
      <c r="BC712" s="212"/>
      <c r="BD712" s="212"/>
      <c r="BE712" s="212"/>
      <c r="BF712" s="212"/>
      <c r="BG712" s="212"/>
      <c r="BH712" s="212"/>
      <c r="BI712" s="212"/>
      <c r="BJ712" s="212"/>
      <c r="BK712" s="212"/>
      <c r="BL712" s="212"/>
      <c r="BM712" s="217"/>
    </row>
    <row r="713" spans="1:65">
      <c r="A713" s="29"/>
      <c r="B713" s="3" t="s">
        <v>259</v>
      </c>
      <c r="C713" s="28"/>
      <c r="D713" s="214">
        <v>90.75</v>
      </c>
      <c r="E713" s="214">
        <v>82.5</v>
      </c>
      <c r="F713" s="214">
        <v>83.446859028450717</v>
      </c>
      <c r="G713" s="214">
        <v>90</v>
      </c>
      <c r="H713" s="214">
        <v>90.9</v>
      </c>
      <c r="I713" s="214">
        <v>93.62</v>
      </c>
      <c r="J713" s="214">
        <v>87.65</v>
      </c>
      <c r="K713" s="214">
        <v>96.4</v>
      </c>
      <c r="L713" s="214">
        <v>94.6</v>
      </c>
      <c r="M713" s="214">
        <v>91.85</v>
      </c>
      <c r="N713" s="214">
        <v>93</v>
      </c>
      <c r="O713" s="214">
        <v>90.65</v>
      </c>
      <c r="P713" s="214">
        <v>90</v>
      </c>
      <c r="Q713" s="214">
        <v>86.771971057171328</v>
      </c>
      <c r="R713" s="214">
        <v>86.451450498071949</v>
      </c>
      <c r="S713" s="214">
        <v>93.86655602101763</v>
      </c>
      <c r="T713" s="214">
        <v>98.65</v>
      </c>
      <c r="U713" s="214">
        <v>90.6</v>
      </c>
      <c r="V713" s="214">
        <v>100.15</v>
      </c>
      <c r="W713" s="214">
        <v>88.75</v>
      </c>
      <c r="X713" s="211"/>
      <c r="Y713" s="212"/>
      <c r="Z713" s="212"/>
      <c r="AA713" s="212"/>
      <c r="AB713" s="212"/>
      <c r="AC713" s="212"/>
      <c r="AD713" s="212"/>
      <c r="AE713" s="212"/>
      <c r="AF713" s="212"/>
      <c r="AG713" s="212"/>
      <c r="AH713" s="212"/>
      <c r="AI713" s="212"/>
      <c r="AJ713" s="212"/>
      <c r="AK713" s="212"/>
      <c r="AL713" s="212"/>
      <c r="AM713" s="212"/>
      <c r="AN713" s="212"/>
      <c r="AO713" s="212"/>
      <c r="AP713" s="212"/>
      <c r="AQ713" s="212"/>
      <c r="AR713" s="212"/>
      <c r="AS713" s="212"/>
      <c r="AT713" s="212"/>
      <c r="AU713" s="212"/>
      <c r="AV713" s="212"/>
      <c r="AW713" s="212"/>
      <c r="AX713" s="212"/>
      <c r="AY713" s="212"/>
      <c r="AZ713" s="212"/>
      <c r="BA713" s="212"/>
      <c r="BB713" s="212"/>
      <c r="BC713" s="212"/>
      <c r="BD713" s="212"/>
      <c r="BE713" s="212"/>
      <c r="BF713" s="212"/>
      <c r="BG713" s="212"/>
      <c r="BH713" s="212"/>
      <c r="BI713" s="212"/>
      <c r="BJ713" s="212"/>
      <c r="BK713" s="212"/>
      <c r="BL713" s="212"/>
      <c r="BM713" s="217"/>
    </row>
    <row r="714" spans="1:65">
      <c r="A714" s="29"/>
      <c r="B714" s="3" t="s">
        <v>260</v>
      </c>
      <c r="C714" s="28"/>
      <c r="D714" s="225">
        <v>0.3011090610836345</v>
      </c>
      <c r="E714" s="225">
        <v>1.4719601443879744</v>
      </c>
      <c r="F714" s="225">
        <v>1.5846639877799333</v>
      </c>
      <c r="G714" s="225">
        <v>2.2589082908933396</v>
      </c>
      <c r="H714" s="225">
        <v>2.5531679667947165</v>
      </c>
      <c r="I714" s="225">
        <v>0.94218186496380318</v>
      </c>
      <c r="J714" s="225">
        <v>1.8819316317727026</v>
      </c>
      <c r="K714" s="225">
        <v>2.556299408650454</v>
      </c>
      <c r="L714" s="225">
        <v>2.5523845060387469</v>
      </c>
      <c r="M714" s="225">
        <v>0.65319726474218454</v>
      </c>
      <c r="N714" s="225">
        <v>2.3235031023578734</v>
      </c>
      <c r="O714" s="225">
        <v>0.92826002104295424</v>
      </c>
      <c r="P714" s="225">
        <v>1.3470956412470017</v>
      </c>
      <c r="Q714" s="225">
        <v>1.4467516536536786</v>
      </c>
      <c r="R714" s="225">
        <v>3.1487633878993679</v>
      </c>
      <c r="S714" s="225">
        <v>0.72268206773079002</v>
      </c>
      <c r="T714" s="225">
        <v>5.0428827734408666</v>
      </c>
      <c r="U714" s="225">
        <v>1.5600213673750338</v>
      </c>
      <c r="V714" s="225">
        <v>4.0444612331763885</v>
      </c>
      <c r="W714" s="225">
        <v>6.0404781819543629</v>
      </c>
      <c r="X714" s="221"/>
      <c r="Y714" s="222"/>
      <c r="Z714" s="222"/>
      <c r="AA714" s="222"/>
      <c r="AB714" s="222"/>
      <c r="AC714" s="222"/>
      <c r="AD714" s="222"/>
      <c r="AE714" s="222"/>
      <c r="AF714" s="222"/>
      <c r="AG714" s="222"/>
      <c r="AH714" s="222"/>
      <c r="AI714" s="222"/>
      <c r="AJ714" s="222"/>
      <c r="AK714" s="222"/>
      <c r="AL714" s="222"/>
      <c r="AM714" s="222"/>
      <c r="AN714" s="222"/>
      <c r="AO714" s="222"/>
      <c r="AP714" s="222"/>
      <c r="AQ714" s="222"/>
      <c r="AR714" s="222"/>
      <c r="AS714" s="222"/>
      <c r="AT714" s="222"/>
      <c r="AU714" s="222"/>
      <c r="AV714" s="222"/>
      <c r="AW714" s="222"/>
      <c r="AX714" s="222"/>
      <c r="AY714" s="222"/>
      <c r="AZ714" s="222"/>
      <c r="BA714" s="222"/>
      <c r="BB714" s="222"/>
      <c r="BC714" s="222"/>
      <c r="BD714" s="222"/>
      <c r="BE714" s="222"/>
      <c r="BF714" s="222"/>
      <c r="BG714" s="222"/>
      <c r="BH714" s="222"/>
      <c r="BI714" s="222"/>
      <c r="BJ714" s="222"/>
      <c r="BK714" s="222"/>
      <c r="BL714" s="222"/>
      <c r="BM714" s="226"/>
    </row>
    <row r="715" spans="1:65">
      <c r="A715" s="29"/>
      <c r="B715" s="3" t="s">
        <v>86</v>
      </c>
      <c r="C715" s="28"/>
      <c r="D715" s="13">
        <v>3.3210558207753802E-3</v>
      </c>
      <c r="E715" s="13">
        <v>1.7987293006777691E-2</v>
      </c>
      <c r="F715" s="13">
        <v>1.8988371500456205E-2</v>
      </c>
      <c r="G715" s="13">
        <v>2.5061852339792971E-2</v>
      </c>
      <c r="H715" s="13">
        <v>2.832656767893546E-2</v>
      </c>
      <c r="I715" s="13">
        <v>1.0046010786506288E-2</v>
      </c>
      <c r="J715" s="13">
        <v>2.1552948636450117E-2</v>
      </c>
      <c r="K715" s="13">
        <v>2.6917859690948974E-2</v>
      </c>
      <c r="L715" s="13">
        <v>2.6914423613765347E-2</v>
      </c>
      <c r="M715" s="13">
        <v>7.1102750153358265E-3</v>
      </c>
      <c r="N715" s="13">
        <v>2.4753229073414842E-2</v>
      </c>
      <c r="O715" s="13">
        <v>1.019879166133991E-2</v>
      </c>
      <c r="P715" s="13">
        <v>1.4912497873583045E-2</v>
      </c>
      <c r="Q715" s="13">
        <v>1.6578544008566117E-2</v>
      </c>
      <c r="R715" s="13">
        <v>3.5940441894783896E-2</v>
      </c>
      <c r="S715" s="13">
        <v>7.7124688553567786E-3</v>
      </c>
      <c r="T715" s="13">
        <v>5.1970622879844032E-2</v>
      </c>
      <c r="U715" s="13">
        <v>1.7146232284759484E-2</v>
      </c>
      <c r="V715" s="13">
        <v>4.10119442269027E-2</v>
      </c>
      <c r="W715" s="13">
        <v>6.6509219701110567E-2</v>
      </c>
      <c r="X715" s="148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5"/>
    </row>
    <row r="716" spans="1:65">
      <c r="A716" s="29"/>
      <c r="B716" s="3" t="s">
        <v>261</v>
      </c>
      <c r="C716" s="28"/>
      <c r="D716" s="13">
        <v>-3.7959889988655737E-3</v>
      </c>
      <c r="E716" s="13">
        <v>-0.10085262977654974</v>
      </c>
      <c r="F716" s="13">
        <v>-8.3040603601152951E-2</v>
      </c>
      <c r="G716" s="13">
        <v>-9.6560125929900931E-3</v>
      </c>
      <c r="H716" s="13">
        <v>-9.656012592989871E-3</v>
      </c>
      <c r="I716" s="13">
        <v>3.0485149026761693E-2</v>
      </c>
      <c r="J716" s="13">
        <v>-4.0604262199459118E-2</v>
      </c>
      <c r="K716" s="13">
        <v>4.3450451228761455E-2</v>
      </c>
      <c r="L716" s="13">
        <v>4.1985445330230631E-2</v>
      </c>
      <c r="M716" s="13">
        <v>9.3890640879139564E-3</v>
      </c>
      <c r="N716" s="13">
        <v>3.1364152565880321E-2</v>
      </c>
      <c r="O716" s="13">
        <v>4.9651484778312494E-5</v>
      </c>
      <c r="P716" s="13">
        <v>-7.4585037451934122E-3</v>
      </c>
      <c r="Q716" s="13">
        <v>-4.1155375940844174E-2</v>
      </c>
      <c r="R716" s="13">
        <v>-3.7374745588318548E-2</v>
      </c>
      <c r="S716" s="13">
        <v>2.9566710586672373E-2</v>
      </c>
      <c r="T716" s="13">
        <v>6.6158042655993565E-2</v>
      </c>
      <c r="U716" s="13">
        <v>-3.1659998985433813E-4</v>
      </c>
      <c r="V716" s="13">
        <v>8.3554987701049965E-2</v>
      </c>
      <c r="W716" s="13">
        <v>-2.0929196418233431E-3</v>
      </c>
      <c r="X716" s="148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5"/>
    </row>
    <row r="717" spans="1:65">
      <c r="A717" s="29"/>
      <c r="B717" s="45" t="s">
        <v>262</v>
      </c>
      <c r="C717" s="46"/>
      <c r="D717" s="44">
        <v>0.05</v>
      </c>
      <c r="E717" s="44">
        <v>2.09</v>
      </c>
      <c r="F717" s="44">
        <v>1.72</v>
      </c>
      <c r="G717" s="44">
        <v>0.18</v>
      </c>
      <c r="H717" s="44">
        <v>0.18</v>
      </c>
      <c r="I717" s="44">
        <v>0.67</v>
      </c>
      <c r="J717" s="44">
        <v>0.83</v>
      </c>
      <c r="K717" s="44">
        <v>0.94</v>
      </c>
      <c r="L717" s="44">
        <v>0.91</v>
      </c>
      <c r="M717" s="44">
        <v>0.22</v>
      </c>
      <c r="N717" s="44">
        <v>0.68</v>
      </c>
      <c r="O717" s="44">
        <v>0.03</v>
      </c>
      <c r="P717" s="44">
        <v>0.13</v>
      </c>
      <c r="Q717" s="44">
        <v>0.84</v>
      </c>
      <c r="R717" s="44">
        <v>0.76</v>
      </c>
      <c r="S717" s="44">
        <v>0.65</v>
      </c>
      <c r="T717" s="44">
        <v>1.41</v>
      </c>
      <c r="U717" s="44">
        <v>0.02</v>
      </c>
      <c r="V717" s="44">
        <v>1.78</v>
      </c>
      <c r="W717" s="44">
        <v>0.02</v>
      </c>
      <c r="X717" s="148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5"/>
    </row>
    <row r="718" spans="1:65">
      <c r="B718" s="3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BM718" s="55"/>
    </row>
    <row r="719" spans="1:65" ht="15">
      <c r="B719" s="8" t="s">
        <v>534</v>
      </c>
      <c r="BM719" s="27" t="s">
        <v>66</v>
      </c>
    </row>
    <row r="720" spans="1:65" ht="15">
      <c r="A720" s="24" t="s">
        <v>59</v>
      </c>
      <c r="B720" s="18" t="s">
        <v>111</v>
      </c>
      <c r="C720" s="15" t="s">
        <v>112</v>
      </c>
      <c r="D720" s="16" t="s">
        <v>223</v>
      </c>
      <c r="E720" s="17" t="s">
        <v>223</v>
      </c>
      <c r="F720" s="17" t="s">
        <v>223</v>
      </c>
      <c r="G720" s="17" t="s">
        <v>223</v>
      </c>
      <c r="H720" s="17" t="s">
        <v>223</v>
      </c>
      <c r="I720" s="17" t="s">
        <v>223</v>
      </c>
      <c r="J720" s="17" t="s">
        <v>223</v>
      </c>
      <c r="K720" s="17" t="s">
        <v>223</v>
      </c>
      <c r="L720" s="17" t="s">
        <v>223</v>
      </c>
      <c r="M720" s="17" t="s">
        <v>223</v>
      </c>
      <c r="N720" s="17" t="s">
        <v>223</v>
      </c>
      <c r="O720" s="17" t="s">
        <v>223</v>
      </c>
      <c r="P720" s="17" t="s">
        <v>223</v>
      </c>
      <c r="Q720" s="17" t="s">
        <v>223</v>
      </c>
      <c r="R720" s="17" t="s">
        <v>223</v>
      </c>
      <c r="S720" s="17" t="s">
        <v>223</v>
      </c>
      <c r="T720" s="17" t="s">
        <v>223</v>
      </c>
      <c r="U720" s="148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7">
        <v>1</v>
      </c>
    </row>
    <row r="721" spans="1:65">
      <c r="A721" s="29"/>
      <c r="B721" s="19" t="s">
        <v>224</v>
      </c>
      <c r="C721" s="9" t="s">
        <v>224</v>
      </c>
      <c r="D721" s="146" t="s">
        <v>226</v>
      </c>
      <c r="E721" s="147" t="s">
        <v>227</v>
      </c>
      <c r="F721" s="147" t="s">
        <v>230</v>
      </c>
      <c r="G721" s="147" t="s">
        <v>231</v>
      </c>
      <c r="H721" s="147" t="s">
        <v>232</v>
      </c>
      <c r="I721" s="147" t="s">
        <v>234</v>
      </c>
      <c r="J721" s="147" t="s">
        <v>235</v>
      </c>
      <c r="K721" s="147" t="s">
        <v>236</v>
      </c>
      <c r="L721" s="147" t="s">
        <v>237</v>
      </c>
      <c r="M721" s="147" t="s">
        <v>264</v>
      </c>
      <c r="N721" s="147" t="s">
        <v>238</v>
      </c>
      <c r="O721" s="147" t="s">
        <v>239</v>
      </c>
      <c r="P721" s="147" t="s">
        <v>241</v>
      </c>
      <c r="Q721" s="147" t="s">
        <v>242</v>
      </c>
      <c r="R721" s="147" t="s">
        <v>243</v>
      </c>
      <c r="S721" s="147" t="s">
        <v>246</v>
      </c>
      <c r="T721" s="147" t="s">
        <v>248</v>
      </c>
      <c r="U721" s="148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7" t="s">
        <v>3</v>
      </c>
    </row>
    <row r="722" spans="1:65">
      <c r="A722" s="29"/>
      <c r="B722" s="19"/>
      <c r="C722" s="9"/>
      <c r="D722" s="10" t="s">
        <v>289</v>
      </c>
      <c r="E722" s="11" t="s">
        <v>289</v>
      </c>
      <c r="F722" s="11" t="s">
        <v>290</v>
      </c>
      <c r="G722" s="11" t="s">
        <v>289</v>
      </c>
      <c r="H722" s="11" t="s">
        <v>289</v>
      </c>
      <c r="I722" s="11" t="s">
        <v>290</v>
      </c>
      <c r="J722" s="11" t="s">
        <v>290</v>
      </c>
      <c r="K722" s="11" t="s">
        <v>290</v>
      </c>
      <c r="L722" s="11" t="s">
        <v>290</v>
      </c>
      <c r="M722" s="11" t="s">
        <v>290</v>
      </c>
      <c r="N722" s="11" t="s">
        <v>289</v>
      </c>
      <c r="O722" s="11" t="s">
        <v>290</v>
      </c>
      <c r="P722" s="11" t="s">
        <v>289</v>
      </c>
      <c r="Q722" s="11" t="s">
        <v>289</v>
      </c>
      <c r="R722" s="11" t="s">
        <v>114</v>
      </c>
      <c r="S722" s="11" t="s">
        <v>290</v>
      </c>
      <c r="T722" s="11" t="s">
        <v>289</v>
      </c>
      <c r="U722" s="148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7">
        <v>3</v>
      </c>
    </row>
    <row r="723" spans="1:65">
      <c r="A723" s="29"/>
      <c r="B723" s="19"/>
      <c r="C723" s="9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148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7">
        <v>3</v>
      </c>
    </row>
    <row r="724" spans="1:65">
      <c r="A724" s="29"/>
      <c r="B724" s="18">
        <v>1</v>
      </c>
      <c r="C724" s="14">
        <v>1</v>
      </c>
      <c r="D724" s="200" t="s">
        <v>302</v>
      </c>
      <c r="E724" s="199">
        <v>7.0000000000000001E-3</v>
      </c>
      <c r="F724" s="199">
        <v>7.0000000000000001E-3</v>
      </c>
      <c r="G724" s="199">
        <v>1.0999999999999999E-2</v>
      </c>
      <c r="H724" s="199">
        <v>8.0000000000000002E-3</v>
      </c>
      <c r="I724" s="199">
        <v>7.0000000000000001E-3</v>
      </c>
      <c r="J724" s="199">
        <v>8.9999999999999993E-3</v>
      </c>
      <c r="K724" s="199">
        <v>0.01</v>
      </c>
      <c r="L724" s="199">
        <v>7.0000000000000001E-3</v>
      </c>
      <c r="M724" s="199">
        <v>7.0000000000000001E-3</v>
      </c>
      <c r="N724" s="200" t="s">
        <v>303</v>
      </c>
      <c r="O724" s="199">
        <v>8.9999999999999993E-3</v>
      </c>
      <c r="P724" s="200" t="s">
        <v>109</v>
      </c>
      <c r="Q724" s="199">
        <v>1.1305882412866701E-2</v>
      </c>
      <c r="R724" s="200" t="s">
        <v>302</v>
      </c>
      <c r="S724" s="199">
        <v>7.0000000000000001E-3</v>
      </c>
      <c r="T724" s="199">
        <v>8.0000000000000002E-3</v>
      </c>
      <c r="U724" s="201"/>
      <c r="V724" s="202"/>
      <c r="W724" s="202"/>
      <c r="X724" s="202"/>
      <c r="Y724" s="202"/>
      <c r="Z724" s="202"/>
      <c r="AA724" s="202"/>
      <c r="AB724" s="202"/>
      <c r="AC724" s="202"/>
      <c r="AD724" s="202"/>
      <c r="AE724" s="202"/>
      <c r="AF724" s="202"/>
      <c r="AG724" s="202"/>
      <c r="AH724" s="202"/>
      <c r="AI724" s="202"/>
      <c r="AJ724" s="202"/>
      <c r="AK724" s="202"/>
      <c r="AL724" s="202"/>
      <c r="AM724" s="202"/>
      <c r="AN724" s="202"/>
      <c r="AO724" s="202"/>
      <c r="AP724" s="202"/>
      <c r="AQ724" s="202"/>
      <c r="AR724" s="202"/>
      <c r="AS724" s="202"/>
      <c r="AT724" s="202"/>
      <c r="AU724" s="202"/>
      <c r="AV724" s="202"/>
      <c r="AW724" s="202"/>
      <c r="AX724" s="202"/>
      <c r="AY724" s="202"/>
      <c r="AZ724" s="202"/>
      <c r="BA724" s="202"/>
      <c r="BB724" s="202"/>
      <c r="BC724" s="202"/>
      <c r="BD724" s="202"/>
      <c r="BE724" s="202"/>
      <c r="BF724" s="202"/>
      <c r="BG724" s="202"/>
      <c r="BH724" s="202"/>
      <c r="BI724" s="202"/>
      <c r="BJ724" s="202"/>
      <c r="BK724" s="202"/>
      <c r="BL724" s="202"/>
      <c r="BM724" s="203">
        <v>1</v>
      </c>
    </row>
    <row r="725" spans="1:65">
      <c r="A725" s="29"/>
      <c r="B725" s="19">
        <v>1</v>
      </c>
      <c r="C725" s="9">
        <v>2</v>
      </c>
      <c r="D725" s="205" t="s">
        <v>302</v>
      </c>
      <c r="E725" s="23">
        <v>7.0000000000000001E-3</v>
      </c>
      <c r="F725" s="23">
        <v>8.0000000000000002E-3</v>
      </c>
      <c r="G725" s="23">
        <v>1.0999999999999999E-2</v>
      </c>
      <c r="H725" s="23">
        <v>0.01</v>
      </c>
      <c r="I725" s="23">
        <v>6.0000000000000001E-3</v>
      </c>
      <c r="J725" s="23">
        <v>0.01</v>
      </c>
      <c r="K725" s="208">
        <v>1.4999999999999999E-2</v>
      </c>
      <c r="L725" s="23">
        <v>8.0000000000000002E-3</v>
      </c>
      <c r="M725" s="23">
        <v>8.0000000000000002E-3</v>
      </c>
      <c r="N725" s="205" t="s">
        <v>303</v>
      </c>
      <c r="O725" s="23">
        <v>8.9999999999999993E-3</v>
      </c>
      <c r="P725" s="205" t="s">
        <v>109</v>
      </c>
      <c r="Q725" s="23">
        <v>9.1344450068543796E-3</v>
      </c>
      <c r="R725" s="205" t="s">
        <v>302</v>
      </c>
      <c r="S725" s="23">
        <v>8.9999999999999993E-3</v>
      </c>
      <c r="T725" s="23">
        <v>7.0000000000000001E-3</v>
      </c>
      <c r="U725" s="201"/>
      <c r="V725" s="202"/>
      <c r="W725" s="202"/>
      <c r="X725" s="202"/>
      <c r="Y725" s="202"/>
      <c r="Z725" s="202"/>
      <c r="AA725" s="202"/>
      <c r="AB725" s="202"/>
      <c r="AC725" s="202"/>
      <c r="AD725" s="202"/>
      <c r="AE725" s="202"/>
      <c r="AF725" s="202"/>
      <c r="AG725" s="202"/>
      <c r="AH725" s="202"/>
      <c r="AI725" s="202"/>
      <c r="AJ725" s="202"/>
      <c r="AK725" s="202"/>
      <c r="AL725" s="202"/>
      <c r="AM725" s="202"/>
      <c r="AN725" s="202"/>
      <c r="AO725" s="202"/>
      <c r="AP725" s="202"/>
      <c r="AQ725" s="202"/>
      <c r="AR725" s="202"/>
      <c r="AS725" s="202"/>
      <c r="AT725" s="202"/>
      <c r="AU725" s="202"/>
      <c r="AV725" s="202"/>
      <c r="AW725" s="202"/>
      <c r="AX725" s="202"/>
      <c r="AY725" s="202"/>
      <c r="AZ725" s="202"/>
      <c r="BA725" s="202"/>
      <c r="BB725" s="202"/>
      <c r="BC725" s="202"/>
      <c r="BD725" s="202"/>
      <c r="BE725" s="202"/>
      <c r="BF725" s="202"/>
      <c r="BG725" s="202"/>
      <c r="BH725" s="202"/>
      <c r="BI725" s="202"/>
      <c r="BJ725" s="202"/>
      <c r="BK725" s="202"/>
      <c r="BL725" s="202"/>
      <c r="BM725" s="203">
        <v>8</v>
      </c>
    </row>
    <row r="726" spans="1:65">
      <c r="A726" s="29"/>
      <c r="B726" s="19">
        <v>1</v>
      </c>
      <c r="C726" s="9">
        <v>3</v>
      </c>
      <c r="D726" s="205" t="s">
        <v>302</v>
      </c>
      <c r="E726" s="23">
        <v>7.0000000000000001E-3</v>
      </c>
      <c r="F726" s="23">
        <v>0.01</v>
      </c>
      <c r="G726" s="23">
        <v>0.01</v>
      </c>
      <c r="H726" s="23">
        <v>7.0000000000000001E-3</v>
      </c>
      <c r="I726" s="23">
        <v>7.0000000000000001E-3</v>
      </c>
      <c r="J726" s="23">
        <v>0.01</v>
      </c>
      <c r="K726" s="23">
        <v>8.0000000000000002E-3</v>
      </c>
      <c r="L726" s="23">
        <v>7.0000000000000001E-3</v>
      </c>
      <c r="M726" s="23">
        <v>8.0000000000000002E-3</v>
      </c>
      <c r="N726" s="205" t="s">
        <v>303</v>
      </c>
      <c r="O726" s="23">
        <v>8.9999999999999993E-3</v>
      </c>
      <c r="P726" s="205" t="s">
        <v>109</v>
      </c>
      <c r="Q726" s="23">
        <v>1.0525922994435199E-2</v>
      </c>
      <c r="R726" s="205" t="s">
        <v>302</v>
      </c>
      <c r="S726" s="23">
        <v>6.0000000000000001E-3</v>
      </c>
      <c r="T726" s="23">
        <v>7.0000000000000001E-3</v>
      </c>
      <c r="U726" s="201"/>
      <c r="V726" s="202"/>
      <c r="W726" s="202"/>
      <c r="X726" s="202"/>
      <c r="Y726" s="202"/>
      <c r="Z726" s="202"/>
      <c r="AA726" s="202"/>
      <c r="AB726" s="202"/>
      <c r="AC726" s="202"/>
      <c r="AD726" s="202"/>
      <c r="AE726" s="202"/>
      <c r="AF726" s="202"/>
      <c r="AG726" s="202"/>
      <c r="AH726" s="202"/>
      <c r="AI726" s="202"/>
      <c r="AJ726" s="202"/>
      <c r="AK726" s="202"/>
      <c r="AL726" s="202"/>
      <c r="AM726" s="202"/>
      <c r="AN726" s="202"/>
      <c r="AO726" s="202"/>
      <c r="AP726" s="202"/>
      <c r="AQ726" s="202"/>
      <c r="AR726" s="202"/>
      <c r="AS726" s="202"/>
      <c r="AT726" s="202"/>
      <c r="AU726" s="202"/>
      <c r="AV726" s="202"/>
      <c r="AW726" s="202"/>
      <c r="AX726" s="202"/>
      <c r="AY726" s="202"/>
      <c r="AZ726" s="202"/>
      <c r="BA726" s="202"/>
      <c r="BB726" s="202"/>
      <c r="BC726" s="202"/>
      <c r="BD726" s="202"/>
      <c r="BE726" s="202"/>
      <c r="BF726" s="202"/>
      <c r="BG726" s="202"/>
      <c r="BH726" s="202"/>
      <c r="BI726" s="202"/>
      <c r="BJ726" s="202"/>
      <c r="BK726" s="202"/>
      <c r="BL726" s="202"/>
      <c r="BM726" s="203">
        <v>16</v>
      </c>
    </row>
    <row r="727" spans="1:65">
      <c r="A727" s="29"/>
      <c r="B727" s="19">
        <v>1</v>
      </c>
      <c r="C727" s="9">
        <v>4</v>
      </c>
      <c r="D727" s="205" t="s">
        <v>302</v>
      </c>
      <c r="E727" s="23">
        <v>7.0000000000000001E-3</v>
      </c>
      <c r="F727" s="23">
        <v>7.0000000000000001E-3</v>
      </c>
      <c r="G727" s="23">
        <v>8.0000000000000002E-3</v>
      </c>
      <c r="H727" s="23">
        <v>8.0000000000000002E-3</v>
      </c>
      <c r="I727" s="23">
        <v>7.0000000000000001E-3</v>
      </c>
      <c r="J727" s="23">
        <v>7.0000000000000001E-3</v>
      </c>
      <c r="K727" s="23">
        <v>7.0000000000000001E-3</v>
      </c>
      <c r="L727" s="23">
        <v>8.0000000000000002E-3</v>
      </c>
      <c r="M727" s="23">
        <v>6.0000000000000001E-3</v>
      </c>
      <c r="N727" s="205" t="s">
        <v>303</v>
      </c>
      <c r="O727" s="23">
        <v>8.9999999999999993E-3</v>
      </c>
      <c r="P727" s="205" t="s">
        <v>109</v>
      </c>
      <c r="Q727" s="23">
        <v>8.2049319539555209E-3</v>
      </c>
      <c r="R727" s="205" t="s">
        <v>302</v>
      </c>
      <c r="S727" s="23">
        <v>7.0000000000000001E-3</v>
      </c>
      <c r="T727" s="23">
        <v>8.0000000000000002E-3</v>
      </c>
      <c r="U727" s="201"/>
      <c r="V727" s="202"/>
      <c r="W727" s="202"/>
      <c r="X727" s="202"/>
      <c r="Y727" s="202"/>
      <c r="Z727" s="202"/>
      <c r="AA727" s="202"/>
      <c r="AB727" s="202"/>
      <c r="AC727" s="202"/>
      <c r="AD727" s="202"/>
      <c r="AE727" s="202"/>
      <c r="AF727" s="202"/>
      <c r="AG727" s="202"/>
      <c r="AH727" s="202"/>
      <c r="AI727" s="202"/>
      <c r="AJ727" s="202"/>
      <c r="AK727" s="202"/>
      <c r="AL727" s="202"/>
      <c r="AM727" s="202"/>
      <c r="AN727" s="202"/>
      <c r="AO727" s="202"/>
      <c r="AP727" s="202"/>
      <c r="AQ727" s="202"/>
      <c r="AR727" s="202"/>
      <c r="AS727" s="202"/>
      <c r="AT727" s="202"/>
      <c r="AU727" s="202"/>
      <c r="AV727" s="202"/>
      <c r="AW727" s="202"/>
      <c r="AX727" s="202"/>
      <c r="AY727" s="202"/>
      <c r="AZ727" s="202"/>
      <c r="BA727" s="202"/>
      <c r="BB727" s="202"/>
      <c r="BC727" s="202"/>
      <c r="BD727" s="202"/>
      <c r="BE727" s="202"/>
      <c r="BF727" s="202"/>
      <c r="BG727" s="202"/>
      <c r="BH727" s="202"/>
      <c r="BI727" s="202"/>
      <c r="BJ727" s="202"/>
      <c r="BK727" s="202"/>
      <c r="BL727" s="202"/>
      <c r="BM727" s="203">
        <v>8.0104248426920294E-3</v>
      </c>
    </row>
    <row r="728" spans="1:65">
      <c r="A728" s="29"/>
      <c r="B728" s="19">
        <v>1</v>
      </c>
      <c r="C728" s="9">
        <v>5</v>
      </c>
      <c r="D728" s="205" t="s">
        <v>302</v>
      </c>
      <c r="E728" s="23">
        <v>7.0000000000000001E-3</v>
      </c>
      <c r="F728" s="23">
        <v>7.0000000000000001E-3</v>
      </c>
      <c r="G728" s="23">
        <v>7.0000000000000001E-3</v>
      </c>
      <c r="H728" s="23">
        <v>8.0000000000000002E-3</v>
      </c>
      <c r="I728" s="23">
        <v>7.0000000000000001E-3</v>
      </c>
      <c r="J728" s="23">
        <v>8.9999999999999993E-3</v>
      </c>
      <c r="K728" s="23">
        <v>8.0000000000000002E-3</v>
      </c>
      <c r="L728" s="23">
        <v>8.0000000000000002E-3</v>
      </c>
      <c r="M728" s="23">
        <v>7.0000000000000001E-3</v>
      </c>
      <c r="N728" s="205" t="s">
        <v>303</v>
      </c>
      <c r="O728" s="23">
        <v>8.0000000000000002E-3</v>
      </c>
      <c r="P728" s="205" t="s">
        <v>109</v>
      </c>
      <c r="Q728" s="23">
        <v>1.0036754013022399E-2</v>
      </c>
      <c r="R728" s="205" t="s">
        <v>302</v>
      </c>
      <c r="S728" s="23">
        <v>8.9999999999999993E-3</v>
      </c>
      <c r="T728" s="23">
        <v>8.9999999999999993E-3</v>
      </c>
      <c r="U728" s="201"/>
      <c r="V728" s="202"/>
      <c r="W728" s="202"/>
      <c r="X728" s="202"/>
      <c r="Y728" s="202"/>
      <c r="Z728" s="202"/>
      <c r="AA728" s="202"/>
      <c r="AB728" s="202"/>
      <c r="AC728" s="202"/>
      <c r="AD728" s="202"/>
      <c r="AE728" s="202"/>
      <c r="AF728" s="202"/>
      <c r="AG728" s="202"/>
      <c r="AH728" s="202"/>
      <c r="AI728" s="202"/>
      <c r="AJ728" s="202"/>
      <c r="AK728" s="202"/>
      <c r="AL728" s="202"/>
      <c r="AM728" s="202"/>
      <c r="AN728" s="202"/>
      <c r="AO728" s="202"/>
      <c r="AP728" s="202"/>
      <c r="AQ728" s="202"/>
      <c r="AR728" s="202"/>
      <c r="AS728" s="202"/>
      <c r="AT728" s="202"/>
      <c r="AU728" s="202"/>
      <c r="AV728" s="202"/>
      <c r="AW728" s="202"/>
      <c r="AX728" s="202"/>
      <c r="AY728" s="202"/>
      <c r="AZ728" s="202"/>
      <c r="BA728" s="202"/>
      <c r="BB728" s="202"/>
      <c r="BC728" s="202"/>
      <c r="BD728" s="202"/>
      <c r="BE728" s="202"/>
      <c r="BF728" s="202"/>
      <c r="BG728" s="202"/>
      <c r="BH728" s="202"/>
      <c r="BI728" s="202"/>
      <c r="BJ728" s="202"/>
      <c r="BK728" s="202"/>
      <c r="BL728" s="202"/>
      <c r="BM728" s="203">
        <v>109</v>
      </c>
    </row>
    <row r="729" spans="1:65">
      <c r="A729" s="29"/>
      <c r="B729" s="19">
        <v>1</v>
      </c>
      <c r="C729" s="9">
        <v>6</v>
      </c>
      <c r="D729" s="205" t="s">
        <v>302</v>
      </c>
      <c r="E729" s="23">
        <v>6.0000000000000001E-3</v>
      </c>
      <c r="F729" s="23">
        <v>7.0000000000000001E-3</v>
      </c>
      <c r="G729" s="23">
        <v>7.0000000000000001E-3</v>
      </c>
      <c r="H729" s="23">
        <v>8.0000000000000002E-3</v>
      </c>
      <c r="I729" s="23">
        <v>7.0000000000000001E-3</v>
      </c>
      <c r="J729" s="23">
        <v>7.0000000000000001E-3</v>
      </c>
      <c r="K729" s="23">
        <v>7.0000000000000001E-3</v>
      </c>
      <c r="L729" s="23">
        <v>8.0000000000000002E-3</v>
      </c>
      <c r="M729" s="23">
        <v>8.0000000000000002E-3</v>
      </c>
      <c r="N729" s="205" t="s">
        <v>303</v>
      </c>
      <c r="O729" s="23">
        <v>8.0000000000000002E-3</v>
      </c>
      <c r="P729" s="205" t="s">
        <v>109</v>
      </c>
      <c r="Q729" s="23">
        <v>8.6052013488440594E-3</v>
      </c>
      <c r="R729" s="205" t="s">
        <v>302</v>
      </c>
      <c r="S729" s="23">
        <v>8.0000000000000002E-3</v>
      </c>
      <c r="T729" s="23">
        <v>8.9999999999999993E-3</v>
      </c>
      <c r="U729" s="201"/>
      <c r="V729" s="202"/>
      <c r="W729" s="202"/>
      <c r="X729" s="202"/>
      <c r="Y729" s="202"/>
      <c r="Z729" s="202"/>
      <c r="AA729" s="202"/>
      <c r="AB729" s="202"/>
      <c r="AC729" s="202"/>
      <c r="AD729" s="202"/>
      <c r="AE729" s="202"/>
      <c r="AF729" s="202"/>
      <c r="AG729" s="202"/>
      <c r="AH729" s="202"/>
      <c r="AI729" s="202"/>
      <c r="AJ729" s="202"/>
      <c r="AK729" s="202"/>
      <c r="AL729" s="202"/>
      <c r="AM729" s="202"/>
      <c r="AN729" s="202"/>
      <c r="AO729" s="202"/>
      <c r="AP729" s="202"/>
      <c r="AQ729" s="202"/>
      <c r="AR729" s="202"/>
      <c r="AS729" s="202"/>
      <c r="AT729" s="202"/>
      <c r="AU729" s="202"/>
      <c r="AV729" s="202"/>
      <c r="AW729" s="202"/>
      <c r="AX729" s="202"/>
      <c r="AY729" s="202"/>
      <c r="AZ729" s="202"/>
      <c r="BA729" s="202"/>
      <c r="BB729" s="202"/>
      <c r="BC729" s="202"/>
      <c r="BD729" s="202"/>
      <c r="BE729" s="202"/>
      <c r="BF729" s="202"/>
      <c r="BG729" s="202"/>
      <c r="BH729" s="202"/>
      <c r="BI729" s="202"/>
      <c r="BJ729" s="202"/>
      <c r="BK729" s="202"/>
      <c r="BL729" s="202"/>
      <c r="BM729" s="56"/>
    </row>
    <row r="730" spans="1:65">
      <c r="A730" s="29"/>
      <c r="B730" s="20" t="s">
        <v>258</v>
      </c>
      <c r="C730" s="12"/>
      <c r="D730" s="206" t="s">
        <v>617</v>
      </c>
      <c r="E730" s="206">
        <v>6.8333333333333336E-3</v>
      </c>
      <c r="F730" s="206">
        <v>7.6666666666666662E-3</v>
      </c>
      <c r="G730" s="206">
        <v>8.9999999999999993E-3</v>
      </c>
      <c r="H730" s="206">
        <v>8.1666666666666676E-3</v>
      </c>
      <c r="I730" s="206">
        <v>6.8333333333333336E-3</v>
      </c>
      <c r="J730" s="206">
        <v>8.6666666666666663E-3</v>
      </c>
      <c r="K730" s="206">
        <v>9.1666666666666667E-3</v>
      </c>
      <c r="L730" s="206">
        <v>7.6666666666666662E-3</v>
      </c>
      <c r="M730" s="206">
        <v>7.3333333333333332E-3</v>
      </c>
      <c r="N730" s="206" t="s">
        <v>617</v>
      </c>
      <c r="O730" s="206">
        <v>8.6666666666666663E-3</v>
      </c>
      <c r="P730" s="206" t="s">
        <v>617</v>
      </c>
      <c r="Q730" s="206">
        <v>9.6355229549963759E-3</v>
      </c>
      <c r="R730" s="206" t="s">
        <v>617</v>
      </c>
      <c r="S730" s="206">
        <v>7.6666666666666662E-3</v>
      </c>
      <c r="T730" s="206">
        <v>8.0000000000000002E-3</v>
      </c>
      <c r="U730" s="201"/>
      <c r="V730" s="202"/>
      <c r="W730" s="202"/>
      <c r="X730" s="202"/>
      <c r="Y730" s="202"/>
      <c r="Z730" s="202"/>
      <c r="AA730" s="202"/>
      <c r="AB730" s="202"/>
      <c r="AC730" s="202"/>
      <c r="AD730" s="202"/>
      <c r="AE730" s="202"/>
      <c r="AF730" s="202"/>
      <c r="AG730" s="202"/>
      <c r="AH730" s="202"/>
      <c r="AI730" s="202"/>
      <c r="AJ730" s="202"/>
      <c r="AK730" s="202"/>
      <c r="AL730" s="202"/>
      <c r="AM730" s="202"/>
      <c r="AN730" s="202"/>
      <c r="AO730" s="202"/>
      <c r="AP730" s="202"/>
      <c r="AQ730" s="202"/>
      <c r="AR730" s="202"/>
      <c r="AS730" s="202"/>
      <c r="AT730" s="202"/>
      <c r="AU730" s="202"/>
      <c r="AV730" s="202"/>
      <c r="AW730" s="202"/>
      <c r="AX730" s="202"/>
      <c r="AY730" s="202"/>
      <c r="AZ730" s="202"/>
      <c r="BA730" s="202"/>
      <c r="BB730" s="202"/>
      <c r="BC730" s="202"/>
      <c r="BD730" s="202"/>
      <c r="BE730" s="202"/>
      <c r="BF730" s="202"/>
      <c r="BG730" s="202"/>
      <c r="BH730" s="202"/>
      <c r="BI730" s="202"/>
      <c r="BJ730" s="202"/>
      <c r="BK730" s="202"/>
      <c r="BL730" s="202"/>
      <c r="BM730" s="56"/>
    </row>
    <row r="731" spans="1:65">
      <c r="A731" s="29"/>
      <c r="B731" s="3" t="s">
        <v>259</v>
      </c>
      <c r="C731" s="28"/>
      <c r="D731" s="23" t="s">
        <v>617</v>
      </c>
      <c r="E731" s="23">
        <v>7.0000000000000001E-3</v>
      </c>
      <c r="F731" s="23">
        <v>7.0000000000000001E-3</v>
      </c>
      <c r="G731" s="23">
        <v>9.0000000000000011E-3</v>
      </c>
      <c r="H731" s="23">
        <v>8.0000000000000002E-3</v>
      </c>
      <c r="I731" s="23">
        <v>7.0000000000000001E-3</v>
      </c>
      <c r="J731" s="23">
        <v>8.9999999999999993E-3</v>
      </c>
      <c r="K731" s="23">
        <v>8.0000000000000002E-3</v>
      </c>
      <c r="L731" s="23">
        <v>8.0000000000000002E-3</v>
      </c>
      <c r="M731" s="23">
        <v>7.4999999999999997E-3</v>
      </c>
      <c r="N731" s="23" t="s">
        <v>617</v>
      </c>
      <c r="O731" s="23">
        <v>8.9999999999999993E-3</v>
      </c>
      <c r="P731" s="23" t="s">
        <v>617</v>
      </c>
      <c r="Q731" s="23">
        <v>9.5855995099383903E-3</v>
      </c>
      <c r="R731" s="23" t="s">
        <v>617</v>
      </c>
      <c r="S731" s="23">
        <v>7.4999999999999997E-3</v>
      </c>
      <c r="T731" s="23">
        <v>8.0000000000000002E-3</v>
      </c>
      <c r="U731" s="201"/>
      <c r="V731" s="202"/>
      <c r="W731" s="202"/>
      <c r="X731" s="202"/>
      <c r="Y731" s="202"/>
      <c r="Z731" s="202"/>
      <c r="AA731" s="202"/>
      <c r="AB731" s="202"/>
      <c r="AC731" s="202"/>
      <c r="AD731" s="202"/>
      <c r="AE731" s="202"/>
      <c r="AF731" s="202"/>
      <c r="AG731" s="202"/>
      <c r="AH731" s="202"/>
      <c r="AI731" s="202"/>
      <c r="AJ731" s="202"/>
      <c r="AK731" s="202"/>
      <c r="AL731" s="202"/>
      <c r="AM731" s="202"/>
      <c r="AN731" s="202"/>
      <c r="AO731" s="202"/>
      <c r="AP731" s="202"/>
      <c r="AQ731" s="202"/>
      <c r="AR731" s="202"/>
      <c r="AS731" s="202"/>
      <c r="AT731" s="202"/>
      <c r="AU731" s="202"/>
      <c r="AV731" s="202"/>
      <c r="AW731" s="202"/>
      <c r="AX731" s="202"/>
      <c r="AY731" s="202"/>
      <c r="AZ731" s="202"/>
      <c r="BA731" s="202"/>
      <c r="BB731" s="202"/>
      <c r="BC731" s="202"/>
      <c r="BD731" s="202"/>
      <c r="BE731" s="202"/>
      <c r="BF731" s="202"/>
      <c r="BG731" s="202"/>
      <c r="BH731" s="202"/>
      <c r="BI731" s="202"/>
      <c r="BJ731" s="202"/>
      <c r="BK731" s="202"/>
      <c r="BL731" s="202"/>
      <c r="BM731" s="56"/>
    </row>
    <row r="732" spans="1:65">
      <c r="A732" s="29"/>
      <c r="B732" s="3" t="s">
        <v>260</v>
      </c>
      <c r="C732" s="28"/>
      <c r="D732" s="23" t="s">
        <v>617</v>
      </c>
      <c r="E732" s="23">
        <v>4.0824829046386303E-4</v>
      </c>
      <c r="F732" s="23">
        <v>1.2110601416389967E-3</v>
      </c>
      <c r="G732" s="23">
        <v>1.8973665961010272E-3</v>
      </c>
      <c r="H732" s="23">
        <v>9.8319208025017492E-4</v>
      </c>
      <c r="I732" s="23">
        <v>4.0824829046386308E-4</v>
      </c>
      <c r="J732" s="23">
        <v>1.3662601021279463E-3</v>
      </c>
      <c r="K732" s="23">
        <v>3.0605010483034734E-3</v>
      </c>
      <c r="L732" s="23">
        <v>5.1639777949432221E-4</v>
      </c>
      <c r="M732" s="23">
        <v>8.1649658092772606E-4</v>
      </c>
      <c r="N732" s="23" t="s">
        <v>617</v>
      </c>
      <c r="O732" s="23">
        <v>5.1639777949432177E-4</v>
      </c>
      <c r="P732" s="23" t="s">
        <v>617</v>
      </c>
      <c r="Q732" s="23">
        <v>1.1919003016302786E-3</v>
      </c>
      <c r="R732" s="23" t="s">
        <v>617</v>
      </c>
      <c r="S732" s="23">
        <v>1.2110601416389962E-3</v>
      </c>
      <c r="T732" s="23">
        <v>8.9442719099991548E-4</v>
      </c>
      <c r="U732" s="201"/>
      <c r="V732" s="202"/>
      <c r="W732" s="202"/>
      <c r="X732" s="202"/>
      <c r="Y732" s="202"/>
      <c r="Z732" s="202"/>
      <c r="AA732" s="202"/>
      <c r="AB732" s="202"/>
      <c r="AC732" s="202"/>
      <c r="AD732" s="202"/>
      <c r="AE732" s="202"/>
      <c r="AF732" s="202"/>
      <c r="AG732" s="202"/>
      <c r="AH732" s="202"/>
      <c r="AI732" s="202"/>
      <c r="AJ732" s="202"/>
      <c r="AK732" s="202"/>
      <c r="AL732" s="202"/>
      <c r="AM732" s="202"/>
      <c r="AN732" s="202"/>
      <c r="AO732" s="202"/>
      <c r="AP732" s="202"/>
      <c r="AQ732" s="202"/>
      <c r="AR732" s="202"/>
      <c r="AS732" s="202"/>
      <c r="AT732" s="202"/>
      <c r="AU732" s="202"/>
      <c r="AV732" s="202"/>
      <c r="AW732" s="202"/>
      <c r="AX732" s="202"/>
      <c r="AY732" s="202"/>
      <c r="AZ732" s="202"/>
      <c r="BA732" s="202"/>
      <c r="BB732" s="202"/>
      <c r="BC732" s="202"/>
      <c r="BD732" s="202"/>
      <c r="BE732" s="202"/>
      <c r="BF732" s="202"/>
      <c r="BG732" s="202"/>
      <c r="BH732" s="202"/>
      <c r="BI732" s="202"/>
      <c r="BJ732" s="202"/>
      <c r="BK732" s="202"/>
      <c r="BL732" s="202"/>
      <c r="BM732" s="56"/>
    </row>
    <row r="733" spans="1:65">
      <c r="A733" s="29"/>
      <c r="B733" s="3" t="s">
        <v>86</v>
      </c>
      <c r="C733" s="28"/>
      <c r="D733" s="13" t="s">
        <v>617</v>
      </c>
      <c r="E733" s="13">
        <v>5.9743652263004342E-2</v>
      </c>
      <c r="F733" s="13">
        <v>0.15796436630073871</v>
      </c>
      <c r="G733" s="13">
        <v>0.21081851067789192</v>
      </c>
      <c r="H733" s="13">
        <v>0.12039086696940916</v>
      </c>
      <c r="I733" s="13">
        <v>5.9743652263004349E-2</v>
      </c>
      <c r="J733" s="13">
        <v>0.15764539639937841</v>
      </c>
      <c r="K733" s="13">
        <v>0.33387284163310621</v>
      </c>
      <c r="L733" s="13">
        <v>6.7356232107955077E-2</v>
      </c>
      <c r="M733" s="13">
        <v>0.11134044285378082</v>
      </c>
      <c r="N733" s="13" t="s">
        <v>617</v>
      </c>
      <c r="O733" s="13">
        <v>5.9584359172421747E-2</v>
      </c>
      <c r="P733" s="13" t="s">
        <v>617</v>
      </c>
      <c r="Q733" s="13">
        <v>0.12369855867680063</v>
      </c>
      <c r="R733" s="13" t="s">
        <v>617</v>
      </c>
      <c r="S733" s="13">
        <v>0.15796436630073865</v>
      </c>
      <c r="T733" s="13">
        <v>0.11180339887498943</v>
      </c>
      <c r="U733" s="148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5"/>
    </row>
    <row r="734" spans="1:65">
      <c r="A734" s="29"/>
      <c r="B734" s="3" t="s">
        <v>261</v>
      </c>
      <c r="C734" s="28"/>
      <c r="D734" s="13" t="s">
        <v>617</v>
      </c>
      <c r="E734" s="13">
        <v>-0.14694495391621643</v>
      </c>
      <c r="F734" s="13">
        <v>-4.2913850735267323E-2</v>
      </c>
      <c r="G734" s="13">
        <v>0.12353591435425137</v>
      </c>
      <c r="H734" s="13">
        <v>1.9504811173302272E-2</v>
      </c>
      <c r="I734" s="13">
        <v>-0.14694495391621643</v>
      </c>
      <c r="J734" s="13">
        <v>8.1923473081871645E-2</v>
      </c>
      <c r="K734" s="13">
        <v>0.14434213499044124</v>
      </c>
      <c r="L734" s="13">
        <v>-4.2913850735267323E-2</v>
      </c>
      <c r="M734" s="13">
        <v>-8.4526292007646942E-2</v>
      </c>
      <c r="N734" s="13" t="s">
        <v>617</v>
      </c>
      <c r="O734" s="13">
        <v>8.1923473081871645E-2</v>
      </c>
      <c r="P734" s="13" t="s">
        <v>617</v>
      </c>
      <c r="Q734" s="13">
        <v>0.20287289928035901</v>
      </c>
      <c r="R734" s="13" t="s">
        <v>617</v>
      </c>
      <c r="S734" s="13">
        <v>-4.2913850735267323E-2</v>
      </c>
      <c r="T734" s="13">
        <v>-1.3014094628875927E-3</v>
      </c>
      <c r="U734" s="148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5"/>
    </row>
    <row r="735" spans="1:65">
      <c r="A735" s="29"/>
      <c r="B735" s="45" t="s">
        <v>262</v>
      </c>
      <c r="C735" s="46"/>
      <c r="D735" s="44">
        <v>13.62</v>
      </c>
      <c r="E735" s="44">
        <v>1.08</v>
      </c>
      <c r="F735" s="44">
        <v>0.4</v>
      </c>
      <c r="G735" s="44">
        <v>0.67</v>
      </c>
      <c r="H735" s="44">
        <v>0</v>
      </c>
      <c r="I735" s="44">
        <v>1.08</v>
      </c>
      <c r="J735" s="44">
        <v>0.4</v>
      </c>
      <c r="K735" s="44">
        <v>0.81</v>
      </c>
      <c r="L735" s="44">
        <v>0.4</v>
      </c>
      <c r="M735" s="44">
        <v>0.67</v>
      </c>
      <c r="N735" s="44">
        <v>1.48</v>
      </c>
      <c r="O735" s="44">
        <v>0.4</v>
      </c>
      <c r="P735" s="44">
        <v>2.56</v>
      </c>
      <c r="Q735" s="44">
        <v>1.19</v>
      </c>
      <c r="R735" s="44">
        <v>13.62</v>
      </c>
      <c r="S735" s="44">
        <v>0.4</v>
      </c>
      <c r="T735" s="44">
        <v>0.13</v>
      </c>
      <c r="U735" s="148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5"/>
    </row>
    <row r="736" spans="1:65">
      <c r="B736" s="3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BM736" s="55"/>
    </row>
    <row r="737" spans="1:65" ht="15">
      <c r="B737" s="8" t="s">
        <v>535</v>
      </c>
      <c r="BM737" s="27" t="s">
        <v>66</v>
      </c>
    </row>
    <row r="738" spans="1:65" ht="15">
      <c r="A738" s="24" t="s">
        <v>60</v>
      </c>
      <c r="B738" s="18" t="s">
        <v>111</v>
      </c>
      <c r="C738" s="15" t="s">
        <v>112</v>
      </c>
      <c r="D738" s="16" t="s">
        <v>223</v>
      </c>
      <c r="E738" s="17" t="s">
        <v>223</v>
      </c>
      <c r="F738" s="17" t="s">
        <v>223</v>
      </c>
      <c r="G738" s="17" t="s">
        <v>223</v>
      </c>
      <c r="H738" s="17" t="s">
        <v>223</v>
      </c>
      <c r="I738" s="17" t="s">
        <v>223</v>
      </c>
      <c r="J738" s="17" t="s">
        <v>223</v>
      </c>
      <c r="K738" s="17" t="s">
        <v>223</v>
      </c>
      <c r="L738" s="17" t="s">
        <v>223</v>
      </c>
      <c r="M738" s="17" t="s">
        <v>223</v>
      </c>
      <c r="N738" s="17" t="s">
        <v>223</v>
      </c>
      <c r="O738" s="17" t="s">
        <v>223</v>
      </c>
      <c r="P738" s="17" t="s">
        <v>223</v>
      </c>
      <c r="Q738" s="17" t="s">
        <v>223</v>
      </c>
      <c r="R738" s="17" t="s">
        <v>223</v>
      </c>
      <c r="S738" s="17" t="s">
        <v>223</v>
      </c>
      <c r="T738" s="17" t="s">
        <v>223</v>
      </c>
      <c r="U738" s="17" t="s">
        <v>223</v>
      </c>
      <c r="V738" s="17" t="s">
        <v>223</v>
      </c>
      <c r="W738" s="17" t="s">
        <v>223</v>
      </c>
      <c r="X738" s="17" t="s">
        <v>223</v>
      </c>
      <c r="Y738" s="148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7">
        <v>1</v>
      </c>
    </row>
    <row r="739" spans="1:65">
      <c r="A739" s="29"/>
      <c r="B739" s="19" t="s">
        <v>224</v>
      </c>
      <c r="C739" s="9" t="s">
        <v>224</v>
      </c>
      <c r="D739" s="146" t="s">
        <v>226</v>
      </c>
      <c r="E739" s="147" t="s">
        <v>227</v>
      </c>
      <c r="F739" s="147" t="s">
        <v>228</v>
      </c>
      <c r="G739" s="147" t="s">
        <v>229</v>
      </c>
      <c r="H739" s="147" t="s">
        <v>230</v>
      </c>
      <c r="I739" s="147" t="s">
        <v>231</v>
      </c>
      <c r="J739" s="147" t="s">
        <v>232</v>
      </c>
      <c r="K739" s="147" t="s">
        <v>234</v>
      </c>
      <c r="L739" s="147" t="s">
        <v>235</v>
      </c>
      <c r="M739" s="147" t="s">
        <v>236</v>
      </c>
      <c r="N739" s="147" t="s">
        <v>237</v>
      </c>
      <c r="O739" s="147" t="s">
        <v>264</v>
      </c>
      <c r="P739" s="147" t="s">
        <v>238</v>
      </c>
      <c r="Q739" s="147" t="s">
        <v>239</v>
      </c>
      <c r="R739" s="147" t="s">
        <v>240</v>
      </c>
      <c r="S739" s="147" t="s">
        <v>241</v>
      </c>
      <c r="T739" s="147" t="s">
        <v>243</v>
      </c>
      <c r="U739" s="147" t="s">
        <v>244</v>
      </c>
      <c r="V739" s="147" t="s">
        <v>245</v>
      </c>
      <c r="W739" s="147" t="s">
        <v>246</v>
      </c>
      <c r="X739" s="147" t="s">
        <v>248</v>
      </c>
      <c r="Y739" s="148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27" t="s">
        <v>1</v>
      </c>
    </row>
    <row r="740" spans="1:65">
      <c r="A740" s="29"/>
      <c r="B740" s="19"/>
      <c r="C740" s="9"/>
      <c r="D740" s="10" t="s">
        <v>114</v>
      </c>
      <c r="E740" s="11" t="s">
        <v>114</v>
      </c>
      <c r="F740" s="11" t="s">
        <v>114</v>
      </c>
      <c r="G740" s="11" t="s">
        <v>114</v>
      </c>
      <c r="H740" s="11" t="s">
        <v>290</v>
      </c>
      <c r="I740" s="11" t="s">
        <v>289</v>
      </c>
      <c r="J740" s="11" t="s">
        <v>114</v>
      </c>
      <c r="K740" s="11" t="s">
        <v>290</v>
      </c>
      <c r="L740" s="11" t="s">
        <v>290</v>
      </c>
      <c r="M740" s="11" t="s">
        <v>290</v>
      </c>
      <c r="N740" s="11" t="s">
        <v>115</v>
      </c>
      <c r="O740" s="11" t="s">
        <v>290</v>
      </c>
      <c r="P740" s="11" t="s">
        <v>114</v>
      </c>
      <c r="Q740" s="11" t="s">
        <v>290</v>
      </c>
      <c r="R740" s="11" t="s">
        <v>289</v>
      </c>
      <c r="S740" s="11" t="s">
        <v>289</v>
      </c>
      <c r="T740" s="11" t="s">
        <v>114</v>
      </c>
      <c r="U740" s="11" t="s">
        <v>290</v>
      </c>
      <c r="V740" s="11" t="s">
        <v>290</v>
      </c>
      <c r="W740" s="11" t="s">
        <v>290</v>
      </c>
      <c r="X740" s="11" t="s">
        <v>289</v>
      </c>
      <c r="Y740" s="148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7">
        <v>2</v>
      </c>
    </row>
    <row r="741" spans="1:65">
      <c r="A741" s="29"/>
      <c r="B741" s="19"/>
      <c r="C741" s="9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148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7">
        <v>3</v>
      </c>
    </row>
    <row r="742" spans="1:65">
      <c r="A742" s="29"/>
      <c r="B742" s="18">
        <v>1</v>
      </c>
      <c r="C742" s="14">
        <v>1</v>
      </c>
      <c r="D742" s="21">
        <v>10.5</v>
      </c>
      <c r="E742" s="21">
        <v>11.27</v>
      </c>
      <c r="F742" s="21">
        <v>9.7345528566666655</v>
      </c>
      <c r="G742" s="21">
        <v>11.141156176553601</v>
      </c>
      <c r="H742" s="21">
        <v>9.98</v>
      </c>
      <c r="I742" s="21" t="s">
        <v>295</v>
      </c>
      <c r="J742" s="21">
        <v>10.82</v>
      </c>
      <c r="K742" s="21" t="s">
        <v>295</v>
      </c>
      <c r="L742" s="21" t="s">
        <v>295</v>
      </c>
      <c r="M742" s="21" t="s">
        <v>295</v>
      </c>
      <c r="N742" s="21">
        <v>11</v>
      </c>
      <c r="O742" s="21" t="s">
        <v>295</v>
      </c>
      <c r="P742" s="21">
        <v>10.51</v>
      </c>
      <c r="Q742" s="21">
        <v>9.1211000000000002</v>
      </c>
      <c r="R742" s="21" t="s">
        <v>295</v>
      </c>
      <c r="S742" s="21">
        <v>10.658067012888852</v>
      </c>
      <c r="T742" s="21">
        <v>11.25522359577767</v>
      </c>
      <c r="U742" s="21">
        <v>10.391018000000001</v>
      </c>
      <c r="V742" s="21">
        <v>9.9659999999999993</v>
      </c>
      <c r="W742" s="21" t="s">
        <v>295</v>
      </c>
      <c r="X742" s="21" t="s">
        <v>295</v>
      </c>
      <c r="Y742" s="148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7">
        <v>1</v>
      </c>
    </row>
    <row r="743" spans="1:65">
      <c r="A743" s="29"/>
      <c r="B743" s="19">
        <v>1</v>
      </c>
      <c r="C743" s="9">
        <v>2</v>
      </c>
      <c r="D743" s="11">
        <v>10.5</v>
      </c>
      <c r="E743" s="11">
        <v>11.27</v>
      </c>
      <c r="F743" s="11">
        <v>9.977709196666666</v>
      </c>
      <c r="G743" s="11">
        <v>11.159015902214401</v>
      </c>
      <c r="H743" s="11">
        <v>9.75</v>
      </c>
      <c r="I743" s="11" t="s">
        <v>295</v>
      </c>
      <c r="J743" s="11">
        <v>10.82</v>
      </c>
      <c r="K743" s="11" t="s">
        <v>295</v>
      </c>
      <c r="L743" s="11" t="s">
        <v>295</v>
      </c>
      <c r="M743" s="11" t="s">
        <v>295</v>
      </c>
      <c r="N743" s="11">
        <v>11.1</v>
      </c>
      <c r="O743" s="11" t="s">
        <v>295</v>
      </c>
      <c r="P743" s="11">
        <v>10.4</v>
      </c>
      <c r="Q743" s="11">
        <v>9.1241000000000003</v>
      </c>
      <c r="R743" s="11" t="s">
        <v>295</v>
      </c>
      <c r="S743" s="11">
        <v>10.810063346762899</v>
      </c>
      <c r="T743" s="11">
        <v>11.367189726958639</v>
      </c>
      <c r="U743" s="11">
        <v>10.807947</v>
      </c>
      <c r="V743" s="11">
        <v>9.8360000000000003</v>
      </c>
      <c r="W743" s="11" t="s">
        <v>295</v>
      </c>
      <c r="X743" s="11" t="s">
        <v>295</v>
      </c>
      <c r="Y743" s="148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7" t="e">
        <v>#N/A</v>
      </c>
    </row>
    <row r="744" spans="1:65">
      <c r="A744" s="29"/>
      <c r="B744" s="19">
        <v>1</v>
      </c>
      <c r="C744" s="9">
        <v>3</v>
      </c>
      <c r="D744" s="11">
        <v>10.6</v>
      </c>
      <c r="E744" s="11">
        <v>11.19</v>
      </c>
      <c r="F744" s="11">
        <v>9.7673460966666674</v>
      </c>
      <c r="G744" s="11">
        <v>11.1393744527136</v>
      </c>
      <c r="H744" s="11">
        <v>9.9700000000000006</v>
      </c>
      <c r="I744" s="11" t="s">
        <v>295</v>
      </c>
      <c r="J744" s="11">
        <v>11.06</v>
      </c>
      <c r="K744" s="11" t="s">
        <v>295</v>
      </c>
      <c r="L744" s="11" t="s">
        <v>295</v>
      </c>
      <c r="M744" s="11">
        <v>9.94</v>
      </c>
      <c r="N744" s="11">
        <v>11.1</v>
      </c>
      <c r="O744" s="11" t="s">
        <v>295</v>
      </c>
      <c r="P744" s="11">
        <v>10.42</v>
      </c>
      <c r="Q744" s="11">
        <v>9.1895000000000007</v>
      </c>
      <c r="R744" s="11" t="s">
        <v>295</v>
      </c>
      <c r="S744" s="11">
        <v>10.900910941750448</v>
      </c>
      <c r="T744" s="11">
        <v>11.259319050108649</v>
      </c>
      <c r="U744" s="11">
        <v>10.781991</v>
      </c>
      <c r="V744" s="11">
        <v>9.9719999999999995</v>
      </c>
      <c r="W744" s="11" t="s">
        <v>295</v>
      </c>
      <c r="X744" s="11" t="s">
        <v>295</v>
      </c>
      <c r="Y744" s="148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7">
        <v>16</v>
      </c>
    </row>
    <row r="745" spans="1:65">
      <c r="A745" s="29"/>
      <c r="B745" s="19">
        <v>1</v>
      </c>
      <c r="C745" s="9">
        <v>4</v>
      </c>
      <c r="D745" s="11">
        <v>10.6</v>
      </c>
      <c r="E745" s="11">
        <v>11.19</v>
      </c>
      <c r="F745" s="11">
        <v>9.9491647966666648</v>
      </c>
      <c r="G745" s="11">
        <v>11.204736991783999</v>
      </c>
      <c r="H745" s="11">
        <v>9.91</v>
      </c>
      <c r="I745" s="11" t="s">
        <v>295</v>
      </c>
      <c r="J745" s="11">
        <v>10.78</v>
      </c>
      <c r="K745" s="11" t="s">
        <v>295</v>
      </c>
      <c r="L745" s="11" t="s">
        <v>295</v>
      </c>
      <c r="M745" s="11" t="s">
        <v>295</v>
      </c>
      <c r="N745" s="11">
        <v>11.15</v>
      </c>
      <c r="O745" s="11" t="s">
        <v>295</v>
      </c>
      <c r="P745" s="11">
        <v>10.64</v>
      </c>
      <c r="Q745" s="11">
        <v>9.0244999999999997</v>
      </c>
      <c r="R745" s="11" t="s">
        <v>295</v>
      </c>
      <c r="S745" s="11">
        <v>10.922197561105248</v>
      </c>
      <c r="T745" s="11">
        <v>11.405767674154971</v>
      </c>
      <c r="U745" s="11">
        <v>10.439883</v>
      </c>
      <c r="V745" s="11">
        <v>9.8450000000000006</v>
      </c>
      <c r="W745" s="11" t="s">
        <v>295</v>
      </c>
      <c r="X745" s="11" t="s">
        <v>295</v>
      </c>
      <c r="Y745" s="148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7">
        <v>10.478892935910233</v>
      </c>
    </row>
    <row r="746" spans="1:65">
      <c r="A746" s="29"/>
      <c r="B746" s="19">
        <v>1</v>
      </c>
      <c r="C746" s="9">
        <v>5</v>
      </c>
      <c r="D746" s="11">
        <v>10.5</v>
      </c>
      <c r="E746" s="11">
        <v>11.21</v>
      </c>
      <c r="F746" s="11">
        <v>9.8254616966666646</v>
      </c>
      <c r="G746" s="11">
        <v>11.196397153655999</v>
      </c>
      <c r="H746" s="11">
        <v>9.66</v>
      </c>
      <c r="I746" s="11" t="s">
        <v>295</v>
      </c>
      <c r="J746" s="11">
        <v>10.94</v>
      </c>
      <c r="K746" s="11" t="s">
        <v>295</v>
      </c>
      <c r="L746" s="11" t="s">
        <v>295</v>
      </c>
      <c r="M746" s="11" t="s">
        <v>295</v>
      </c>
      <c r="N746" s="11">
        <v>11.1</v>
      </c>
      <c r="O746" s="11" t="s">
        <v>295</v>
      </c>
      <c r="P746" s="11">
        <v>10.46</v>
      </c>
      <c r="Q746" s="11">
        <v>9.0105000000000004</v>
      </c>
      <c r="R746" s="11" t="s">
        <v>295</v>
      </c>
      <c r="S746" s="11">
        <v>10.902253816320499</v>
      </c>
      <c r="T746" s="11">
        <v>11.369941740646761</v>
      </c>
      <c r="U746" s="11">
        <v>10.600542000000001</v>
      </c>
      <c r="V746" s="11">
        <v>9.8420000000000005</v>
      </c>
      <c r="W746" s="11" t="s">
        <v>295</v>
      </c>
      <c r="X746" s="11" t="s">
        <v>295</v>
      </c>
      <c r="Y746" s="148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7">
        <v>110</v>
      </c>
    </row>
    <row r="747" spans="1:65">
      <c r="A747" s="29"/>
      <c r="B747" s="19">
        <v>1</v>
      </c>
      <c r="C747" s="9">
        <v>6</v>
      </c>
      <c r="D747" s="11">
        <v>10.4</v>
      </c>
      <c r="E747" s="11">
        <v>11.17</v>
      </c>
      <c r="F747" s="11">
        <v>9.8955917466666676</v>
      </c>
      <c r="G747" s="11">
        <v>11.148009303192799</v>
      </c>
      <c r="H747" s="11">
        <v>9.57</v>
      </c>
      <c r="I747" s="11" t="s">
        <v>295</v>
      </c>
      <c r="J747" s="11">
        <v>10.86</v>
      </c>
      <c r="K747" s="11" t="s">
        <v>295</v>
      </c>
      <c r="L747" s="11" t="s">
        <v>295</v>
      </c>
      <c r="M747" s="11" t="s">
        <v>295</v>
      </c>
      <c r="N747" s="11">
        <v>10.95</v>
      </c>
      <c r="O747" s="11" t="s">
        <v>295</v>
      </c>
      <c r="P747" s="11">
        <v>10.54</v>
      </c>
      <c r="Q747" s="11">
        <v>9.1871999999999989</v>
      </c>
      <c r="R747" s="11" t="s">
        <v>295</v>
      </c>
      <c r="S747" s="11">
        <v>10.692738736436649</v>
      </c>
      <c r="T747" s="11">
        <v>11.21940904343375</v>
      </c>
      <c r="U747" s="11">
        <v>10.729127</v>
      </c>
      <c r="V747" s="11">
        <v>9.9269999999999996</v>
      </c>
      <c r="W747" s="11" t="s">
        <v>295</v>
      </c>
      <c r="X747" s="11" t="s">
        <v>295</v>
      </c>
      <c r="Y747" s="148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5"/>
    </row>
    <row r="748" spans="1:65">
      <c r="A748" s="29"/>
      <c r="B748" s="20" t="s">
        <v>258</v>
      </c>
      <c r="C748" s="12"/>
      <c r="D748" s="22">
        <v>10.516666666666667</v>
      </c>
      <c r="E748" s="22">
        <v>11.216666666666667</v>
      </c>
      <c r="F748" s="22">
        <v>9.8583043983333329</v>
      </c>
      <c r="G748" s="22">
        <v>11.1647816633524</v>
      </c>
      <c r="H748" s="22">
        <v>9.8066666666666666</v>
      </c>
      <c r="I748" s="22" t="s">
        <v>617</v>
      </c>
      <c r="J748" s="22">
        <v>10.88</v>
      </c>
      <c r="K748" s="22" t="s">
        <v>617</v>
      </c>
      <c r="L748" s="22" t="s">
        <v>617</v>
      </c>
      <c r="M748" s="22">
        <v>9.94</v>
      </c>
      <c r="N748" s="22">
        <v>11.066666666666668</v>
      </c>
      <c r="O748" s="22" t="s">
        <v>617</v>
      </c>
      <c r="P748" s="22">
        <v>10.494999999999999</v>
      </c>
      <c r="Q748" s="22">
        <v>9.1094833333333316</v>
      </c>
      <c r="R748" s="22" t="s">
        <v>617</v>
      </c>
      <c r="S748" s="22">
        <v>10.814371902544101</v>
      </c>
      <c r="T748" s="22">
        <v>11.312808471846742</v>
      </c>
      <c r="U748" s="22">
        <v>10.625084666666668</v>
      </c>
      <c r="V748" s="22">
        <v>9.8979999999999997</v>
      </c>
      <c r="W748" s="22" t="s">
        <v>617</v>
      </c>
      <c r="X748" s="22" t="s">
        <v>617</v>
      </c>
      <c r="Y748" s="148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5"/>
    </row>
    <row r="749" spans="1:65">
      <c r="A749" s="29"/>
      <c r="B749" s="3" t="s">
        <v>259</v>
      </c>
      <c r="C749" s="28"/>
      <c r="D749" s="11">
        <v>10.5</v>
      </c>
      <c r="E749" s="11">
        <v>11.2</v>
      </c>
      <c r="F749" s="11">
        <v>9.8605267216666661</v>
      </c>
      <c r="G749" s="11">
        <v>11.1535126027036</v>
      </c>
      <c r="H749" s="11">
        <v>9.83</v>
      </c>
      <c r="I749" s="11" t="s">
        <v>617</v>
      </c>
      <c r="J749" s="11">
        <v>10.84</v>
      </c>
      <c r="K749" s="11" t="s">
        <v>617</v>
      </c>
      <c r="L749" s="11" t="s">
        <v>617</v>
      </c>
      <c r="M749" s="11">
        <v>9.94</v>
      </c>
      <c r="N749" s="11">
        <v>11.1</v>
      </c>
      <c r="O749" s="11" t="s">
        <v>617</v>
      </c>
      <c r="P749" s="11">
        <v>10.484999999999999</v>
      </c>
      <c r="Q749" s="11">
        <v>9.1226000000000003</v>
      </c>
      <c r="R749" s="11" t="s">
        <v>617</v>
      </c>
      <c r="S749" s="11">
        <v>10.855487144256674</v>
      </c>
      <c r="T749" s="11">
        <v>11.313254388533643</v>
      </c>
      <c r="U749" s="11">
        <v>10.664834500000001</v>
      </c>
      <c r="V749" s="11">
        <v>9.8859999999999992</v>
      </c>
      <c r="W749" s="11" t="s">
        <v>617</v>
      </c>
      <c r="X749" s="11" t="s">
        <v>617</v>
      </c>
      <c r="Y749" s="148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5"/>
    </row>
    <row r="750" spans="1:65">
      <c r="A750" s="29"/>
      <c r="B750" s="3" t="s">
        <v>260</v>
      </c>
      <c r="C750" s="28"/>
      <c r="D750" s="23">
        <v>7.5277265270907834E-2</v>
      </c>
      <c r="E750" s="23">
        <v>4.3204937989385635E-2</v>
      </c>
      <c r="F750" s="23">
        <v>9.8559590051677817E-2</v>
      </c>
      <c r="G750" s="23">
        <v>2.8685235027666661E-2</v>
      </c>
      <c r="H750" s="23">
        <v>0.17212398631993947</v>
      </c>
      <c r="I750" s="23" t="s">
        <v>617</v>
      </c>
      <c r="J750" s="23">
        <v>0.10353743284435848</v>
      </c>
      <c r="K750" s="23" t="s">
        <v>617</v>
      </c>
      <c r="L750" s="23" t="s">
        <v>617</v>
      </c>
      <c r="M750" s="23" t="s">
        <v>617</v>
      </c>
      <c r="N750" s="23">
        <v>7.5277265270908306E-2</v>
      </c>
      <c r="O750" s="23" t="s">
        <v>617</v>
      </c>
      <c r="P750" s="23">
        <v>8.8487287222515712E-2</v>
      </c>
      <c r="Q750" s="23">
        <v>7.7215294253578093E-2</v>
      </c>
      <c r="R750" s="23" t="s">
        <v>617</v>
      </c>
      <c r="S750" s="23">
        <v>0.11496348811713</v>
      </c>
      <c r="T750" s="23">
        <v>7.7153786715549164E-2</v>
      </c>
      <c r="U750" s="23">
        <v>0.17808550855436442</v>
      </c>
      <c r="V750" s="23">
        <v>6.4389440128020448E-2</v>
      </c>
      <c r="W750" s="23" t="s">
        <v>617</v>
      </c>
      <c r="X750" s="23" t="s">
        <v>617</v>
      </c>
      <c r="Y750" s="201"/>
      <c r="Z750" s="202"/>
      <c r="AA750" s="202"/>
      <c r="AB750" s="202"/>
      <c r="AC750" s="202"/>
      <c r="AD750" s="202"/>
      <c r="AE750" s="202"/>
      <c r="AF750" s="202"/>
      <c r="AG750" s="202"/>
      <c r="AH750" s="202"/>
      <c r="AI750" s="202"/>
      <c r="AJ750" s="202"/>
      <c r="AK750" s="202"/>
      <c r="AL750" s="202"/>
      <c r="AM750" s="202"/>
      <c r="AN750" s="202"/>
      <c r="AO750" s="202"/>
      <c r="AP750" s="202"/>
      <c r="AQ750" s="202"/>
      <c r="AR750" s="202"/>
      <c r="AS750" s="202"/>
      <c r="AT750" s="202"/>
      <c r="AU750" s="202"/>
      <c r="AV750" s="202"/>
      <c r="AW750" s="202"/>
      <c r="AX750" s="202"/>
      <c r="AY750" s="202"/>
      <c r="AZ750" s="202"/>
      <c r="BA750" s="202"/>
      <c r="BB750" s="202"/>
      <c r="BC750" s="202"/>
      <c r="BD750" s="202"/>
      <c r="BE750" s="202"/>
      <c r="BF750" s="202"/>
      <c r="BG750" s="202"/>
      <c r="BH750" s="202"/>
      <c r="BI750" s="202"/>
      <c r="BJ750" s="202"/>
      <c r="BK750" s="202"/>
      <c r="BL750" s="202"/>
      <c r="BM750" s="56"/>
    </row>
    <row r="751" spans="1:65">
      <c r="A751" s="29"/>
      <c r="B751" s="3" t="s">
        <v>86</v>
      </c>
      <c r="C751" s="28"/>
      <c r="D751" s="13">
        <v>7.1579016105459111E-3</v>
      </c>
      <c r="E751" s="13">
        <v>3.8518518266911412E-3</v>
      </c>
      <c r="F751" s="13">
        <v>9.9976208959768505E-3</v>
      </c>
      <c r="G751" s="13">
        <v>2.5692607247147429E-3</v>
      </c>
      <c r="H751" s="13">
        <v>1.7551732119640326E-2</v>
      </c>
      <c r="I751" s="13" t="s">
        <v>617</v>
      </c>
      <c r="J751" s="13">
        <v>9.516308165841772E-3</v>
      </c>
      <c r="K751" s="13" t="s">
        <v>617</v>
      </c>
      <c r="L751" s="13" t="s">
        <v>617</v>
      </c>
      <c r="M751" s="13" t="s">
        <v>617</v>
      </c>
      <c r="N751" s="13">
        <v>6.802162524479665E-3</v>
      </c>
      <c r="O751" s="13" t="s">
        <v>617</v>
      </c>
      <c r="P751" s="13">
        <v>8.4313756286341808E-3</v>
      </c>
      <c r="Q751" s="13">
        <v>8.4763637440372335E-3</v>
      </c>
      <c r="R751" s="13" t="s">
        <v>617</v>
      </c>
      <c r="S751" s="13">
        <v>1.0630620913830846E-2</v>
      </c>
      <c r="T751" s="13">
        <v>6.8200382696794928E-3</v>
      </c>
      <c r="U751" s="13">
        <v>1.6760855479397693E-2</v>
      </c>
      <c r="V751" s="13">
        <v>6.505298052942054E-3</v>
      </c>
      <c r="W751" s="13" t="s">
        <v>617</v>
      </c>
      <c r="X751" s="13" t="s">
        <v>617</v>
      </c>
      <c r="Y751" s="148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5"/>
    </row>
    <row r="752" spans="1:65">
      <c r="A752" s="29"/>
      <c r="B752" s="3" t="s">
        <v>261</v>
      </c>
      <c r="C752" s="28"/>
      <c r="D752" s="13">
        <v>3.6047444121685146E-3</v>
      </c>
      <c r="E752" s="13">
        <v>7.0405694119475948E-2</v>
      </c>
      <c r="F752" s="13">
        <v>-5.9222719553722936E-2</v>
      </c>
      <c r="G752" s="13">
        <v>6.5454311980962077E-2</v>
      </c>
      <c r="H752" s="13">
        <v>-6.4150504576672152E-2</v>
      </c>
      <c r="I752" s="13" t="s">
        <v>617</v>
      </c>
      <c r="J752" s="13">
        <v>3.8277618307866357E-2</v>
      </c>
      <c r="K752" s="13" t="s">
        <v>617</v>
      </c>
      <c r="L752" s="13" t="s">
        <v>617</v>
      </c>
      <c r="M752" s="13">
        <v>-5.1426514156232561E-2</v>
      </c>
      <c r="N752" s="13">
        <v>5.6091204896481672E-2</v>
      </c>
      <c r="O752" s="13" t="s">
        <v>617</v>
      </c>
      <c r="P752" s="13">
        <v>1.537095968846991E-3</v>
      </c>
      <c r="Q752" s="13">
        <v>-0.13068265998634809</v>
      </c>
      <c r="R752" s="13" t="s">
        <v>617</v>
      </c>
      <c r="S752" s="13">
        <v>3.2014733682812269E-2</v>
      </c>
      <c r="T752" s="13">
        <v>7.9580499680338868E-2</v>
      </c>
      <c r="U752" s="13">
        <v>1.3951066362692721E-2</v>
      </c>
      <c r="V752" s="13">
        <v>-5.5434571138671007E-2</v>
      </c>
      <c r="W752" s="13" t="s">
        <v>617</v>
      </c>
      <c r="X752" s="13" t="s">
        <v>617</v>
      </c>
      <c r="Y752" s="148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5"/>
    </row>
    <row r="753" spans="1:65">
      <c r="A753" s="29"/>
      <c r="B753" s="45" t="s">
        <v>262</v>
      </c>
      <c r="C753" s="46"/>
      <c r="D753" s="44">
        <v>0.06</v>
      </c>
      <c r="E753" s="44">
        <v>0.71</v>
      </c>
      <c r="F753" s="44">
        <v>0.78</v>
      </c>
      <c r="G753" s="44">
        <v>0.65</v>
      </c>
      <c r="H753" s="44">
        <v>0.84</v>
      </c>
      <c r="I753" s="44" t="s">
        <v>263</v>
      </c>
      <c r="J753" s="44">
        <v>0.34</v>
      </c>
      <c r="K753" s="44" t="s">
        <v>263</v>
      </c>
      <c r="L753" s="44" t="s">
        <v>263</v>
      </c>
      <c r="M753" s="44">
        <v>0.69</v>
      </c>
      <c r="N753" s="44">
        <v>0.55000000000000004</v>
      </c>
      <c r="O753" s="44" t="s">
        <v>263</v>
      </c>
      <c r="P753" s="44">
        <v>0.08</v>
      </c>
      <c r="Q753" s="44">
        <v>1.61</v>
      </c>
      <c r="R753" s="44" t="s">
        <v>263</v>
      </c>
      <c r="S753" s="44">
        <v>0.27</v>
      </c>
      <c r="T753" s="44">
        <v>0.82</v>
      </c>
      <c r="U753" s="44">
        <v>0.06</v>
      </c>
      <c r="V753" s="44">
        <v>0.74</v>
      </c>
      <c r="W753" s="44" t="s">
        <v>263</v>
      </c>
      <c r="X753" s="44" t="s">
        <v>263</v>
      </c>
      <c r="Y753" s="148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5"/>
    </row>
    <row r="754" spans="1:65">
      <c r="B754" s="3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BM754" s="55"/>
    </row>
    <row r="755" spans="1:65" ht="15">
      <c r="B755" s="8" t="s">
        <v>536</v>
      </c>
      <c r="BM755" s="27" t="s">
        <v>66</v>
      </c>
    </row>
    <row r="756" spans="1:65" ht="15">
      <c r="A756" s="24" t="s">
        <v>6</v>
      </c>
      <c r="B756" s="18" t="s">
        <v>111</v>
      </c>
      <c r="C756" s="15" t="s">
        <v>112</v>
      </c>
      <c r="D756" s="16" t="s">
        <v>223</v>
      </c>
      <c r="E756" s="17" t="s">
        <v>223</v>
      </c>
      <c r="F756" s="17" t="s">
        <v>223</v>
      </c>
      <c r="G756" s="17" t="s">
        <v>223</v>
      </c>
      <c r="H756" s="17" t="s">
        <v>223</v>
      </c>
      <c r="I756" s="17" t="s">
        <v>223</v>
      </c>
      <c r="J756" s="17" t="s">
        <v>223</v>
      </c>
      <c r="K756" s="17" t="s">
        <v>223</v>
      </c>
      <c r="L756" s="17" t="s">
        <v>223</v>
      </c>
      <c r="M756" s="17" t="s">
        <v>223</v>
      </c>
      <c r="N756" s="17" t="s">
        <v>223</v>
      </c>
      <c r="O756" s="17" t="s">
        <v>223</v>
      </c>
      <c r="P756" s="17" t="s">
        <v>223</v>
      </c>
      <c r="Q756" s="17" t="s">
        <v>223</v>
      </c>
      <c r="R756" s="17" t="s">
        <v>223</v>
      </c>
      <c r="S756" s="17" t="s">
        <v>223</v>
      </c>
      <c r="T756" s="17" t="s">
        <v>223</v>
      </c>
      <c r="U756" s="17" t="s">
        <v>223</v>
      </c>
      <c r="V756" s="17" t="s">
        <v>223</v>
      </c>
      <c r="W756" s="17" t="s">
        <v>223</v>
      </c>
      <c r="X756" s="17" t="s">
        <v>223</v>
      </c>
      <c r="Y756" s="148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7">
        <v>1</v>
      </c>
    </row>
    <row r="757" spans="1:65">
      <c r="A757" s="29"/>
      <c r="B757" s="19" t="s">
        <v>224</v>
      </c>
      <c r="C757" s="9" t="s">
        <v>224</v>
      </c>
      <c r="D757" s="146" t="s">
        <v>226</v>
      </c>
      <c r="E757" s="147" t="s">
        <v>227</v>
      </c>
      <c r="F757" s="147" t="s">
        <v>228</v>
      </c>
      <c r="G757" s="147" t="s">
        <v>230</v>
      </c>
      <c r="H757" s="147" t="s">
        <v>231</v>
      </c>
      <c r="I757" s="147" t="s">
        <v>232</v>
      </c>
      <c r="J757" s="147" t="s">
        <v>234</v>
      </c>
      <c r="K757" s="147" t="s">
        <v>235</v>
      </c>
      <c r="L757" s="147" t="s">
        <v>236</v>
      </c>
      <c r="M757" s="147" t="s">
        <v>237</v>
      </c>
      <c r="N757" s="147" t="s">
        <v>264</v>
      </c>
      <c r="O757" s="147" t="s">
        <v>238</v>
      </c>
      <c r="P757" s="147" t="s">
        <v>239</v>
      </c>
      <c r="Q757" s="147" t="s">
        <v>240</v>
      </c>
      <c r="R757" s="147" t="s">
        <v>241</v>
      </c>
      <c r="S757" s="147" t="s">
        <v>242</v>
      </c>
      <c r="T757" s="147" t="s">
        <v>243</v>
      </c>
      <c r="U757" s="147" t="s">
        <v>244</v>
      </c>
      <c r="V757" s="147" t="s">
        <v>245</v>
      </c>
      <c r="W757" s="147" t="s">
        <v>246</v>
      </c>
      <c r="X757" s="147" t="s">
        <v>248</v>
      </c>
      <c r="Y757" s="148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7" t="s">
        <v>3</v>
      </c>
    </row>
    <row r="758" spans="1:65">
      <c r="A758" s="29"/>
      <c r="B758" s="19"/>
      <c r="C758" s="9"/>
      <c r="D758" s="10" t="s">
        <v>289</v>
      </c>
      <c r="E758" s="11" t="s">
        <v>114</v>
      </c>
      <c r="F758" s="11" t="s">
        <v>289</v>
      </c>
      <c r="G758" s="11" t="s">
        <v>290</v>
      </c>
      <c r="H758" s="11" t="s">
        <v>289</v>
      </c>
      <c r="I758" s="11" t="s">
        <v>114</v>
      </c>
      <c r="J758" s="11" t="s">
        <v>290</v>
      </c>
      <c r="K758" s="11" t="s">
        <v>290</v>
      </c>
      <c r="L758" s="11" t="s">
        <v>290</v>
      </c>
      <c r="M758" s="11" t="s">
        <v>290</v>
      </c>
      <c r="N758" s="11" t="s">
        <v>290</v>
      </c>
      <c r="O758" s="11" t="s">
        <v>289</v>
      </c>
      <c r="P758" s="11" t="s">
        <v>290</v>
      </c>
      <c r="Q758" s="11" t="s">
        <v>289</v>
      </c>
      <c r="R758" s="11" t="s">
        <v>289</v>
      </c>
      <c r="S758" s="11" t="s">
        <v>289</v>
      </c>
      <c r="T758" s="11" t="s">
        <v>114</v>
      </c>
      <c r="U758" s="11" t="s">
        <v>290</v>
      </c>
      <c r="V758" s="11" t="s">
        <v>289</v>
      </c>
      <c r="W758" s="11" t="s">
        <v>290</v>
      </c>
      <c r="X758" s="11" t="s">
        <v>289</v>
      </c>
      <c r="Y758" s="148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7">
        <v>1</v>
      </c>
    </row>
    <row r="759" spans="1:65">
      <c r="A759" s="29"/>
      <c r="B759" s="19"/>
      <c r="C759" s="9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148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7">
        <v>2</v>
      </c>
    </row>
    <row r="760" spans="1:65">
      <c r="A760" s="29"/>
      <c r="B760" s="18">
        <v>1</v>
      </c>
      <c r="C760" s="14">
        <v>1</v>
      </c>
      <c r="D760" s="220">
        <v>47.7</v>
      </c>
      <c r="E760" s="220">
        <v>44</v>
      </c>
      <c r="F760" s="220">
        <v>41.966509414382045</v>
      </c>
      <c r="G760" s="220">
        <v>46.5</v>
      </c>
      <c r="H760" s="220">
        <v>52.21</v>
      </c>
      <c r="I760" s="220">
        <v>47</v>
      </c>
      <c r="J760" s="220">
        <v>49.7</v>
      </c>
      <c r="K760" s="220">
        <v>46.6</v>
      </c>
      <c r="L760" s="220">
        <v>47.4</v>
      </c>
      <c r="M760" s="220">
        <v>48.3</v>
      </c>
      <c r="N760" s="220">
        <v>46.4</v>
      </c>
      <c r="O760" s="220">
        <v>46.6</v>
      </c>
      <c r="P760" s="220">
        <v>41.98</v>
      </c>
      <c r="Q760" s="220">
        <v>46.3</v>
      </c>
      <c r="R760" s="220">
        <v>47.514916530752686</v>
      </c>
      <c r="S760" s="219">
        <v>36.480529099203352</v>
      </c>
      <c r="T760" s="220">
        <v>48.147561818765986</v>
      </c>
      <c r="U760" s="219">
        <v>44.84</v>
      </c>
      <c r="V760" s="220">
        <v>51.08</v>
      </c>
      <c r="W760" s="219">
        <v>27.9</v>
      </c>
      <c r="X760" s="220">
        <v>46.76</v>
      </c>
      <c r="Y760" s="221"/>
      <c r="Z760" s="222"/>
      <c r="AA760" s="222"/>
      <c r="AB760" s="222"/>
      <c r="AC760" s="222"/>
      <c r="AD760" s="222"/>
      <c r="AE760" s="222"/>
      <c r="AF760" s="222"/>
      <c r="AG760" s="222"/>
      <c r="AH760" s="222"/>
      <c r="AI760" s="222"/>
      <c r="AJ760" s="222"/>
      <c r="AK760" s="222"/>
      <c r="AL760" s="222"/>
      <c r="AM760" s="222"/>
      <c r="AN760" s="222"/>
      <c r="AO760" s="222"/>
      <c r="AP760" s="222"/>
      <c r="AQ760" s="222"/>
      <c r="AR760" s="222"/>
      <c r="AS760" s="222"/>
      <c r="AT760" s="222"/>
      <c r="AU760" s="222"/>
      <c r="AV760" s="222"/>
      <c r="AW760" s="222"/>
      <c r="AX760" s="222"/>
      <c r="AY760" s="222"/>
      <c r="AZ760" s="222"/>
      <c r="BA760" s="222"/>
      <c r="BB760" s="222"/>
      <c r="BC760" s="222"/>
      <c r="BD760" s="222"/>
      <c r="BE760" s="222"/>
      <c r="BF760" s="222"/>
      <c r="BG760" s="222"/>
      <c r="BH760" s="222"/>
      <c r="BI760" s="222"/>
      <c r="BJ760" s="222"/>
      <c r="BK760" s="222"/>
      <c r="BL760" s="222"/>
      <c r="BM760" s="223">
        <v>1</v>
      </c>
    </row>
    <row r="761" spans="1:65">
      <c r="A761" s="29"/>
      <c r="B761" s="19">
        <v>1</v>
      </c>
      <c r="C761" s="9">
        <v>2</v>
      </c>
      <c r="D761" s="225">
        <v>47.7</v>
      </c>
      <c r="E761" s="225">
        <v>43</v>
      </c>
      <c r="F761" s="225">
        <v>42.663904870554497</v>
      </c>
      <c r="G761" s="225">
        <v>44.8</v>
      </c>
      <c r="H761" s="225">
        <v>53.56</v>
      </c>
      <c r="I761" s="225">
        <v>47</v>
      </c>
      <c r="J761" s="225">
        <v>51.5</v>
      </c>
      <c r="K761" s="225">
        <v>47.9</v>
      </c>
      <c r="L761" s="225">
        <v>51.3</v>
      </c>
      <c r="M761" s="225">
        <v>48.2</v>
      </c>
      <c r="N761" s="225">
        <v>46.1</v>
      </c>
      <c r="O761" s="225">
        <v>47.5</v>
      </c>
      <c r="P761" s="225">
        <v>41.93</v>
      </c>
      <c r="Q761" s="225">
        <v>48.4</v>
      </c>
      <c r="R761" s="225">
        <v>47.715554692723437</v>
      </c>
      <c r="S761" s="224">
        <v>39.003040508045238</v>
      </c>
      <c r="T761" s="225">
        <v>48.472714572692858</v>
      </c>
      <c r="U761" s="224">
        <v>20.32</v>
      </c>
      <c r="V761" s="225">
        <v>51.45</v>
      </c>
      <c r="W761" s="224">
        <v>28.4</v>
      </c>
      <c r="X761" s="225">
        <v>48.16</v>
      </c>
      <c r="Y761" s="221"/>
      <c r="Z761" s="222"/>
      <c r="AA761" s="222"/>
      <c r="AB761" s="222"/>
      <c r="AC761" s="222"/>
      <c r="AD761" s="222"/>
      <c r="AE761" s="222"/>
      <c r="AF761" s="222"/>
      <c r="AG761" s="222"/>
      <c r="AH761" s="222"/>
      <c r="AI761" s="222"/>
      <c r="AJ761" s="222"/>
      <c r="AK761" s="222"/>
      <c r="AL761" s="222"/>
      <c r="AM761" s="222"/>
      <c r="AN761" s="222"/>
      <c r="AO761" s="222"/>
      <c r="AP761" s="222"/>
      <c r="AQ761" s="222"/>
      <c r="AR761" s="222"/>
      <c r="AS761" s="222"/>
      <c r="AT761" s="222"/>
      <c r="AU761" s="222"/>
      <c r="AV761" s="222"/>
      <c r="AW761" s="222"/>
      <c r="AX761" s="222"/>
      <c r="AY761" s="222"/>
      <c r="AZ761" s="222"/>
      <c r="BA761" s="222"/>
      <c r="BB761" s="222"/>
      <c r="BC761" s="222"/>
      <c r="BD761" s="222"/>
      <c r="BE761" s="222"/>
      <c r="BF761" s="222"/>
      <c r="BG761" s="222"/>
      <c r="BH761" s="222"/>
      <c r="BI761" s="222"/>
      <c r="BJ761" s="222"/>
      <c r="BK761" s="222"/>
      <c r="BL761" s="222"/>
      <c r="BM761" s="223" t="e">
        <v>#N/A</v>
      </c>
    </row>
    <row r="762" spans="1:65">
      <c r="A762" s="29"/>
      <c r="B762" s="19">
        <v>1</v>
      </c>
      <c r="C762" s="9">
        <v>3</v>
      </c>
      <c r="D762" s="225">
        <v>48.3</v>
      </c>
      <c r="E762" s="225">
        <v>42</v>
      </c>
      <c r="F762" s="225">
        <v>41.729909983587149</v>
      </c>
      <c r="G762" s="225">
        <v>46.4</v>
      </c>
      <c r="H762" s="225">
        <v>52.01</v>
      </c>
      <c r="I762" s="225">
        <v>47</v>
      </c>
      <c r="J762" s="225">
        <v>52</v>
      </c>
      <c r="K762" s="225">
        <v>46.7</v>
      </c>
      <c r="L762" s="225">
        <v>52.2</v>
      </c>
      <c r="M762" s="225">
        <v>48.1</v>
      </c>
      <c r="N762" s="225">
        <v>44.3</v>
      </c>
      <c r="O762" s="225">
        <v>46.3</v>
      </c>
      <c r="P762" s="225">
        <v>42.14</v>
      </c>
      <c r="Q762" s="225">
        <v>46.9</v>
      </c>
      <c r="R762" s="225">
        <v>46.804495147539001</v>
      </c>
      <c r="S762" s="224">
        <v>36.588730736497801</v>
      </c>
      <c r="T762" s="225">
        <v>48.082623406432347</v>
      </c>
      <c r="U762" s="224">
        <v>20.53</v>
      </c>
      <c r="V762" s="225">
        <v>51.17</v>
      </c>
      <c r="W762" s="224">
        <v>27.8</v>
      </c>
      <c r="X762" s="225">
        <v>48.69</v>
      </c>
      <c r="Y762" s="221"/>
      <c r="Z762" s="222"/>
      <c r="AA762" s="222"/>
      <c r="AB762" s="222"/>
      <c r="AC762" s="222"/>
      <c r="AD762" s="222"/>
      <c r="AE762" s="222"/>
      <c r="AF762" s="222"/>
      <c r="AG762" s="222"/>
      <c r="AH762" s="222"/>
      <c r="AI762" s="222"/>
      <c r="AJ762" s="222"/>
      <c r="AK762" s="222"/>
      <c r="AL762" s="222"/>
      <c r="AM762" s="222"/>
      <c r="AN762" s="222"/>
      <c r="AO762" s="222"/>
      <c r="AP762" s="222"/>
      <c r="AQ762" s="222"/>
      <c r="AR762" s="222"/>
      <c r="AS762" s="222"/>
      <c r="AT762" s="222"/>
      <c r="AU762" s="222"/>
      <c r="AV762" s="222"/>
      <c r="AW762" s="222"/>
      <c r="AX762" s="222"/>
      <c r="AY762" s="222"/>
      <c r="AZ762" s="222"/>
      <c r="BA762" s="222"/>
      <c r="BB762" s="222"/>
      <c r="BC762" s="222"/>
      <c r="BD762" s="222"/>
      <c r="BE762" s="222"/>
      <c r="BF762" s="222"/>
      <c r="BG762" s="222"/>
      <c r="BH762" s="222"/>
      <c r="BI762" s="222"/>
      <c r="BJ762" s="222"/>
      <c r="BK762" s="222"/>
      <c r="BL762" s="222"/>
      <c r="BM762" s="223">
        <v>16</v>
      </c>
    </row>
    <row r="763" spans="1:65">
      <c r="A763" s="29"/>
      <c r="B763" s="19">
        <v>1</v>
      </c>
      <c r="C763" s="9">
        <v>4</v>
      </c>
      <c r="D763" s="225">
        <v>47.7</v>
      </c>
      <c r="E763" s="225">
        <v>45</v>
      </c>
      <c r="F763" s="225">
        <v>41.659003351317246</v>
      </c>
      <c r="G763" s="225">
        <v>45.2</v>
      </c>
      <c r="H763" s="225">
        <v>52.59</v>
      </c>
      <c r="I763" s="225">
        <v>46</v>
      </c>
      <c r="J763" s="225">
        <v>52.1</v>
      </c>
      <c r="K763" s="225">
        <v>49.1</v>
      </c>
      <c r="L763" s="225">
        <v>51.1</v>
      </c>
      <c r="M763" s="225">
        <v>50.7</v>
      </c>
      <c r="N763" s="225">
        <v>44.6</v>
      </c>
      <c r="O763" s="225">
        <v>45.9</v>
      </c>
      <c r="P763" s="225">
        <v>42.21</v>
      </c>
      <c r="Q763" s="225">
        <v>46.9</v>
      </c>
      <c r="R763" s="225">
        <v>46.791312958245072</v>
      </c>
      <c r="S763" s="224">
        <v>38.12977977606495</v>
      </c>
      <c r="T763" s="225">
        <v>48.445328712760286</v>
      </c>
      <c r="U763" s="224">
        <v>20.97</v>
      </c>
      <c r="V763" s="225">
        <v>49.4</v>
      </c>
      <c r="W763" s="224">
        <v>28.7</v>
      </c>
      <c r="X763" s="225">
        <v>46.84</v>
      </c>
      <c r="Y763" s="221"/>
      <c r="Z763" s="222"/>
      <c r="AA763" s="222"/>
      <c r="AB763" s="222"/>
      <c r="AC763" s="222"/>
      <c r="AD763" s="222"/>
      <c r="AE763" s="222"/>
      <c r="AF763" s="222"/>
      <c r="AG763" s="222"/>
      <c r="AH763" s="222"/>
      <c r="AI763" s="222"/>
      <c r="AJ763" s="222"/>
      <c r="AK763" s="222"/>
      <c r="AL763" s="222"/>
      <c r="AM763" s="222"/>
      <c r="AN763" s="222"/>
      <c r="AO763" s="222"/>
      <c r="AP763" s="222"/>
      <c r="AQ763" s="222"/>
      <c r="AR763" s="222"/>
      <c r="AS763" s="222"/>
      <c r="AT763" s="222"/>
      <c r="AU763" s="222"/>
      <c r="AV763" s="222"/>
      <c r="AW763" s="222"/>
      <c r="AX763" s="222"/>
      <c r="AY763" s="222"/>
      <c r="AZ763" s="222"/>
      <c r="BA763" s="222"/>
      <c r="BB763" s="222"/>
      <c r="BC763" s="222"/>
      <c r="BD763" s="222"/>
      <c r="BE763" s="222"/>
      <c r="BF763" s="222"/>
      <c r="BG763" s="222"/>
      <c r="BH763" s="222"/>
      <c r="BI763" s="222"/>
      <c r="BJ763" s="222"/>
      <c r="BK763" s="222"/>
      <c r="BL763" s="222"/>
      <c r="BM763" s="223">
        <v>47.301427704660618</v>
      </c>
    </row>
    <row r="764" spans="1:65">
      <c r="A764" s="29"/>
      <c r="B764" s="19">
        <v>1</v>
      </c>
      <c r="C764" s="9">
        <v>5</v>
      </c>
      <c r="D764" s="225">
        <v>47.6</v>
      </c>
      <c r="E764" s="225">
        <v>42</v>
      </c>
      <c r="F764" s="225">
        <v>42.218035802008899</v>
      </c>
      <c r="G764" s="225">
        <v>45.3</v>
      </c>
      <c r="H764" s="225">
        <v>50.39</v>
      </c>
      <c r="I764" s="225">
        <v>50</v>
      </c>
      <c r="J764" s="225">
        <v>49.6</v>
      </c>
      <c r="K764" s="225">
        <v>47.1</v>
      </c>
      <c r="L764" s="225">
        <v>52.7</v>
      </c>
      <c r="M764" s="225">
        <v>49.5</v>
      </c>
      <c r="N764" s="225">
        <v>47.2</v>
      </c>
      <c r="O764" s="225">
        <v>46.4</v>
      </c>
      <c r="P764" s="225">
        <v>41.11</v>
      </c>
      <c r="Q764" s="225">
        <v>47.4</v>
      </c>
      <c r="R764" s="225">
        <v>46.336854662938009</v>
      </c>
      <c r="S764" s="224">
        <v>33.19227953611</v>
      </c>
      <c r="T764" s="225">
        <v>48.462934470733067</v>
      </c>
      <c r="U764" s="224">
        <v>17.12</v>
      </c>
      <c r="V764" s="225">
        <v>48.66</v>
      </c>
      <c r="W764" s="224">
        <v>28.9</v>
      </c>
      <c r="X764" s="225">
        <v>48.26</v>
      </c>
      <c r="Y764" s="221"/>
      <c r="Z764" s="222"/>
      <c r="AA764" s="222"/>
      <c r="AB764" s="222"/>
      <c r="AC764" s="222"/>
      <c r="AD764" s="222"/>
      <c r="AE764" s="222"/>
      <c r="AF764" s="222"/>
      <c r="AG764" s="222"/>
      <c r="AH764" s="222"/>
      <c r="AI764" s="222"/>
      <c r="AJ764" s="222"/>
      <c r="AK764" s="222"/>
      <c r="AL764" s="222"/>
      <c r="AM764" s="222"/>
      <c r="AN764" s="222"/>
      <c r="AO764" s="222"/>
      <c r="AP764" s="222"/>
      <c r="AQ764" s="222"/>
      <c r="AR764" s="222"/>
      <c r="AS764" s="222"/>
      <c r="AT764" s="222"/>
      <c r="AU764" s="222"/>
      <c r="AV764" s="222"/>
      <c r="AW764" s="222"/>
      <c r="AX764" s="222"/>
      <c r="AY764" s="222"/>
      <c r="AZ764" s="222"/>
      <c r="BA764" s="222"/>
      <c r="BB764" s="222"/>
      <c r="BC764" s="222"/>
      <c r="BD764" s="222"/>
      <c r="BE764" s="222"/>
      <c r="BF764" s="222"/>
      <c r="BG764" s="222"/>
      <c r="BH764" s="222"/>
      <c r="BI764" s="222"/>
      <c r="BJ764" s="222"/>
      <c r="BK764" s="222"/>
      <c r="BL764" s="222"/>
      <c r="BM764" s="223">
        <v>111</v>
      </c>
    </row>
    <row r="765" spans="1:65">
      <c r="A765" s="29"/>
      <c r="B765" s="19">
        <v>1</v>
      </c>
      <c r="C765" s="9">
        <v>6</v>
      </c>
      <c r="D765" s="225">
        <v>47.7</v>
      </c>
      <c r="E765" s="225">
        <v>45</v>
      </c>
      <c r="F765" s="225">
        <v>41.959130228336846</v>
      </c>
      <c r="G765" s="225">
        <v>45.6</v>
      </c>
      <c r="H765" s="225">
        <v>50.05</v>
      </c>
      <c r="I765" s="225">
        <v>46</v>
      </c>
      <c r="J765" s="225">
        <v>51.9</v>
      </c>
      <c r="K765" s="225">
        <v>46.9</v>
      </c>
      <c r="L765" s="225">
        <v>50.4</v>
      </c>
      <c r="M765" s="225">
        <v>48.6</v>
      </c>
      <c r="N765" s="225">
        <v>45.9</v>
      </c>
      <c r="O765" s="225">
        <v>46.2</v>
      </c>
      <c r="P765" s="225">
        <v>41.96</v>
      </c>
      <c r="Q765" s="225">
        <v>47.8</v>
      </c>
      <c r="R765" s="225">
        <v>46.174676272436415</v>
      </c>
      <c r="S765" s="224">
        <v>34.603291991342935</v>
      </c>
      <c r="T765" s="225">
        <v>48.188725207141189</v>
      </c>
      <c r="U765" s="224">
        <v>47.63</v>
      </c>
      <c r="V765" s="225">
        <v>52.03</v>
      </c>
      <c r="W765" s="224">
        <v>28</v>
      </c>
      <c r="X765" s="225">
        <v>49.38</v>
      </c>
      <c r="Y765" s="221"/>
      <c r="Z765" s="222"/>
      <c r="AA765" s="222"/>
      <c r="AB765" s="222"/>
      <c r="AC765" s="222"/>
      <c r="AD765" s="222"/>
      <c r="AE765" s="222"/>
      <c r="AF765" s="222"/>
      <c r="AG765" s="222"/>
      <c r="AH765" s="222"/>
      <c r="AI765" s="222"/>
      <c r="AJ765" s="222"/>
      <c r="AK765" s="222"/>
      <c r="AL765" s="222"/>
      <c r="AM765" s="222"/>
      <c r="AN765" s="222"/>
      <c r="AO765" s="222"/>
      <c r="AP765" s="222"/>
      <c r="AQ765" s="222"/>
      <c r="AR765" s="222"/>
      <c r="AS765" s="222"/>
      <c r="AT765" s="222"/>
      <c r="AU765" s="222"/>
      <c r="AV765" s="222"/>
      <c r="AW765" s="222"/>
      <c r="AX765" s="222"/>
      <c r="AY765" s="222"/>
      <c r="AZ765" s="222"/>
      <c r="BA765" s="222"/>
      <c r="BB765" s="222"/>
      <c r="BC765" s="222"/>
      <c r="BD765" s="222"/>
      <c r="BE765" s="222"/>
      <c r="BF765" s="222"/>
      <c r="BG765" s="222"/>
      <c r="BH765" s="222"/>
      <c r="BI765" s="222"/>
      <c r="BJ765" s="222"/>
      <c r="BK765" s="222"/>
      <c r="BL765" s="222"/>
      <c r="BM765" s="226"/>
    </row>
    <row r="766" spans="1:65">
      <c r="A766" s="29"/>
      <c r="B766" s="20" t="s">
        <v>258</v>
      </c>
      <c r="C766" s="12"/>
      <c r="D766" s="227">
        <v>47.783333333333331</v>
      </c>
      <c r="E766" s="227">
        <v>43.5</v>
      </c>
      <c r="F766" s="227">
        <v>42.032748941697783</v>
      </c>
      <c r="G766" s="227">
        <v>45.633333333333333</v>
      </c>
      <c r="H766" s="227">
        <v>51.801666666666669</v>
      </c>
      <c r="I766" s="227">
        <v>47.166666666666664</v>
      </c>
      <c r="J766" s="227">
        <v>51.133333333333326</v>
      </c>
      <c r="K766" s="227">
        <v>47.383333333333326</v>
      </c>
      <c r="L766" s="227">
        <v>50.849999999999994</v>
      </c>
      <c r="M766" s="227">
        <v>48.900000000000006</v>
      </c>
      <c r="N766" s="227">
        <v>45.75</v>
      </c>
      <c r="O766" s="227">
        <v>46.483333333333327</v>
      </c>
      <c r="P766" s="227">
        <v>41.888333333333335</v>
      </c>
      <c r="Q766" s="227">
        <v>47.283333333333331</v>
      </c>
      <c r="R766" s="227">
        <v>46.889635044105773</v>
      </c>
      <c r="S766" s="227">
        <v>36.332941941210713</v>
      </c>
      <c r="T766" s="227">
        <v>48.299981364754281</v>
      </c>
      <c r="U766" s="227">
        <v>28.568333333333332</v>
      </c>
      <c r="V766" s="227">
        <v>50.631666666666661</v>
      </c>
      <c r="W766" s="227">
        <v>28.283333333333331</v>
      </c>
      <c r="X766" s="227">
        <v>48.014999999999993</v>
      </c>
      <c r="Y766" s="221"/>
      <c r="Z766" s="222"/>
      <c r="AA766" s="222"/>
      <c r="AB766" s="222"/>
      <c r="AC766" s="222"/>
      <c r="AD766" s="222"/>
      <c r="AE766" s="222"/>
      <c r="AF766" s="222"/>
      <c r="AG766" s="222"/>
      <c r="AH766" s="222"/>
      <c r="AI766" s="222"/>
      <c r="AJ766" s="222"/>
      <c r="AK766" s="222"/>
      <c r="AL766" s="222"/>
      <c r="AM766" s="222"/>
      <c r="AN766" s="222"/>
      <c r="AO766" s="222"/>
      <c r="AP766" s="222"/>
      <c r="AQ766" s="222"/>
      <c r="AR766" s="222"/>
      <c r="AS766" s="222"/>
      <c r="AT766" s="222"/>
      <c r="AU766" s="222"/>
      <c r="AV766" s="222"/>
      <c r="AW766" s="222"/>
      <c r="AX766" s="222"/>
      <c r="AY766" s="222"/>
      <c r="AZ766" s="222"/>
      <c r="BA766" s="222"/>
      <c r="BB766" s="222"/>
      <c r="BC766" s="222"/>
      <c r="BD766" s="222"/>
      <c r="BE766" s="222"/>
      <c r="BF766" s="222"/>
      <c r="BG766" s="222"/>
      <c r="BH766" s="222"/>
      <c r="BI766" s="222"/>
      <c r="BJ766" s="222"/>
      <c r="BK766" s="222"/>
      <c r="BL766" s="222"/>
      <c r="BM766" s="226"/>
    </row>
    <row r="767" spans="1:65">
      <c r="A767" s="29"/>
      <c r="B767" s="3" t="s">
        <v>259</v>
      </c>
      <c r="C767" s="28"/>
      <c r="D767" s="225">
        <v>47.7</v>
      </c>
      <c r="E767" s="225">
        <v>43.5</v>
      </c>
      <c r="F767" s="225">
        <v>41.962819821359446</v>
      </c>
      <c r="G767" s="225">
        <v>45.45</v>
      </c>
      <c r="H767" s="225">
        <v>52.11</v>
      </c>
      <c r="I767" s="225">
        <v>47</v>
      </c>
      <c r="J767" s="225">
        <v>51.7</v>
      </c>
      <c r="K767" s="225">
        <v>47</v>
      </c>
      <c r="L767" s="225">
        <v>51.2</v>
      </c>
      <c r="M767" s="225">
        <v>48.45</v>
      </c>
      <c r="N767" s="225">
        <v>46</v>
      </c>
      <c r="O767" s="225">
        <v>46.349999999999994</v>
      </c>
      <c r="P767" s="225">
        <v>41.97</v>
      </c>
      <c r="Q767" s="225">
        <v>47.15</v>
      </c>
      <c r="R767" s="225">
        <v>46.797904052892036</v>
      </c>
      <c r="S767" s="225">
        <v>36.53462991785058</v>
      </c>
      <c r="T767" s="225">
        <v>48.317026959950738</v>
      </c>
      <c r="U767" s="225">
        <v>20.75</v>
      </c>
      <c r="V767" s="225">
        <v>51.125</v>
      </c>
      <c r="W767" s="225">
        <v>28.2</v>
      </c>
      <c r="X767" s="225">
        <v>48.209999999999994</v>
      </c>
      <c r="Y767" s="221"/>
      <c r="Z767" s="222"/>
      <c r="AA767" s="222"/>
      <c r="AB767" s="222"/>
      <c r="AC767" s="222"/>
      <c r="AD767" s="222"/>
      <c r="AE767" s="222"/>
      <c r="AF767" s="222"/>
      <c r="AG767" s="222"/>
      <c r="AH767" s="222"/>
      <c r="AI767" s="222"/>
      <c r="AJ767" s="222"/>
      <c r="AK767" s="222"/>
      <c r="AL767" s="222"/>
      <c r="AM767" s="222"/>
      <c r="AN767" s="222"/>
      <c r="AO767" s="222"/>
      <c r="AP767" s="222"/>
      <c r="AQ767" s="222"/>
      <c r="AR767" s="222"/>
      <c r="AS767" s="222"/>
      <c r="AT767" s="222"/>
      <c r="AU767" s="222"/>
      <c r="AV767" s="222"/>
      <c r="AW767" s="222"/>
      <c r="AX767" s="222"/>
      <c r="AY767" s="222"/>
      <c r="AZ767" s="222"/>
      <c r="BA767" s="222"/>
      <c r="BB767" s="222"/>
      <c r="BC767" s="222"/>
      <c r="BD767" s="222"/>
      <c r="BE767" s="222"/>
      <c r="BF767" s="222"/>
      <c r="BG767" s="222"/>
      <c r="BH767" s="222"/>
      <c r="BI767" s="222"/>
      <c r="BJ767" s="222"/>
      <c r="BK767" s="222"/>
      <c r="BL767" s="222"/>
      <c r="BM767" s="226"/>
    </row>
    <row r="768" spans="1:65">
      <c r="A768" s="29"/>
      <c r="B768" s="3" t="s">
        <v>260</v>
      </c>
      <c r="C768" s="28"/>
      <c r="D768" s="23">
        <v>0.25625508125043217</v>
      </c>
      <c r="E768" s="23">
        <v>1.3784048752090221</v>
      </c>
      <c r="F768" s="23">
        <v>0.36712221887248797</v>
      </c>
      <c r="G768" s="23">
        <v>0.6831300510639734</v>
      </c>
      <c r="H768" s="23">
        <v>1.3404837435294286</v>
      </c>
      <c r="I768" s="23">
        <v>1.4719601443879746</v>
      </c>
      <c r="J768" s="23">
        <v>1.1673331429659077</v>
      </c>
      <c r="K768" s="23">
        <v>0.96003472159431102</v>
      </c>
      <c r="L768" s="23">
        <v>1.8769656363396761</v>
      </c>
      <c r="M768" s="23">
        <v>1.0178408519999584</v>
      </c>
      <c r="N768" s="23">
        <v>1.104083330188443</v>
      </c>
      <c r="O768" s="23">
        <v>0.54924190177613641</v>
      </c>
      <c r="P768" s="23">
        <v>0.39695927582897833</v>
      </c>
      <c r="Q768" s="23">
        <v>0.74677082606825684</v>
      </c>
      <c r="R768" s="23">
        <v>0.6175384090180035</v>
      </c>
      <c r="S768" s="23">
        <v>2.1587362845083611</v>
      </c>
      <c r="T768" s="23">
        <v>0.17909241195385736</v>
      </c>
      <c r="U768" s="23">
        <v>13.780878660907899</v>
      </c>
      <c r="V768" s="23">
        <v>1.3053952147402226</v>
      </c>
      <c r="W768" s="23">
        <v>0.45350486950711588</v>
      </c>
      <c r="X768" s="23">
        <v>1.0349444429533403</v>
      </c>
      <c r="Y768" s="148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5"/>
    </row>
    <row r="769" spans="1:65">
      <c r="A769" s="29"/>
      <c r="B769" s="3" t="s">
        <v>86</v>
      </c>
      <c r="C769" s="28"/>
      <c r="D769" s="13">
        <v>5.3628548570024172E-3</v>
      </c>
      <c r="E769" s="13">
        <v>3.1687468395609701E-2</v>
      </c>
      <c r="F769" s="13">
        <v>8.7341948389269251E-3</v>
      </c>
      <c r="G769" s="13">
        <v>1.4969979205200294E-2</v>
      </c>
      <c r="H769" s="13">
        <v>2.5877231946129696E-2</v>
      </c>
      <c r="I769" s="13">
        <v>3.1207635570063067E-2</v>
      </c>
      <c r="J769" s="13">
        <v>2.2829200970650089E-2</v>
      </c>
      <c r="K769" s="13">
        <v>2.0261021208462425E-2</v>
      </c>
      <c r="L769" s="13">
        <v>3.6911811924084097E-2</v>
      </c>
      <c r="M769" s="13">
        <v>2.0814741349692398E-2</v>
      </c>
      <c r="N769" s="13">
        <v>2.4132968965867606E-2</v>
      </c>
      <c r="O769" s="13">
        <v>1.1815888887260017E-2</v>
      </c>
      <c r="P769" s="13">
        <v>9.4766070702815806E-3</v>
      </c>
      <c r="Q769" s="13">
        <v>1.5793531746244416E-2</v>
      </c>
      <c r="R769" s="13">
        <v>1.3170040850971194E-2</v>
      </c>
      <c r="S769" s="13">
        <v>5.9415400162237071E-2</v>
      </c>
      <c r="T769" s="13">
        <v>3.7079188623568627E-3</v>
      </c>
      <c r="U769" s="13">
        <v>0.48238301129133304</v>
      </c>
      <c r="V769" s="13">
        <v>2.5782189303273105E-2</v>
      </c>
      <c r="W769" s="13">
        <v>1.6034350129892135E-2</v>
      </c>
      <c r="X769" s="13">
        <v>2.1554606746919513E-2</v>
      </c>
      <c r="Y769" s="148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5"/>
    </row>
    <row r="770" spans="1:65">
      <c r="A770" s="29"/>
      <c r="B770" s="3" t="s">
        <v>261</v>
      </c>
      <c r="C770" s="28"/>
      <c r="D770" s="13">
        <v>1.0187972161889602E-2</v>
      </c>
      <c r="E770" s="13">
        <v>-8.0366024645088352E-2</v>
      </c>
      <c r="F770" s="13">
        <v>-0.1113851953023336</v>
      </c>
      <c r="G770" s="13">
        <v>-3.5265201332663532E-2</v>
      </c>
      <c r="H770" s="13">
        <v>9.5139601073027213E-2</v>
      </c>
      <c r="I770" s="13">
        <v>-2.8489845768582267E-3</v>
      </c>
      <c r="J770" s="13">
        <v>8.1010358769681545E-2</v>
      </c>
      <c r="K770" s="13">
        <v>1.7315677908098515E-3</v>
      </c>
      <c r="L770" s="13">
        <v>7.502040567349999E-2</v>
      </c>
      <c r="M770" s="13">
        <v>3.3795434364487065E-2</v>
      </c>
      <c r="N770" s="13">
        <v>-3.2798750057765336E-2</v>
      </c>
      <c r="O770" s="13">
        <v>-1.7295342044119422E-2</v>
      </c>
      <c r="P770" s="13">
        <v>-0.11443828725689664</v>
      </c>
      <c r="Q770" s="13">
        <v>-3.8253330196003077E-4</v>
      </c>
      <c r="R770" s="13">
        <v>-8.7057131367362928E-3</v>
      </c>
      <c r="S770" s="13">
        <v>-0.23188487738540664</v>
      </c>
      <c r="T770" s="13">
        <v>2.1110433839934162E-2</v>
      </c>
      <c r="U770" s="13">
        <v>-0.39603655281384909</v>
      </c>
      <c r="V770" s="13">
        <v>7.0404618287619014E-2</v>
      </c>
      <c r="W770" s="13">
        <v>-0.40206174092824332</v>
      </c>
      <c r="X770" s="13">
        <v>1.5085639693473096E-2</v>
      </c>
      <c r="Y770" s="148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5"/>
    </row>
    <row r="771" spans="1:65">
      <c r="A771" s="29"/>
      <c r="B771" s="45" t="s">
        <v>262</v>
      </c>
      <c r="C771" s="46"/>
      <c r="D771" s="44">
        <v>0.24</v>
      </c>
      <c r="E771" s="44">
        <v>1.43</v>
      </c>
      <c r="F771" s="44">
        <v>2</v>
      </c>
      <c r="G771" s="44">
        <v>0.6</v>
      </c>
      <c r="H771" s="44">
        <v>1.8</v>
      </c>
      <c r="I771" s="44">
        <v>0</v>
      </c>
      <c r="J771" s="44">
        <v>1.54</v>
      </c>
      <c r="K771" s="44">
        <v>0.08</v>
      </c>
      <c r="L771" s="44">
        <v>1.43</v>
      </c>
      <c r="M771" s="44">
        <v>0.67</v>
      </c>
      <c r="N771" s="44">
        <v>0.55000000000000004</v>
      </c>
      <c r="O771" s="44">
        <v>0.27</v>
      </c>
      <c r="P771" s="44">
        <v>2.0499999999999998</v>
      </c>
      <c r="Q771" s="44">
        <v>0.05</v>
      </c>
      <c r="R771" s="44">
        <v>0.11</v>
      </c>
      <c r="S771" s="44">
        <v>4.21</v>
      </c>
      <c r="T771" s="44">
        <v>0.44</v>
      </c>
      <c r="U771" s="44">
        <v>7.24</v>
      </c>
      <c r="V771" s="44">
        <v>1.35</v>
      </c>
      <c r="W771" s="44">
        <v>7.35</v>
      </c>
      <c r="X771" s="44">
        <v>0.33</v>
      </c>
      <c r="Y771" s="148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5"/>
    </row>
    <row r="772" spans="1:65">
      <c r="B772" s="3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BM772" s="55"/>
    </row>
    <row r="773" spans="1:65" ht="15">
      <c r="B773" s="8" t="s">
        <v>537</v>
      </c>
      <c r="BM773" s="27" t="s">
        <v>66</v>
      </c>
    </row>
    <row r="774" spans="1:65" ht="15">
      <c r="A774" s="24" t="s">
        <v>9</v>
      </c>
      <c r="B774" s="18" t="s">
        <v>111</v>
      </c>
      <c r="C774" s="15" t="s">
        <v>112</v>
      </c>
      <c r="D774" s="16" t="s">
        <v>223</v>
      </c>
      <c r="E774" s="17" t="s">
        <v>223</v>
      </c>
      <c r="F774" s="17" t="s">
        <v>223</v>
      </c>
      <c r="G774" s="17" t="s">
        <v>223</v>
      </c>
      <c r="H774" s="17" t="s">
        <v>223</v>
      </c>
      <c r="I774" s="17" t="s">
        <v>223</v>
      </c>
      <c r="J774" s="17" t="s">
        <v>223</v>
      </c>
      <c r="K774" s="17" t="s">
        <v>223</v>
      </c>
      <c r="L774" s="17" t="s">
        <v>223</v>
      </c>
      <c r="M774" s="17" t="s">
        <v>223</v>
      </c>
      <c r="N774" s="17" t="s">
        <v>223</v>
      </c>
      <c r="O774" s="17" t="s">
        <v>223</v>
      </c>
      <c r="P774" s="17" t="s">
        <v>223</v>
      </c>
      <c r="Q774" s="17" t="s">
        <v>223</v>
      </c>
      <c r="R774" s="17" t="s">
        <v>223</v>
      </c>
      <c r="S774" s="17" t="s">
        <v>223</v>
      </c>
      <c r="T774" s="17" t="s">
        <v>223</v>
      </c>
      <c r="U774" s="17" t="s">
        <v>223</v>
      </c>
      <c r="V774" s="17" t="s">
        <v>223</v>
      </c>
      <c r="W774" s="17" t="s">
        <v>223</v>
      </c>
      <c r="X774" s="17" t="s">
        <v>223</v>
      </c>
      <c r="Y774" s="17" t="s">
        <v>223</v>
      </c>
      <c r="Z774" s="148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7">
        <v>1</v>
      </c>
    </row>
    <row r="775" spans="1:65">
      <c r="A775" s="29"/>
      <c r="B775" s="19" t="s">
        <v>224</v>
      </c>
      <c r="C775" s="9" t="s">
        <v>224</v>
      </c>
      <c r="D775" s="146" t="s">
        <v>226</v>
      </c>
      <c r="E775" s="147" t="s">
        <v>227</v>
      </c>
      <c r="F775" s="147" t="s">
        <v>228</v>
      </c>
      <c r="G775" s="147" t="s">
        <v>229</v>
      </c>
      <c r="H775" s="147" t="s">
        <v>230</v>
      </c>
      <c r="I775" s="147" t="s">
        <v>231</v>
      </c>
      <c r="J775" s="147" t="s">
        <v>232</v>
      </c>
      <c r="K775" s="147" t="s">
        <v>234</v>
      </c>
      <c r="L775" s="147" t="s">
        <v>235</v>
      </c>
      <c r="M775" s="147" t="s">
        <v>236</v>
      </c>
      <c r="N775" s="147" t="s">
        <v>237</v>
      </c>
      <c r="O775" s="147" t="s">
        <v>264</v>
      </c>
      <c r="P775" s="147" t="s">
        <v>238</v>
      </c>
      <c r="Q775" s="147" t="s">
        <v>239</v>
      </c>
      <c r="R775" s="147" t="s">
        <v>240</v>
      </c>
      <c r="S775" s="147" t="s">
        <v>241</v>
      </c>
      <c r="T775" s="147" t="s">
        <v>242</v>
      </c>
      <c r="U775" s="147" t="s">
        <v>243</v>
      </c>
      <c r="V775" s="147" t="s">
        <v>244</v>
      </c>
      <c r="W775" s="147" t="s">
        <v>245</v>
      </c>
      <c r="X775" s="147" t="s">
        <v>246</v>
      </c>
      <c r="Y775" s="147" t="s">
        <v>248</v>
      </c>
      <c r="Z775" s="148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7" t="s">
        <v>3</v>
      </c>
    </row>
    <row r="776" spans="1:65">
      <c r="A776" s="29"/>
      <c r="B776" s="19"/>
      <c r="C776" s="9"/>
      <c r="D776" s="10" t="s">
        <v>114</v>
      </c>
      <c r="E776" s="11" t="s">
        <v>289</v>
      </c>
      <c r="F776" s="11" t="s">
        <v>289</v>
      </c>
      <c r="G776" s="11" t="s">
        <v>114</v>
      </c>
      <c r="H776" s="11" t="s">
        <v>290</v>
      </c>
      <c r="I776" s="11" t="s">
        <v>289</v>
      </c>
      <c r="J776" s="11" t="s">
        <v>114</v>
      </c>
      <c r="K776" s="11" t="s">
        <v>290</v>
      </c>
      <c r="L776" s="11" t="s">
        <v>290</v>
      </c>
      <c r="M776" s="11" t="s">
        <v>290</v>
      </c>
      <c r="N776" s="11" t="s">
        <v>290</v>
      </c>
      <c r="O776" s="11" t="s">
        <v>290</v>
      </c>
      <c r="P776" s="11" t="s">
        <v>114</v>
      </c>
      <c r="Q776" s="11" t="s">
        <v>290</v>
      </c>
      <c r="R776" s="11" t="s">
        <v>289</v>
      </c>
      <c r="S776" s="11" t="s">
        <v>289</v>
      </c>
      <c r="T776" s="11" t="s">
        <v>289</v>
      </c>
      <c r="U776" s="11" t="s">
        <v>114</v>
      </c>
      <c r="V776" s="11" t="s">
        <v>290</v>
      </c>
      <c r="W776" s="11" t="s">
        <v>289</v>
      </c>
      <c r="X776" s="11" t="s">
        <v>290</v>
      </c>
      <c r="Y776" s="11" t="s">
        <v>289</v>
      </c>
      <c r="Z776" s="148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7">
        <v>2</v>
      </c>
    </row>
    <row r="777" spans="1:65">
      <c r="A777" s="29"/>
      <c r="B777" s="19"/>
      <c r="C777" s="9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148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7">
        <v>3</v>
      </c>
    </row>
    <row r="778" spans="1:65">
      <c r="A778" s="29"/>
      <c r="B778" s="18">
        <v>1</v>
      </c>
      <c r="C778" s="14">
        <v>1</v>
      </c>
      <c r="D778" s="143">
        <v>8</v>
      </c>
      <c r="E778" s="143">
        <v>6.5</v>
      </c>
      <c r="F778" s="21">
        <v>8.3992304368249151</v>
      </c>
      <c r="G778" s="21">
        <v>8.4260000000000002</v>
      </c>
      <c r="H778" s="143">
        <v>7</v>
      </c>
      <c r="I778" s="21">
        <v>8.4</v>
      </c>
      <c r="J778" s="21">
        <v>8.5</v>
      </c>
      <c r="K778" s="21">
        <v>8.1999999999999993</v>
      </c>
      <c r="L778" s="21">
        <v>7.6</v>
      </c>
      <c r="M778" s="21">
        <v>7.7000000000000011</v>
      </c>
      <c r="N778" s="21">
        <v>8.5</v>
      </c>
      <c r="O778" s="21">
        <v>8.4</v>
      </c>
      <c r="P778" s="143" t="s">
        <v>279</v>
      </c>
      <c r="Q778" s="21">
        <v>7.48</v>
      </c>
      <c r="R778" s="143">
        <v>8</v>
      </c>
      <c r="S778" s="21">
        <v>7.675048305302985</v>
      </c>
      <c r="T778" s="143">
        <v>10.604779555363246</v>
      </c>
      <c r="U778" s="21">
        <v>8.5810955534796829</v>
      </c>
      <c r="V778" s="21">
        <v>7.2</v>
      </c>
      <c r="W778" s="21">
        <v>7.9</v>
      </c>
      <c r="X778" s="21">
        <v>9</v>
      </c>
      <c r="Y778" s="21">
        <v>8.1999999999999993</v>
      </c>
      <c r="Z778" s="148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7">
        <v>1</v>
      </c>
    </row>
    <row r="779" spans="1:65">
      <c r="A779" s="29"/>
      <c r="B779" s="19">
        <v>1</v>
      </c>
      <c r="C779" s="9">
        <v>2</v>
      </c>
      <c r="D779" s="144">
        <v>8</v>
      </c>
      <c r="E779" s="144">
        <v>6.8</v>
      </c>
      <c r="F779" s="11">
        <v>8.559997622045195</v>
      </c>
      <c r="G779" s="11">
        <v>8.2830000000000013</v>
      </c>
      <c r="H779" s="144">
        <v>7</v>
      </c>
      <c r="I779" s="11">
        <v>8.8000000000000007</v>
      </c>
      <c r="J779" s="11">
        <v>8.5</v>
      </c>
      <c r="K779" s="11">
        <v>8.6999999999999993</v>
      </c>
      <c r="L779" s="11">
        <v>7.8</v>
      </c>
      <c r="M779" s="11">
        <v>7.8</v>
      </c>
      <c r="N779" s="11">
        <v>8.6</v>
      </c>
      <c r="O779" s="11">
        <v>8.3000000000000007</v>
      </c>
      <c r="P779" s="144" t="s">
        <v>279</v>
      </c>
      <c r="Q779" s="11">
        <v>7.53</v>
      </c>
      <c r="R779" s="144">
        <v>8</v>
      </c>
      <c r="S779" s="11">
        <v>7.7514642996302818</v>
      </c>
      <c r="T779" s="144">
        <v>10.679235342789406</v>
      </c>
      <c r="U779" s="11">
        <v>8.299575128407497</v>
      </c>
      <c r="V779" s="11">
        <v>7.9</v>
      </c>
      <c r="W779" s="11">
        <v>8</v>
      </c>
      <c r="X779" s="11">
        <v>8.8000000000000007</v>
      </c>
      <c r="Y779" s="11">
        <v>8.3000000000000007</v>
      </c>
      <c r="Z779" s="148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7" t="e">
        <v>#N/A</v>
      </c>
    </row>
    <row r="780" spans="1:65">
      <c r="A780" s="29"/>
      <c r="B780" s="19">
        <v>1</v>
      </c>
      <c r="C780" s="9">
        <v>3</v>
      </c>
      <c r="D780" s="144">
        <v>8</v>
      </c>
      <c r="E780" s="144">
        <v>6.8</v>
      </c>
      <c r="F780" s="11">
        <v>7.6393225756318666</v>
      </c>
      <c r="G780" s="11">
        <v>8.2940000000000005</v>
      </c>
      <c r="H780" s="144">
        <v>7</v>
      </c>
      <c r="I780" s="11">
        <v>8.6</v>
      </c>
      <c r="J780" s="11">
        <v>8.5</v>
      </c>
      <c r="K780" s="11">
        <v>8.8000000000000007</v>
      </c>
      <c r="L780" s="11">
        <v>7.6</v>
      </c>
      <c r="M780" s="11">
        <v>8.1</v>
      </c>
      <c r="N780" s="11">
        <v>8.6999999999999993</v>
      </c>
      <c r="O780" s="11">
        <v>8.1999999999999993</v>
      </c>
      <c r="P780" s="144" t="s">
        <v>279</v>
      </c>
      <c r="Q780" s="11">
        <v>7.5</v>
      </c>
      <c r="R780" s="144">
        <v>8</v>
      </c>
      <c r="S780" s="11">
        <v>8.3980152972884952</v>
      </c>
      <c r="T780" s="144">
        <v>9.2489722409515203</v>
      </c>
      <c r="U780" s="11">
        <v>8.8030452669431689</v>
      </c>
      <c r="V780" s="11">
        <v>7.3</v>
      </c>
      <c r="W780" s="11">
        <v>8.1999999999999993</v>
      </c>
      <c r="X780" s="11">
        <v>8.6</v>
      </c>
      <c r="Y780" s="11">
        <v>8.1999999999999993</v>
      </c>
      <c r="Z780" s="148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7">
        <v>16</v>
      </c>
    </row>
    <row r="781" spans="1:65">
      <c r="A781" s="29"/>
      <c r="B781" s="19">
        <v>1</v>
      </c>
      <c r="C781" s="9">
        <v>4</v>
      </c>
      <c r="D781" s="144">
        <v>8</v>
      </c>
      <c r="E781" s="144">
        <v>6.6</v>
      </c>
      <c r="F781" s="11">
        <v>7.7204239710488851</v>
      </c>
      <c r="G781" s="11">
        <v>8.3270000000000017</v>
      </c>
      <c r="H781" s="144">
        <v>7</v>
      </c>
      <c r="I781" s="11">
        <v>8.1999999999999993</v>
      </c>
      <c r="J781" s="11">
        <v>8.4</v>
      </c>
      <c r="K781" s="11">
        <v>8.8000000000000007</v>
      </c>
      <c r="L781" s="11">
        <v>8</v>
      </c>
      <c r="M781" s="11">
        <v>8</v>
      </c>
      <c r="N781" s="11">
        <v>8.8000000000000007</v>
      </c>
      <c r="O781" s="11">
        <v>8.1</v>
      </c>
      <c r="P781" s="144" t="s">
        <v>279</v>
      </c>
      <c r="Q781" s="11">
        <v>7.34</v>
      </c>
      <c r="R781" s="144">
        <v>8</v>
      </c>
      <c r="S781" s="11">
        <v>7.8092328550887311</v>
      </c>
      <c r="T781" s="144">
        <v>9.9579533315674755</v>
      </c>
      <c r="U781" s="11">
        <v>8.8266223935147021</v>
      </c>
      <c r="V781" s="11">
        <v>7.7000000000000011</v>
      </c>
      <c r="W781" s="11">
        <v>8.1</v>
      </c>
      <c r="X781" s="11">
        <v>8.3000000000000007</v>
      </c>
      <c r="Y781" s="11">
        <v>8.1</v>
      </c>
      <c r="Z781" s="148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7">
        <v>8.2087417469334198</v>
      </c>
    </row>
    <row r="782" spans="1:65">
      <c r="A782" s="29"/>
      <c r="B782" s="19">
        <v>1</v>
      </c>
      <c r="C782" s="9">
        <v>5</v>
      </c>
      <c r="D782" s="144">
        <v>8</v>
      </c>
      <c r="E782" s="144">
        <v>7</v>
      </c>
      <c r="F782" s="11">
        <v>8.4184084744357239</v>
      </c>
      <c r="G782" s="11">
        <v>8.3490000000000002</v>
      </c>
      <c r="H782" s="144">
        <v>7</v>
      </c>
      <c r="I782" s="11">
        <v>8.1999999999999993</v>
      </c>
      <c r="J782" s="11">
        <v>8.6</v>
      </c>
      <c r="K782" s="11">
        <v>8.4</v>
      </c>
      <c r="L782" s="11">
        <v>7.8</v>
      </c>
      <c r="M782" s="11">
        <v>8.1</v>
      </c>
      <c r="N782" s="11">
        <v>8.8000000000000007</v>
      </c>
      <c r="O782" s="11">
        <v>8.6</v>
      </c>
      <c r="P782" s="144" t="s">
        <v>279</v>
      </c>
      <c r="Q782" s="11">
        <v>7.43</v>
      </c>
      <c r="R782" s="144">
        <v>8</v>
      </c>
      <c r="S782" s="11">
        <v>8.2335820152305104</v>
      </c>
      <c r="T782" s="144">
        <v>11.708234064355816</v>
      </c>
      <c r="U782" s="11">
        <v>8.5111209217576054</v>
      </c>
      <c r="V782" s="11">
        <v>8</v>
      </c>
      <c r="W782" s="11">
        <v>7.9</v>
      </c>
      <c r="X782" s="11">
        <v>8.8000000000000007</v>
      </c>
      <c r="Y782" s="11">
        <v>8.3000000000000007</v>
      </c>
      <c r="Z782" s="148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7">
        <v>112</v>
      </c>
    </row>
    <row r="783" spans="1:65">
      <c r="A783" s="29"/>
      <c r="B783" s="19">
        <v>1</v>
      </c>
      <c r="C783" s="9">
        <v>6</v>
      </c>
      <c r="D783" s="144">
        <v>8</v>
      </c>
      <c r="E783" s="144">
        <v>6.9</v>
      </c>
      <c r="F783" s="11">
        <v>8.3352477458223451</v>
      </c>
      <c r="G783" s="11">
        <v>8.3930000000000007</v>
      </c>
      <c r="H783" s="144">
        <v>7</v>
      </c>
      <c r="I783" s="11">
        <v>8.4</v>
      </c>
      <c r="J783" s="11">
        <v>8.4</v>
      </c>
      <c r="K783" s="11">
        <v>8.6</v>
      </c>
      <c r="L783" s="11">
        <v>7.6</v>
      </c>
      <c r="M783" s="11">
        <v>8.1</v>
      </c>
      <c r="N783" s="11">
        <v>8.5</v>
      </c>
      <c r="O783" s="11">
        <v>8.6999999999999993</v>
      </c>
      <c r="P783" s="144" t="s">
        <v>279</v>
      </c>
      <c r="Q783" s="11">
        <v>7.54</v>
      </c>
      <c r="R783" s="144">
        <v>8</v>
      </c>
      <c r="S783" s="11">
        <v>7.7191895124659702</v>
      </c>
      <c r="T783" s="144">
        <v>9.7577095712781929</v>
      </c>
      <c r="U783" s="11">
        <v>8.446585330689631</v>
      </c>
      <c r="V783" s="150">
        <v>6.1</v>
      </c>
      <c r="W783" s="11">
        <v>8.1999999999999993</v>
      </c>
      <c r="X783" s="11">
        <v>8.6</v>
      </c>
      <c r="Y783" s="11">
        <v>8.4</v>
      </c>
      <c r="Z783" s="148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5"/>
    </row>
    <row r="784" spans="1:65">
      <c r="A784" s="29"/>
      <c r="B784" s="20" t="s">
        <v>258</v>
      </c>
      <c r="C784" s="12"/>
      <c r="D784" s="22">
        <v>8</v>
      </c>
      <c r="E784" s="22">
        <v>6.7666666666666666</v>
      </c>
      <c r="F784" s="22">
        <v>8.1787718043014888</v>
      </c>
      <c r="G784" s="22">
        <v>8.3453333333333344</v>
      </c>
      <c r="H784" s="22">
        <v>7</v>
      </c>
      <c r="I784" s="22">
        <v>8.4333333333333336</v>
      </c>
      <c r="J784" s="22">
        <v>8.4833333333333325</v>
      </c>
      <c r="K784" s="22">
        <v>8.5833333333333339</v>
      </c>
      <c r="L784" s="22">
        <v>7.7333333333333334</v>
      </c>
      <c r="M784" s="22">
        <v>7.9666666666666677</v>
      </c>
      <c r="N784" s="22">
        <v>8.65</v>
      </c>
      <c r="O784" s="22">
        <v>8.3833333333333329</v>
      </c>
      <c r="P784" s="22" t="s">
        <v>617</v>
      </c>
      <c r="Q784" s="22">
        <v>7.47</v>
      </c>
      <c r="R784" s="22">
        <v>8</v>
      </c>
      <c r="S784" s="22">
        <v>7.9310887141678279</v>
      </c>
      <c r="T784" s="22">
        <v>10.326147351050942</v>
      </c>
      <c r="U784" s="22">
        <v>8.5780074324653821</v>
      </c>
      <c r="V784" s="22">
        <v>7.3666666666666671</v>
      </c>
      <c r="W784" s="22">
        <v>8.0499999999999989</v>
      </c>
      <c r="X784" s="22">
        <v>8.6833333333333336</v>
      </c>
      <c r="Y784" s="22">
        <v>8.2499999999999982</v>
      </c>
      <c r="Z784" s="148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55"/>
    </row>
    <row r="785" spans="1:65">
      <c r="A785" s="29"/>
      <c r="B785" s="3" t="s">
        <v>259</v>
      </c>
      <c r="C785" s="28"/>
      <c r="D785" s="11">
        <v>8</v>
      </c>
      <c r="E785" s="11">
        <v>6.8</v>
      </c>
      <c r="F785" s="11">
        <v>8.3672390913236292</v>
      </c>
      <c r="G785" s="11">
        <v>8.338000000000001</v>
      </c>
      <c r="H785" s="11">
        <v>7</v>
      </c>
      <c r="I785" s="11">
        <v>8.4</v>
      </c>
      <c r="J785" s="11">
        <v>8.5</v>
      </c>
      <c r="K785" s="11">
        <v>8.6499999999999986</v>
      </c>
      <c r="L785" s="11">
        <v>7.6999999999999993</v>
      </c>
      <c r="M785" s="11">
        <v>8.0500000000000007</v>
      </c>
      <c r="N785" s="11">
        <v>8.6499999999999986</v>
      </c>
      <c r="O785" s="11">
        <v>8.3500000000000014</v>
      </c>
      <c r="P785" s="11" t="s">
        <v>617</v>
      </c>
      <c r="Q785" s="11">
        <v>7.49</v>
      </c>
      <c r="R785" s="11">
        <v>8</v>
      </c>
      <c r="S785" s="11">
        <v>7.780348577359506</v>
      </c>
      <c r="T785" s="11">
        <v>10.281366443465361</v>
      </c>
      <c r="U785" s="11">
        <v>8.5461082376186432</v>
      </c>
      <c r="V785" s="11">
        <v>7.5</v>
      </c>
      <c r="W785" s="11">
        <v>8.0500000000000007</v>
      </c>
      <c r="X785" s="11">
        <v>8.6999999999999993</v>
      </c>
      <c r="Y785" s="11">
        <v>8.25</v>
      </c>
      <c r="Z785" s="148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5"/>
    </row>
    <row r="786" spans="1:65">
      <c r="A786" s="29"/>
      <c r="B786" s="3" t="s">
        <v>260</v>
      </c>
      <c r="C786" s="28"/>
      <c r="D786" s="23">
        <v>0</v>
      </c>
      <c r="E786" s="23">
        <v>0.18618986725025266</v>
      </c>
      <c r="F786" s="23">
        <v>0.39419127166286322</v>
      </c>
      <c r="G786" s="23">
        <v>5.5945211293430927E-2</v>
      </c>
      <c r="H786" s="23">
        <v>0</v>
      </c>
      <c r="I786" s="23">
        <v>0.23380903889000285</v>
      </c>
      <c r="J786" s="23">
        <v>7.5277265270907834E-2</v>
      </c>
      <c r="K786" s="23">
        <v>0.24013884872437205</v>
      </c>
      <c r="L786" s="23">
        <v>0.16329931618554536</v>
      </c>
      <c r="M786" s="23">
        <v>0.17511900715418219</v>
      </c>
      <c r="N786" s="23">
        <v>0.1378404875209025</v>
      </c>
      <c r="O786" s="23">
        <v>0.23166067138525395</v>
      </c>
      <c r="P786" s="23" t="s">
        <v>617</v>
      </c>
      <c r="Q786" s="23">
        <v>7.4833147735478972E-2</v>
      </c>
      <c r="R786" s="23">
        <v>0</v>
      </c>
      <c r="S786" s="23">
        <v>0.30564501453678627</v>
      </c>
      <c r="T786" s="23">
        <v>0.86388254775261764</v>
      </c>
      <c r="U786" s="23">
        <v>0.2057819644129221</v>
      </c>
      <c r="V786" s="23">
        <v>0.69761498454854531</v>
      </c>
      <c r="W786" s="23">
        <v>0.13784048752090172</v>
      </c>
      <c r="X786" s="23">
        <v>0.24013884872437163</v>
      </c>
      <c r="Y786" s="23">
        <v>0.10488088481701563</v>
      </c>
      <c r="Z786" s="201"/>
      <c r="AA786" s="202"/>
      <c r="AB786" s="202"/>
      <c r="AC786" s="202"/>
      <c r="AD786" s="202"/>
      <c r="AE786" s="202"/>
      <c r="AF786" s="202"/>
      <c r="AG786" s="202"/>
      <c r="AH786" s="202"/>
      <c r="AI786" s="202"/>
      <c r="AJ786" s="202"/>
      <c r="AK786" s="202"/>
      <c r="AL786" s="202"/>
      <c r="AM786" s="202"/>
      <c r="AN786" s="202"/>
      <c r="AO786" s="202"/>
      <c r="AP786" s="202"/>
      <c r="AQ786" s="202"/>
      <c r="AR786" s="202"/>
      <c r="AS786" s="202"/>
      <c r="AT786" s="202"/>
      <c r="AU786" s="202"/>
      <c r="AV786" s="202"/>
      <c r="AW786" s="202"/>
      <c r="AX786" s="202"/>
      <c r="AY786" s="202"/>
      <c r="AZ786" s="202"/>
      <c r="BA786" s="202"/>
      <c r="BB786" s="202"/>
      <c r="BC786" s="202"/>
      <c r="BD786" s="202"/>
      <c r="BE786" s="202"/>
      <c r="BF786" s="202"/>
      <c r="BG786" s="202"/>
      <c r="BH786" s="202"/>
      <c r="BI786" s="202"/>
      <c r="BJ786" s="202"/>
      <c r="BK786" s="202"/>
      <c r="BL786" s="202"/>
      <c r="BM786" s="56"/>
    </row>
    <row r="787" spans="1:65">
      <c r="A787" s="29"/>
      <c r="B787" s="3" t="s">
        <v>86</v>
      </c>
      <c r="C787" s="28"/>
      <c r="D787" s="13">
        <v>0</v>
      </c>
      <c r="E787" s="13">
        <v>2.7515743928608768E-2</v>
      </c>
      <c r="F787" s="13">
        <v>4.8196878589465586E-2</v>
      </c>
      <c r="G787" s="13">
        <v>6.7037719236416665E-3</v>
      </c>
      <c r="H787" s="13">
        <v>0</v>
      </c>
      <c r="I787" s="13">
        <v>2.7724391963241442E-2</v>
      </c>
      <c r="J787" s="13">
        <v>8.8735479690657572E-3</v>
      </c>
      <c r="K787" s="13">
        <v>2.7977341598955964E-2</v>
      </c>
      <c r="L787" s="13">
        <v>2.11162908860619E-2</v>
      </c>
      <c r="M787" s="13">
        <v>2.1981465333160942E-2</v>
      </c>
      <c r="N787" s="13">
        <v>1.5935316476404913E-2</v>
      </c>
      <c r="O787" s="13">
        <v>2.7633479688101866E-2</v>
      </c>
      <c r="P787" s="13" t="s">
        <v>617</v>
      </c>
      <c r="Q787" s="13">
        <v>1.0017824328712045E-2</v>
      </c>
      <c r="R787" s="13">
        <v>0</v>
      </c>
      <c r="S787" s="13">
        <v>3.8537586143853414E-2</v>
      </c>
      <c r="T787" s="13">
        <v>8.3659715321096603E-2</v>
      </c>
      <c r="U787" s="13">
        <v>2.3989483109340098E-2</v>
      </c>
      <c r="V787" s="13">
        <v>9.4698866680797994E-2</v>
      </c>
      <c r="W787" s="13">
        <v>1.7123041928062327E-2</v>
      </c>
      <c r="X787" s="13">
        <v>2.765514572641516E-2</v>
      </c>
      <c r="Y787" s="13">
        <v>1.2712834523274624E-2</v>
      </c>
      <c r="Z787" s="148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5"/>
    </row>
    <row r="788" spans="1:65">
      <c r="A788" s="29"/>
      <c r="B788" s="3" t="s">
        <v>261</v>
      </c>
      <c r="C788" s="28"/>
      <c r="D788" s="13">
        <v>-2.5429201376861554E-2</v>
      </c>
      <c r="E788" s="13">
        <v>-0.17567553283126203</v>
      </c>
      <c r="F788" s="13">
        <v>-3.6509788656863273E-3</v>
      </c>
      <c r="G788" s="13">
        <v>1.6639771430370764E-2</v>
      </c>
      <c r="H788" s="13">
        <v>-0.14725055120475383</v>
      </c>
      <c r="I788" s="13">
        <v>2.736005021522514E-2</v>
      </c>
      <c r="J788" s="13">
        <v>3.3451117706619682E-2</v>
      </c>
      <c r="K788" s="13">
        <v>4.5633252689408987E-2</v>
      </c>
      <c r="L788" s="13">
        <v>-5.7914894664299443E-2</v>
      </c>
      <c r="M788" s="13">
        <v>-2.9489913037791138E-2</v>
      </c>
      <c r="N788" s="13">
        <v>5.3754676011268598E-2</v>
      </c>
      <c r="O788" s="13">
        <v>2.1268982723830598E-2</v>
      </c>
      <c r="P788" s="13" t="s">
        <v>617</v>
      </c>
      <c r="Q788" s="13">
        <v>-8.9994516785644407E-2</v>
      </c>
      <c r="R788" s="13">
        <v>-2.5429201376861554E-2</v>
      </c>
      <c r="S788" s="13">
        <v>-3.3824067235312394E-2</v>
      </c>
      <c r="T788" s="13">
        <v>0.25794520882674021</v>
      </c>
      <c r="U788" s="13">
        <v>4.4984444256625622E-2</v>
      </c>
      <c r="V788" s="13">
        <v>-0.10258272293452653</v>
      </c>
      <c r="W788" s="13">
        <v>-1.9338133885467013E-2</v>
      </c>
      <c r="X788" s="13">
        <v>5.7815387672198293E-2</v>
      </c>
      <c r="Y788" s="13">
        <v>5.0261360801113764E-3</v>
      </c>
      <c r="Z788" s="148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5"/>
    </row>
    <row r="789" spans="1:65">
      <c r="A789" s="29"/>
      <c r="B789" s="45" t="s">
        <v>262</v>
      </c>
      <c r="C789" s="46"/>
      <c r="D789" s="44" t="s">
        <v>263</v>
      </c>
      <c r="E789" s="44">
        <v>3.49</v>
      </c>
      <c r="F789" s="44">
        <v>0.37</v>
      </c>
      <c r="G789" s="44">
        <v>0</v>
      </c>
      <c r="H789" s="44" t="s">
        <v>263</v>
      </c>
      <c r="I789" s="44">
        <v>0.19</v>
      </c>
      <c r="J789" s="44">
        <v>0.31</v>
      </c>
      <c r="K789" s="44">
        <v>0.53</v>
      </c>
      <c r="L789" s="44">
        <v>1.35</v>
      </c>
      <c r="M789" s="44">
        <v>0.84</v>
      </c>
      <c r="N789" s="44">
        <v>0.67</v>
      </c>
      <c r="O789" s="44">
        <v>0.08</v>
      </c>
      <c r="P789" s="44">
        <v>3.66</v>
      </c>
      <c r="Q789" s="44">
        <v>1.94</v>
      </c>
      <c r="R789" s="44" t="s">
        <v>263</v>
      </c>
      <c r="S789" s="44">
        <v>0.92</v>
      </c>
      <c r="T789" s="44">
        <v>4.38</v>
      </c>
      <c r="U789" s="44">
        <v>0.51</v>
      </c>
      <c r="V789" s="44">
        <v>2.17</v>
      </c>
      <c r="W789" s="44">
        <v>0.65</v>
      </c>
      <c r="X789" s="44">
        <v>0.75</v>
      </c>
      <c r="Y789" s="44">
        <v>0.21</v>
      </c>
      <c r="Z789" s="148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5"/>
    </row>
    <row r="790" spans="1:65">
      <c r="B790" s="30" t="s">
        <v>304</v>
      </c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BM790" s="55"/>
    </row>
    <row r="791" spans="1:65">
      <c r="BM791" s="55"/>
    </row>
    <row r="792" spans="1:65" ht="15">
      <c r="B792" s="8" t="s">
        <v>538</v>
      </c>
      <c r="BM792" s="27" t="s">
        <v>66</v>
      </c>
    </row>
    <row r="793" spans="1:65" ht="15">
      <c r="A793" s="24" t="s">
        <v>61</v>
      </c>
      <c r="B793" s="18" t="s">
        <v>111</v>
      </c>
      <c r="C793" s="15" t="s">
        <v>112</v>
      </c>
      <c r="D793" s="16" t="s">
        <v>223</v>
      </c>
      <c r="E793" s="17" t="s">
        <v>223</v>
      </c>
      <c r="F793" s="17" t="s">
        <v>223</v>
      </c>
      <c r="G793" s="17" t="s">
        <v>223</v>
      </c>
      <c r="H793" s="17" t="s">
        <v>223</v>
      </c>
      <c r="I793" s="17" t="s">
        <v>223</v>
      </c>
      <c r="J793" s="17" t="s">
        <v>223</v>
      </c>
      <c r="K793" s="17" t="s">
        <v>223</v>
      </c>
      <c r="L793" s="17" t="s">
        <v>223</v>
      </c>
      <c r="M793" s="17" t="s">
        <v>223</v>
      </c>
      <c r="N793" s="17" t="s">
        <v>223</v>
      </c>
      <c r="O793" s="17" t="s">
        <v>223</v>
      </c>
      <c r="P793" s="17" t="s">
        <v>223</v>
      </c>
      <c r="Q793" s="17" t="s">
        <v>223</v>
      </c>
      <c r="R793" s="17" t="s">
        <v>223</v>
      </c>
      <c r="S793" s="17" t="s">
        <v>223</v>
      </c>
      <c r="T793" s="17" t="s">
        <v>223</v>
      </c>
      <c r="U793" s="17" t="s">
        <v>223</v>
      </c>
      <c r="V793" s="17" t="s">
        <v>223</v>
      </c>
      <c r="W793" s="148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7">
        <v>1</v>
      </c>
    </row>
    <row r="794" spans="1:65">
      <c r="A794" s="29"/>
      <c r="B794" s="19" t="s">
        <v>224</v>
      </c>
      <c r="C794" s="9" t="s">
        <v>224</v>
      </c>
      <c r="D794" s="146" t="s">
        <v>226</v>
      </c>
      <c r="E794" s="147" t="s">
        <v>227</v>
      </c>
      <c r="F794" s="147" t="s">
        <v>228</v>
      </c>
      <c r="G794" s="147" t="s">
        <v>230</v>
      </c>
      <c r="H794" s="147" t="s">
        <v>231</v>
      </c>
      <c r="I794" s="147" t="s">
        <v>232</v>
      </c>
      <c r="J794" s="147" t="s">
        <v>234</v>
      </c>
      <c r="K794" s="147" t="s">
        <v>235</v>
      </c>
      <c r="L794" s="147" t="s">
        <v>236</v>
      </c>
      <c r="M794" s="147" t="s">
        <v>237</v>
      </c>
      <c r="N794" s="147" t="s">
        <v>264</v>
      </c>
      <c r="O794" s="147" t="s">
        <v>238</v>
      </c>
      <c r="P794" s="147" t="s">
        <v>239</v>
      </c>
      <c r="Q794" s="147" t="s">
        <v>241</v>
      </c>
      <c r="R794" s="147" t="s">
        <v>242</v>
      </c>
      <c r="S794" s="147" t="s">
        <v>243</v>
      </c>
      <c r="T794" s="147" t="s">
        <v>244</v>
      </c>
      <c r="U794" s="147" t="s">
        <v>245</v>
      </c>
      <c r="V794" s="147" t="s">
        <v>248</v>
      </c>
      <c r="W794" s="148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7" t="s">
        <v>3</v>
      </c>
    </row>
    <row r="795" spans="1:65">
      <c r="A795" s="29"/>
      <c r="B795" s="19"/>
      <c r="C795" s="9"/>
      <c r="D795" s="10" t="s">
        <v>289</v>
      </c>
      <c r="E795" s="11" t="s">
        <v>114</v>
      </c>
      <c r="F795" s="11" t="s">
        <v>289</v>
      </c>
      <c r="G795" s="11" t="s">
        <v>290</v>
      </c>
      <c r="H795" s="11" t="s">
        <v>289</v>
      </c>
      <c r="I795" s="11" t="s">
        <v>289</v>
      </c>
      <c r="J795" s="11" t="s">
        <v>290</v>
      </c>
      <c r="K795" s="11" t="s">
        <v>290</v>
      </c>
      <c r="L795" s="11" t="s">
        <v>290</v>
      </c>
      <c r="M795" s="11" t="s">
        <v>290</v>
      </c>
      <c r="N795" s="11" t="s">
        <v>290</v>
      </c>
      <c r="O795" s="11" t="s">
        <v>289</v>
      </c>
      <c r="P795" s="11" t="s">
        <v>290</v>
      </c>
      <c r="Q795" s="11" t="s">
        <v>289</v>
      </c>
      <c r="R795" s="11" t="s">
        <v>289</v>
      </c>
      <c r="S795" s="11" t="s">
        <v>114</v>
      </c>
      <c r="T795" s="11" t="s">
        <v>290</v>
      </c>
      <c r="U795" s="11" t="s">
        <v>289</v>
      </c>
      <c r="V795" s="11" t="s">
        <v>289</v>
      </c>
      <c r="W795" s="148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7">
        <v>1</v>
      </c>
    </row>
    <row r="796" spans="1:65">
      <c r="A796" s="29"/>
      <c r="B796" s="19"/>
      <c r="C796" s="9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148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7">
        <v>1</v>
      </c>
    </row>
    <row r="797" spans="1:65">
      <c r="A797" s="29"/>
      <c r="B797" s="18">
        <v>1</v>
      </c>
      <c r="C797" s="14">
        <v>1</v>
      </c>
      <c r="D797" s="220">
        <v>25</v>
      </c>
      <c r="E797" s="220">
        <v>23</v>
      </c>
      <c r="F797" s="220">
        <v>18.556718851025714</v>
      </c>
      <c r="G797" s="220">
        <v>23.9</v>
      </c>
      <c r="H797" s="220">
        <v>23</v>
      </c>
      <c r="I797" s="220">
        <v>24.4</v>
      </c>
      <c r="J797" s="220">
        <v>29</v>
      </c>
      <c r="K797" s="220">
        <v>27</v>
      </c>
      <c r="L797" s="220">
        <v>26</v>
      </c>
      <c r="M797" s="220">
        <v>27</v>
      </c>
      <c r="N797" s="220">
        <v>26</v>
      </c>
      <c r="O797" s="220">
        <v>26</v>
      </c>
      <c r="P797" s="220">
        <v>22.02</v>
      </c>
      <c r="Q797" s="220">
        <v>26.893274140499493</v>
      </c>
      <c r="R797" s="219">
        <v>8.2802928008937684</v>
      </c>
      <c r="S797" s="220">
        <v>25.643536337758871</v>
      </c>
      <c r="T797" s="220">
        <v>31</v>
      </c>
      <c r="U797" s="220">
        <v>23</v>
      </c>
      <c r="V797" s="220">
        <v>25.3</v>
      </c>
      <c r="W797" s="221"/>
      <c r="X797" s="222"/>
      <c r="Y797" s="222"/>
      <c r="Z797" s="222"/>
      <c r="AA797" s="222"/>
      <c r="AB797" s="222"/>
      <c r="AC797" s="222"/>
      <c r="AD797" s="222"/>
      <c r="AE797" s="222"/>
      <c r="AF797" s="222"/>
      <c r="AG797" s="222"/>
      <c r="AH797" s="222"/>
      <c r="AI797" s="222"/>
      <c r="AJ797" s="222"/>
      <c r="AK797" s="222"/>
      <c r="AL797" s="222"/>
      <c r="AM797" s="222"/>
      <c r="AN797" s="222"/>
      <c r="AO797" s="222"/>
      <c r="AP797" s="222"/>
      <c r="AQ797" s="222"/>
      <c r="AR797" s="222"/>
      <c r="AS797" s="222"/>
      <c r="AT797" s="222"/>
      <c r="AU797" s="222"/>
      <c r="AV797" s="222"/>
      <c r="AW797" s="222"/>
      <c r="AX797" s="222"/>
      <c r="AY797" s="222"/>
      <c r="AZ797" s="222"/>
      <c r="BA797" s="222"/>
      <c r="BB797" s="222"/>
      <c r="BC797" s="222"/>
      <c r="BD797" s="222"/>
      <c r="BE797" s="222"/>
      <c r="BF797" s="222"/>
      <c r="BG797" s="222"/>
      <c r="BH797" s="222"/>
      <c r="BI797" s="222"/>
      <c r="BJ797" s="222"/>
      <c r="BK797" s="222"/>
      <c r="BL797" s="222"/>
      <c r="BM797" s="223">
        <v>1</v>
      </c>
    </row>
    <row r="798" spans="1:65">
      <c r="A798" s="29"/>
      <c r="B798" s="19">
        <v>1</v>
      </c>
      <c r="C798" s="9">
        <v>2</v>
      </c>
      <c r="D798" s="225">
        <v>26</v>
      </c>
      <c r="E798" s="225">
        <v>23</v>
      </c>
      <c r="F798" s="225">
        <v>19.451906736825816</v>
      </c>
      <c r="G798" s="225">
        <v>25.6</v>
      </c>
      <c r="H798" s="225">
        <v>23.1</v>
      </c>
      <c r="I798" s="225">
        <v>25.3</v>
      </c>
      <c r="J798" s="225">
        <v>30</v>
      </c>
      <c r="K798" s="225">
        <v>28</v>
      </c>
      <c r="L798" s="225">
        <v>27</v>
      </c>
      <c r="M798" s="225">
        <v>28</v>
      </c>
      <c r="N798" s="225">
        <v>25</v>
      </c>
      <c r="O798" s="225">
        <v>30</v>
      </c>
      <c r="P798" s="225">
        <v>21.92</v>
      </c>
      <c r="Q798" s="225">
        <v>26.876073121508774</v>
      </c>
      <c r="R798" s="224">
        <v>8.7022693389799581</v>
      </c>
      <c r="S798" s="225">
        <v>23.861956198170734</v>
      </c>
      <c r="T798" s="225">
        <v>31</v>
      </c>
      <c r="U798" s="225">
        <v>24</v>
      </c>
      <c r="V798" s="225">
        <v>26</v>
      </c>
      <c r="W798" s="221"/>
      <c r="X798" s="222"/>
      <c r="Y798" s="222"/>
      <c r="Z798" s="222"/>
      <c r="AA798" s="222"/>
      <c r="AB798" s="222"/>
      <c r="AC798" s="222"/>
      <c r="AD798" s="222"/>
      <c r="AE798" s="222"/>
      <c r="AF798" s="222"/>
      <c r="AG798" s="222"/>
      <c r="AH798" s="222"/>
      <c r="AI798" s="222"/>
      <c r="AJ798" s="222"/>
      <c r="AK798" s="222"/>
      <c r="AL798" s="222"/>
      <c r="AM798" s="222"/>
      <c r="AN798" s="222"/>
      <c r="AO798" s="222"/>
      <c r="AP798" s="222"/>
      <c r="AQ798" s="222"/>
      <c r="AR798" s="222"/>
      <c r="AS798" s="222"/>
      <c r="AT798" s="222"/>
      <c r="AU798" s="222"/>
      <c r="AV798" s="222"/>
      <c r="AW798" s="222"/>
      <c r="AX798" s="222"/>
      <c r="AY798" s="222"/>
      <c r="AZ798" s="222"/>
      <c r="BA798" s="222"/>
      <c r="BB798" s="222"/>
      <c r="BC798" s="222"/>
      <c r="BD798" s="222"/>
      <c r="BE798" s="222"/>
      <c r="BF798" s="222"/>
      <c r="BG798" s="222"/>
      <c r="BH798" s="222"/>
      <c r="BI798" s="222"/>
      <c r="BJ798" s="222"/>
      <c r="BK798" s="222"/>
      <c r="BL798" s="222"/>
      <c r="BM798" s="223" t="e">
        <v>#N/A</v>
      </c>
    </row>
    <row r="799" spans="1:65">
      <c r="A799" s="29"/>
      <c r="B799" s="19">
        <v>1</v>
      </c>
      <c r="C799" s="9">
        <v>3</v>
      </c>
      <c r="D799" s="225">
        <v>25</v>
      </c>
      <c r="E799" s="225">
        <v>23</v>
      </c>
      <c r="F799" s="225">
        <v>20.081526836285615</v>
      </c>
      <c r="G799" s="225">
        <v>25</v>
      </c>
      <c r="H799" s="225">
        <v>22</v>
      </c>
      <c r="I799" s="225">
        <v>25.6</v>
      </c>
      <c r="J799" s="225">
        <v>31</v>
      </c>
      <c r="K799" s="225">
        <v>26</v>
      </c>
      <c r="L799" s="225">
        <v>28</v>
      </c>
      <c r="M799" s="225">
        <v>27</v>
      </c>
      <c r="N799" s="225">
        <v>25</v>
      </c>
      <c r="O799" s="225">
        <v>26</v>
      </c>
      <c r="P799" s="225">
        <v>22.31</v>
      </c>
      <c r="Q799" s="225">
        <v>25.236964826798925</v>
      </c>
      <c r="R799" s="224">
        <v>8.3958513518438949</v>
      </c>
      <c r="S799" s="225">
        <v>24.003930926235533</v>
      </c>
      <c r="T799" s="225">
        <v>30</v>
      </c>
      <c r="U799" s="225">
        <v>24</v>
      </c>
      <c r="V799" s="225">
        <v>25.6</v>
      </c>
      <c r="W799" s="221"/>
      <c r="X799" s="222"/>
      <c r="Y799" s="222"/>
      <c r="Z799" s="222"/>
      <c r="AA799" s="222"/>
      <c r="AB799" s="222"/>
      <c r="AC799" s="222"/>
      <c r="AD799" s="222"/>
      <c r="AE799" s="222"/>
      <c r="AF799" s="222"/>
      <c r="AG799" s="222"/>
      <c r="AH799" s="222"/>
      <c r="AI799" s="222"/>
      <c r="AJ799" s="222"/>
      <c r="AK799" s="222"/>
      <c r="AL799" s="222"/>
      <c r="AM799" s="222"/>
      <c r="AN799" s="222"/>
      <c r="AO799" s="222"/>
      <c r="AP799" s="222"/>
      <c r="AQ799" s="222"/>
      <c r="AR799" s="222"/>
      <c r="AS799" s="222"/>
      <c r="AT799" s="222"/>
      <c r="AU799" s="222"/>
      <c r="AV799" s="222"/>
      <c r="AW799" s="222"/>
      <c r="AX799" s="222"/>
      <c r="AY799" s="222"/>
      <c r="AZ799" s="222"/>
      <c r="BA799" s="222"/>
      <c r="BB799" s="222"/>
      <c r="BC799" s="222"/>
      <c r="BD799" s="222"/>
      <c r="BE799" s="222"/>
      <c r="BF799" s="222"/>
      <c r="BG799" s="222"/>
      <c r="BH799" s="222"/>
      <c r="BI799" s="222"/>
      <c r="BJ799" s="222"/>
      <c r="BK799" s="222"/>
      <c r="BL799" s="222"/>
      <c r="BM799" s="223">
        <v>16</v>
      </c>
    </row>
    <row r="800" spans="1:65">
      <c r="A800" s="29"/>
      <c r="B800" s="19">
        <v>1</v>
      </c>
      <c r="C800" s="9">
        <v>4</v>
      </c>
      <c r="D800" s="225">
        <v>25</v>
      </c>
      <c r="E800" s="225">
        <v>23</v>
      </c>
      <c r="F800" s="225">
        <v>18.805547661696814</v>
      </c>
      <c r="G800" s="225">
        <v>22.2</v>
      </c>
      <c r="H800" s="225">
        <v>22.9</v>
      </c>
      <c r="I800" s="225">
        <v>24.7</v>
      </c>
      <c r="J800" s="225">
        <v>30</v>
      </c>
      <c r="K800" s="225">
        <v>27</v>
      </c>
      <c r="L800" s="225">
        <v>27</v>
      </c>
      <c r="M800" s="225">
        <v>28</v>
      </c>
      <c r="N800" s="225">
        <v>25</v>
      </c>
      <c r="O800" s="225">
        <v>24</v>
      </c>
      <c r="P800" s="225">
        <v>22.42</v>
      </c>
      <c r="Q800" s="225">
        <v>26.1221493293666</v>
      </c>
      <c r="R800" s="224">
        <v>8.8745127697396189</v>
      </c>
      <c r="S800" s="225">
        <v>25.380823495662217</v>
      </c>
      <c r="T800" s="225">
        <v>29</v>
      </c>
      <c r="U800" s="225">
        <v>23</v>
      </c>
      <c r="V800" s="225">
        <v>25.6</v>
      </c>
      <c r="W800" s="221"/>
      <c r="X800" s="222"/>
      <c r="Y800" s="222"/>
      <c r="Z800" s="222"/>
      <c r="AA800" s="222"/>
      <c r="AB800" s="222"/>
      <c r="AC800" s="222"/>
      <c r="AD800" s="222"/>
      <c r="AE800" s="222"/>
      <c r="AF800" s="222"/>
      <c r="AG800" s="222"/>
      <c r="AH800" s="222"/>
      <c r="AI800" s="222"/>
      <c r="AJ800" s="222"/>
      <c r="AK800" s="222"/>
      <c r="AL800" s="222"/>
      <c r="AM800" s="222"/>
      <c r="AN800" s="222"/>
      <c r="AO800" s="222"/>
      <c r="AP800" s="222"/>
      <c r="AQ800" s="222"/>
      <c r="AR800" s="222"/>
      <c r="AS800" s="222"/>
      <c r="AT800" s="222"/>
      <c r="AU800" s="222"/>
      <c r="AV800" s="222"/>
      <c r="AW800" s="222"/>
      <c r="AX800" s="222"/>
      <c r="AY800" s="222"/>
      <c r="AZ800" s="222"/>
      <c r="BA800" s="222"/>
      <c r="BB800" s="222"/>
      <c r="BC800" s="222"/>
      <c r="BD800" s="222"/>
      <c r="BE800" s="222"/>
      <c r="BF800" s="222"/>
      <c r="BG800" s="222"/>
      <c r="BH800" s="222"/>
      <c r="BI800" s="222"/>
      <c r="BJ800" s="222"/>
      <c r="BK800" s="222"/>
      <c r="BL800" s="222"/>
      <c r="BM800" s="223">
        <v>25.333402471613233</v>
      </c>
    </row>
    <row r="801" spans="1:65">
      <c r="A801" s="29"/>
      <c r="B801" s="19">
        <v>1</v>
      </c>
      <c r="C801" s="9">
        <v>5</v>
      </c>
      <c r="D801" s="225">
        <v>25</v>
      </c>
      <c r="E801" s="225">
        <v>23</v>
      </c>
      <c r="F801" s="225">
        <v>20.3927221813329</v>
      </c>
      <c r="G801" s="225">
        <v>24.3</v>
      </c>
      <c r="H801" s="225">
        <v>22.4</v>
      </c>
      <c r="I801" s="225">
        <v>24.9</v>
      </c>
      <c r="J801" s="225">
        <v>29</v>
      </c>
      <c r="K801" s="225">
        <v>25</v>
      </c>
      <c r="L801" s="225">
        <v>28</v>
      </c>
      <c r="M801" s="225">
        <v>27</v>
      </c>
      <c r="N801" s="225">
        <v>26</v>
      </c>
      <c r="O801" s="225">
        <v>27</v>
      </c>
      <c r="P801" s="225">
        <v>21.53</v>
      </c>
      <c r="Q801" s="225">
        <v>25.815121829399967</v>
      </c>
      <c r="R801" s="224">
        <v>8.1766511429809832</v>
      </c>
      <c r="S801" s="225">
        <v>23.498562254665487</v>
      </c>
      <c r="T801" s="225">
        <v>31</v>
      </c>
      <c r="U801" s="225">
        <v>23</v>
      </c>
      <c r="V801" s="225">
        <v>25.9</v>
      </c>
      <c r="W801" s="221"/>
      <c r="X801" s="222"/>
      <c r="Y801" s="222"/>
      <c r="Z801" s="222"/>
      <c r="AA801" s="222"/>
      <c r="AB801" s="222"/>
      <c r="AC801" s="222"/>
      <c r="AD801" s="222"/>
      <c r="AE801" s="222"/>
      <c r="AF801" s="222"/>
      <c r="AG801" s="222"/>
      <c r="AH801" s="222"/>
      <c r="AI801" s="222"/>
      <c r="AJ801" s="222"/>
      <c r="AK801" s="222"/>
      <c r="AL801" s="222"/>
      <c r="AM801" s="222"/>
      <c r="AN801" s="222"/>
      <c r="AO801" s="222"/>
      <c r="AP801" s="222"/>
      <c r="AQ801" s="222"/>
      <c r="AR801" s="222"/>
      <c r="AS801" s="222"/>
      <c r="AT801" s="222"/>
      <c r="AU801" s="222"/>
      <c r="AV801" s="222"/>
      <c r="AW801" s="222"/>
      <c r="AX801" s="222"/>
      <c r="AY801" s="222"/>
      <c r="AZ801" s="222"/>
      <c r="BA801" s="222"/>
      <c r="BB801" s="222"/>
      <c r="BC801" s="222"/>
      <c r="BD801" s="222"/>
      <c r="BE801" s="222"/>
      <c r="BF801" s="222"/>
      <c r="BG801" s="222"/>
      <c r="BH801" s="222"/>
      <c r="BI801" s="222"/>
      <c r="BJ801" s="222"/>
      <c r="BK801" s="222"/>
      <c r="BL801" s="222"/>
      <c r="BM801" s="223">
        <v>113</v>
      </c>
    </row>
    <row r="802" spans="1:65">
      <c r="A802" s="29"/>
      <c r="B802" s="19">
        <v>1</v>
      </c>
      <c r="C802" s="9">
        <v>6</v>
      </c>
      <c r="D802" s="225">
        <v>25</v>
      </c>
      <c r="E802" s="225">
        <v>23</v>
      </c>
      <c r="F802" s="225">
        <v>21.049792485921312</v>
      </c>
      <c r="G802" s="225">
        <v>24.7</v>
      </c>
      <c r="H802" s="225">
        <v>23.6</v>
      </c>
      <c r="I802" s="225">
        <v>25</v>
      </c>
      <c r="J802" s="225">
        <v>31</v>
      </c>
      <c r="K802" s="225">
        <v>28</v>
      </c>
      <c r="L802" s="225">
        <v>26</v>
      </c>
      <c r="M802" s="225">
        <v>28</v>
      </c>
      <c r="N802" s="225">
        <v>26</v>
      </c>
      <c r="O802" s="225">
        <v>26</v>
      </c>
      <c r="P802" s="225">
        <v>21.62</v>
      </c>
      <c r="Q802" s="225">
        <v>26.270665710210142</v>
      </c>
      <c r="R802" s="224">
        <v>7.9719881437896207</v>
      </c>
      <c r="S802" s="225">
        <v>23.946194010864307</v>
      </c>
      <c r="T802" s="225">
        <v>33</v>
      </c>
      <c r="U802" s="225">
        <v>24</v>
      </c>
      <c r="V802" s="225">
        <v>26.3</v>
      </c>
      <c r="W802" s="221"/>
      <c r="X802" s="222"/>
      <c r="Y802" s="222"/>
      <c r="Z802" s="222"/>
      <c r="AA802" s="222"/>
      <c r="AB802" s="222"/>
      <c r="AC802" s="222"/>
      <c r="AD802" s="222"/>
      <c r="AE802" s="222"/>
      <c r="AF802" s="222"/>
      <c r="AG802" s="222"/>
      <c r="AH802" s="222"/>
      <c r="AI802" s="222"/>
      <c r="AJ802" s="222"/>
      <c r="AK802" s="222"/>
      <c r="AL802" s="222"/>
      <c r="AM802" s="222"/>
      <c r="AN802" s="222"/>
      <c r="AO802" s="222"/>
      <c r="AP802" s="222"/>
      <c r="AQ802" s="222"/>
      <c r="AR802" s="222"/>
      <c r="AS802" s="222"/>
      <c r="AT802" s="222"/>
      <c r="AU802" s="222"/>
      <c r="AV802" s="222"/>
      <c r="AW802" s="222"/>
      <c r="AX802" s="222"/>
      <c r="AY802" s="222"/>
      <c r="AZ802" s="222"/>
      <c r="BA802" s="222"/>
      <c r="BB802" s="222"/>
      <c r="BC802" s="222"/>
      <c r="BD802" s="222"/>
      <c r="BE802" s="222"/>
      <c r="BF802" s="222"/>
      <c r="BG802" s="222"/>
      <c r="BH802" s="222"/>
      <c r="BI802" s="222"/>
      <c r="BJ802" s="222"/>
      <c r="BK802" s="222"/>
      <c r="BL802" s="222"/>
      <c r="BM802" s="226"/>
    </row>
    <row r="803" spans="1:65">
      <c r="A803" s="29"/>
      <c r="B803" s="20" t="s">
        <v>258</v>
      </c>
      <c r="C803" s="12"/>
      <c r="D803" s="227">
        <v>25.166666666666668</v>
      </c>
      <c r="E803" s="227">
        <v>23</v>
      </c>
      <c r="F803" s="227">
        <v>19.723035792181363</v>
      </c>
      <c r="G803" s="227">
        <v>24.283333333333331</v>
      </c>
      <c r="H803" s="227">
        <v>22.833333333333332</v>
      </c>
      <c r="I803" s="227">
        <v>24.983333333333334</v>
      </c>
      <c r="J803" s="227">
        <v>30</v>
      </c>
      <c r="K803" s="227">
        <v>26.833333333333332</v>
      </c>
      <c r="L803" s="227">
        <v>27</v>
      </c>
      <c r="M803" s="227">
        <v>27.5</v>
      </c>
      <c r="N803" s="227">
        <v>25.5</v>
      </c>
      <c r="O803" s="227">
        <v>26.5</v>
      </c>
      <c r="P803" s="227">
        <v>21.97</v>
      </c>
      <c r="Q803" s="227">
        <v>26.202374826297319</v>
      </c>
      <c r="R803" s="227">
        <v>8.4002609247046411</v>
      </c>
      <c r="S803" s="227">
        <v>24.389167203892857</v>
      </c>
      <c r="T803" s="227">
        <v>30.833333333333332</v>
      </c>
      <c r="U803" s="227">
        <v>23.5</v>
      </c>
      <c r="V803" s="227">
        <v>25.783333333333335</v>
      </c>
      <c r="W803" s="221"/>
      <c r="X803" s="222"/>
      <c r="Y803" s="222"/>
      <c r="Z803" s="222"/>
      <c r="AA803" s="222"/>
      <c r="AB803" s="222"/>
      <c r="AC803" s="222"/>
      <c r="AD803" s="222"/>
      <c r="AE803" s="222"/>
      <c r="AF803" s="222"/>
      <c r="AG803" s="222"/>
      <c r="AH803" s="222"/>
      <c r="AI803" s="222"/>
      <c r="AJ803" s="222"/>
      <c r="AK803" s="222"/>
      <c r="AL803" s="222"/>
      <c r="AM803" s="222"/>
      <c r="AN803" s="222"/>
      <c r="AO803" s="222"/>
      <c r="AP803" s="222"/>
      <c r="AQ803" s="222"/>
      <c r="AR803" s="222"/>
      <c r="AS803" s="222"/>
      <c r="AT803" s="222"/>
      <c r="AU803" s="222"/>
      <c r="AV803" s="222"/>
      <c r="AW803" s="222"/>
      <c r="AX803" s="222"/>
      <c r="AY803" s="222"/>
      <c r="AZ803" s="222"/>
      <c r="BA803" s="222"/>
      <c r="BB803" s="222"/>
      <c r="BC803" s="222"/>
      <c r="BD803" s="222"/>
      <c r="BE803" s="222"/>
      <c r="BF803" s="222"/>
      <c r="BG803" s="222"/>
      <c r="BH803" s="222"/>
      <c r="BI803" s="222"/>
      <c r="BJ803" s="222"/>
      <c r="BK803" s="222"/>
      <c r="BL803" s="222"/>
      <c r="BM803" s="226"/>
    </row>
    <row r="804" spans="1:65">
      <c r="A804" s="29"/>
      <c r="B804" s="3" t="s">
        <v>259</v>
      </c>
      <c r="C804" s="28"/>
      <c r="D804" s="225">
        <v>25</v>
      </c>
      <c r="E804" s="225">
        <v>23</v>
      </c>
      <c r="F804" s="225">
        <v>19.766716786555715</v>
      </c>
      <c r="G804" s="225">
        <v>24.5</v>
      </c>
      <c r="H804" s="225">
        <v>22.95</v>
      </c>
      <c r="I804" s="225">
        <v>24.95</v>
      </c>
      <c r="J804" s="225">
        <v>30</v>
      </c>
      <c r="K804" s="225">
        <v>27</v>
      </c>
      <c r="L804" s="225">
        <v>27</v>
      </c>
      <c r="M804" s="225">
        <v>27.5</v>
      </c>
      <c r="N804" s="225">
        <v>25.5</v>
      </c>
      <c r="O804" s="225">
        <v>26</v>
      </c>
      <c r="P804" s="225">
        <v>21.97</v>
      </c>
      <c r="Q804" s="225">
        <v>26.196407519788373</v>
      </c>
      <c r="R804" s="225">
        <v>8.3380720763688316</v>
      </c>
      <c r="S804" s="225">
        <v>23.975062468549922</v>
      </c>
      <c r="T804" s="225">
        <v>31</v>
      </c>
      <c r="U804" s="225">
        <v>23.5</v>
      </c>
      <c r="V804" s="225">
        <v>25.75</v>
      </c>
      <c r="W804" s="221"/>
      <c r="X804" s="222"/>
      <c r="Y804" s="222"/>
      <c r="Z804" s="222"/>
      <c r="AA804" s="222"/>
      <c r="AB804" s="222"/>
      <c r="AC804" s="222"/>
      <c r="AD804" s="222"/>
      <c r="AE804" s="222"/>
      <c r="AF804" s="222"/>
      <c r="AG804" s="222"/>
      <c r="AH804" s="222"/>
      <c r="AI804" s="222"/>
      <c r="AJ804" s="222"/>
      <c r="AK804" s="222"/>
      <c r="AL804" s="222"/>
      <c r="AM804" s="222"/>
      <c r="AN804" s="222"/>
      <c r="AO804" s="222"/>
      <c r="AP804" s="222"/>
      <c r="AQ804" s="222"/>
      <c r="AR804" s="222"/>
      <c r="AS804" s="222"/>
      <c r="AT804" s="222"/>
      <c r="AU804" s="222"/>
      <c r="AV804" s="222"/>
      <c r="AW804" s="222"/>
      <c r="AX804" s="222"/>
      <c r="AY804" s="222"/>
      <c r="AZ804" s="222"/>
      <c r="BA804" s="222"/>
      <c r="BB804" s="222"/>
      <c r="BC804" s="222"/>
      <c r="BD804" s="222"/>
      <c r="BE804" s="222"/>
      <c r="BF804" s="222"/>
      <c r="BG804" s="222"/>
      <c r="BH804" s="222"/>
      <c r="BI804" s="222"/>
      <c r="BJ804" s="222"/>
      <c r="BK804" s="222"/>
      <c r="BL804" s="222"/>
      <c r="BM804" s="226"/>
    </row>
    <row r="805" spans="1:65">
      <c r="A805" s="29"/>
      <c r="B805" s="3" t="s">
        <v>260</v>
      </c>
      <c r="C805" s="28"/>
      <c r="D805" s="225">
        <v>0.40824829046386296</v>
      </c>
      <c r="E805" s="225">
        <v>0</v>
      </c>
      <c r="F805" s="225">
        <v>0.96050712171917152</v>
      </c>
      <c r="G805" s="225">
        <v>1.1754431788336976</v>
      </c>
      <c r="H805" s="225">
        <v>0.56095157247900418</v>
      </c>
      <c r="I805" s="225">
        <v>0.42622372841814848</v>
      </c>
      <c r="J805" s="225">
        <v>0.89442719099991586</v>
      </c>
      <c r="K805" s="225">
        <v>1.1690451944500122</v>
      </c>
      <c r="L805" s="225">
        <v>0.89442719099991586</v>
      </c>
      <c r="M805" s="225">
        <v>0.54772255750516607</v>
      </c>
      <c r="N805" s="225">
        <v>0.54772255750516607</v>
      </c>
      <c r="O805" s="225">
        <v>1.9748417658131499</v>
      </c>
      <c r="P805" s="225">
        <v>0.35754719968138438</v>
      </c>
      <c r="Q805" s="225">
        <v>0.63628490179426711</v>
      </c>
      <c r="R805" s="225">
        <v>0.33584359432059269</v>
      </c>
      <c r="S805" s="225">
        <v>0.89135682916658354</v>
      </c>
      <c r="T805" s="225">
        <v>1.3291601358251257</v>
      </c>
      <c r="U805" s="225">
        <v>0.54772255750516607</v>
      </c>
      <c r="V805" s="225">
        <v>0.35449494589721081</v>
      </c>
      <c r="W805" s="221"/>
      <c r="X805" s="222"/>
      <c r="Y805" s="222"/>
      <c r="Z805" s="222"/>
      <c r="AA805" s="222"/>
      <c r="AB805" s="222"/>
      <c r="AC805" s="222"/>
      <c r="AD805" s="222"/>
      <c r="AE805" s="222"/>
      <c r="AF805" s="222"/>
      <c r="AG805" s="222"/>
      <c r="AH805" s="222"/>
      <c r="AI805" s="222"/>
      <c r="AJ805" s="222"/>
      <c r="AK805" s="222"/>
      <c r="AL805" s="222"/>
      <c r="AM805" s="222"/>
      <c r="AN805" s="222"/>
      <c r="AO805" s="222"/>
      <c r="AP805" s="222"/>
      <c r="AQ805" s="222"/>
      <c r="AR805" s="222"/>
      <c r="AS805" s="222"/>
      <c r="AT805" s="222"/>
      <c r="AU805" s="222"/>
      <c r="AV805" s="222"/>
      <c r="AW805" s="222"/>
      <c r="AX805" s="222"/>
      <c r="AY805" s="222"/>
      <c r="AZ805" s="222"/>
      <c r="BA805" s="222"/>
      <c r="BB805" s="222"/>
      <c r="BC805" s="222"/>
      <c r="BD805" s="222"/>
      <c r="BE805" s="222"/>
      <c r="BF805" s="222"/>
      <c r="BG805" s="222"/>
      <c r="BH805" s="222"/>
      <c r="BI805" s="222"/>
      <c r="BJ805" s="222"/>
      <c r="BK805" s="222"/>
      <c r="BL805" s="222"/>
      <c r="BM805" s="226"/>
    </row>
    <row r="806" spans="1:65">
      <c r="A806" s="29"/>
      <c r="B806" s="3" t="s">
        <v>86</v>
      </c>
      <c r="C806" s="28"/>
      <c r="D806" s="13">
        <v>1.6221786376047535E-2</v>
      </c>
      <c r="E806" s="13">
        <v>0</v>
      </c>
      <c r="F806" s="13">
        <v>4.86997606169704E-2</v>
      </c>
      <c r="G806" s="13">
        <v>4.8405347103652616E-2</v>
      </c>
      <c r="H806" s="13">
        <v>2.4567222152365148E-2</v>
      </c>
      <c r="I806" s="13">
        <v>1.7060322685182726E-2</v>
      </c>
      <c r="J806" s="13">
        <v>2.9814239699997195E-2</v>
      </c>
      <c r="K806" s="13">
        <v>4.3566901656522196E-2</v>
      </c>
      <c r="L806" s="13">
        <v>3.3126932999996882E-2</v>
      </c>
      <c r="M806" s="13">
        <v>1.9917183909278765E-2</v>
      </c>
      <c r="N806" s="13">
        <v>2.1479315980594747E-2</v>
      </c>
      <c r="O806" s="13">
        <v>7.452233078540188E-2</v>
      </c>
      <c r="P806" s="13">
        <v>1.6274337718770342E-2</v>
      </c>
      <c r="Q806" s="13">
        <v>2.4283482165733949E-2</v>
      </c>
      <c r="R806" s="13">
        <v>3.9980138394617927E-2</v>
      </c>
      <c r="S806" s="13">
        <v>3.6547243360745434E-2</v>
      </c>
      <c r="T806" s="13">
        <v>4.3107896297031108E-2</v>
      </c>
      <c r="U806" s="13">
        <v>2.3307342872560258E-2</v>
      </c>
      <c r="V806" s="13">
        <v>1.3748995962399901E-2</v>
      </c>
      <c r="W806" s="148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5"/>
    </row>
    <row r="807" spans="1:65">
      <c r="A807" s="29"/>
      <c r="B807" s="3" t="s">
        <v>261</v>
      </c>
      <c r="C807" s="28"/>
      <c r="D807" s="13">
        <v>-6.5816585487636914E-3</v>
      </c>
      <c r="E807" s="13">
        <v>-9.2107740925360226E-2</v>
      </c>
      <c r="F807" s="13">
        <v>-0.2214612382098472</v>
      </c>
      <c r="G807" s="13">
        <v>-4.1449984440760868E-2</v>
      </c>
      <c r="H807" s="13">
        <v>-9.8686670338944626E-2</v>
      </c>
      <c r="I807" s="13">
        <v>-1.381848090370652E-2</v>
      </c>
      <c r="J807" s="13">
        <v>0.18420729444518225</v>
      </c>
      <c r="K807" s="13">
        <v>5.9207635587079643E-2</v>
      </c>
      <c r="L807" s="13">
        <v>6.5786565000663932E-2</v>
      </c>
      <c r="M807" s="13">
        <v>8.5523353241417022E-2</v>
      </c>
      <c r="N807" s="13">
        <v>6.5762002784048867E-3</v>
      </c>
      <c r="O807" s="13">
        <v>4.6049776759911065E-2</v>
      </c>
      <c r="P807" s="13">
        <v>-0.13276552470131153</v>
      </c>
      <c r="Q807" s="13">
        <v>3.4301446702936778E-2</v>
      </c>
      <c r="R807" s="13">
        <v>-0.66841165792406443</v>
      </c>
      <c r="S807" s="13">
        <v>-3.727234305689564E-2</v>
      </c>
      <c r="T807" s="13">
        <v>0.21710194151310391</v>
      </c>
      <c r="U807" s="13">
        <v>-7.2370952684607248E-2</v>
      </c>
      <c r="V807" s="13">
        <v>1.7760380281498289E-2</v>
      </c>
      <c r="W807" s="148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5"/>
    </row>
    <row r="808" spans="1:65">
      <c r="A808" s="29"/>
      <c r="B808" s="45" t="s">
        <v>262</v>
      </c>
      <c r="C808" s="46"/>
      <c r="D808" s="44">
        <v>0</v>
      </c>
      <c r="E808" s="44">
        <v>0.88</v>
      </c>
      <c r="F808" s="44">
        <v>2.2000000000000002</v>
      </c>
      <c r="G808" s="44">
        <v>0.36</v>
      </c>
      <c r="H808" s="44">
        <v>0.94</v>
      </c>
      <c r="I808" s="44">
        <v>7.0000000000000007E-2</v>
      </c>
      <c r="J808" s="44">
        <v>1.96</v>
      </c>
      <c r="K808" s="44">
        <v>0.67</v>
      </c>
      <c r="L808" s="44">
        <v>0.74</v>
      </c>
      <c r="M808" s="44">
        <v>0.94</v>
      </c>
      <c r="N808" s="44">
        <v>0.13</v>
      </c>
      <c r="O808" s="44">
        <v>0.54</v>
      </c>
      <c r="P808" s="44">
        <v>1.29</v>
      </c>
      <c r="Q808" s="44">
        <v>0.42</v>
      </c>
      <c r="R808" s="44">
        <v>6.78</v>
      </c>
      <c r="S808" s="44">
        <v>0.31</v>
      </c>
      <c r="T808" s="44">
        <v>2.29</v>
      </c>
      <c r="U808" s="44">
        <v>0.67</v>
      </c>
      <c r="V808" s="44">
        <v>0.25</v>
      </c>
      <c r="W808" s="148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5"/>
    </row>
    <row r="809" spans="1:65">
      <c r="B809" s="3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BM809" s="55"/>
    </row>
    <row r="810" spans="1:65" ht="15">
      <c r="B810" s="8" t="s">
        <v>539</v>
      </c>
      <c r="BM810" s="27" t="s">
        <v>66</v>
      </c>
    </row>
    <row r="811" spans="1:65" ht="15">
      <c r="A811" s="24" t="s">
        <v>12</v>
      </c>
      <c r="B811" s="18" t="s">
        <v>111</v>
      </c>
      <c r="C811" s="15" t="s">
        <v>112</v>
      </c>
      <c r="D811" s="16" t="s">
        <v>223</v>
      </c>
      <c r="E811" s="17" t="s">
        <v>223</v>
      </c>
      <c r="F811" s="17" t="s">
        <v>223</v>
      </c>
      <c r="G811" s="17" t="s">
        <v>223</v>
      </c>
      <c r="H811" s="17" t="s">
        <v>223</v>
      </c>
      <c r="I811" s="17" t="s">
        <v>223</v>
      </c>
      <c r="J811" s="17" t="s">
        <v>223</v>
      </c>
      <c r="K811" s="17" t="s">
        <v>223</v>
      </c>
      <c r="L811" s="17" t="s">
        <v>223</v>
      </c>
      <c r="M811" s="17" t="s">
        <v>223</v>
      </c>
      <c r="N811" s="148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7">
        <v>1</v>
      </c>
    </row>
    <row r="812" spans="1:65">
      <c r="A812" s="29"/>
      <c r="B812" s="19" t="s">
        <v>224</v>
      </c>
      <c r="C812" s="9" t="s">
        <v>224</v>
      </c>
      <c r="D812" s="146" t="s">
        <v>227</v>
      </c>
      <c r="E812" s="147" t="s">
        <v>228</v>
      </c>
      <c r="F812" s="147" t="s">
        <v>229</v>
      </c>
      <c r="G812" s="147" t="s">
        <v>230</v>
      </c>
      <c r="H812" s="147" t="s">
        <v>231</v>
      </c>
      <c r="I812" s="147" t="s">
        <v>232</v>
      </c>
      <c r="J812" s="147" t="s">
        <v>238</v>
      </c>
      <c r="K812" s="147" t="s">
        <v>239</v>
      </c>
      <c r="L812" s="147" t="s">
        <v>241</v>
      </c>
      <c r="M812" s="147" t="s">
        <v>242</v>
      </c>
      <c r="N812" s="148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7" t="s">
        <v>3</v>
      </c>
    </row>
    <row r="813" spans="1:65">
      <c r="A813" s="29"/>
      <c r="B813" s="19"/>
      <c r="C813" s="9"/>
      <c r="D813" s="10" t="s">
        <v>289</v>
      </c>
      <c r="E813" s="11" t="s">
        <v>289</v>
      </c>
      <c r="F813" s="11" t="s">
        <v>289</v>
      </c>
      <c r="G813" s="11" t="s">
        <v>290</v>
      </c>
      <c r="H813" s="11" t="s">
        <v>289</v>
      </c>
      <c r="I813" s="11" t="s">
        <v>289</v>
      </c>
      <c r="J813" s="11" t="s">
        <v>289</v>
      </c>
      <c r="K813" s="11" t="s">
        <v>290</v>
      </c>
      <c r="L813" s="11" t="s">
        <v>289</v>
      </c>
      <c r="M813" s="11" t="s">
        <v>289</v>
      </c>
      <c r="N813" s="148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7">
        <v>2</v>
      </c>
    </row>
    <row r="814" spans="1:65">
      <c r="A814" s="29"/>
      <c r="B814" s="19"/>
      <c r="C814" s="9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148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7">
        <v>3</v>
      </c>
    </row>
    <row r="815" spans="1:65">
      <c r="A815" s="29"/>
      <c r="B815" s="18">
        <v>1</v>
      </c>
      <c r="C815" s="14">
        <v>1</v>
      </c>
      <c r="D815" s="21">
        <v>4.12</v>
      </c>
      <c r="E815" s="21">
        <v>4.0593641641555642</v>
      </c>
      <c r="F815" s="21">
        <v>4.5037622807940902</v>
      </c>
      <c r="G815" s="21">
        <v>4.9000000000000004</v>
      </c>
      <c r="H815" s="21">
        <v>4.5</v>
      </c>
      <c r="I815" s="21">
        <v>4.72</v>
      </c>
      <c r="J815" s="21">
        <v>4.9000000000000004</v>
      </c>
      <c r="K815" s="21">
        <v>5</v>
      </c>
      <c r="L815" s="21">
        <v>4.4251722436543037</v>
      </c>
      <c r="M815" s="21">
        <v>4.0839529615988637</v>
      </c>
      <c r="N815" s="148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7">
        <v>1</v>
      </c>
    </row>
    <row r="816" spans="1:65">
      <c r="A816" s="29"/>
      <c r="B816" s="19">
        <v>1</v>
      </c>
      <c r="C816" s="9">
        <v>2</v>
      </c>
      <c r="D816" s="11">
        <v>4.13</v>
      </c>
      <c r="E816" s="11">
        <v>4.2019743544939798</v>
      </c>
      <c r="F816" s="11">
        <v>4.5095113900213297</v>
      </c>
      <c r="G816" s="11">
        <v>4.5</v>
      </c>
      <c r="H816" s="11">
        <v>4.9000000000000004</v>
      </c>
      <c r="I816" s="11">
        <v>4.58</v>
      </c>
      <c r="J816" s="11">
        <v>5</v>
      </c>
      <c r="K816" s="11">
        <v>4.91</v>
      </c>
      <c r="L816" s="11">
        <v>4.5987791427345002</v>
      </c>
      <c r="M816" s="11">
        <v>4.3391705480088598</v>
      </c>
      <c r="N816" s="148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7" t="e">
        <v>#N/A</v>
      </c>
    </row>
    <row r="817" spans="1:65">
      <c r="A817" s="29"/>
      <c r="B817" s="19">
        <v>1</v>
      </c>
      <c r="C817" s="9">
        <v>3</v>
      </c>
      <c r="D817" s="11">
        <v>4.1500000000000004</v>
      </c>
      <c r="E817" s="11">
        <v>4.07115447114752</v>
      </c>
      <c r="F817" s="11">
        <v>4.42906608438867</v>
      </c>
      <c r="G817" s="11">
        <v>4.5</v>
      </c>
      <c r="H817" s="11">
        <v>4.5999999999999996</v>
      </c>
      <c r="I817" s="11">
        <v>4.71</v>
      </c>
      <c r="J817" s="11">
        <v>5.0999999999999996</v>
      </c>
      <c r="K817" s="11">
        <v>4.8899999999999997</v>
      </c>
      <c r="L817" s="11">
        <v>4.27027240371579</v>
      </c>
      <c r="M817" s="11">
        <v>4.2947659511351999</v>
      </c>
      <c r="N817" s="148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7">
        <v>16</v>
      </c>
    </row>
    <row r="818" spans="1:65">
      <c r="A818" s="29"/>
      <c r="B818" s="19">
        <v>1</v>
      </c>
      <c r="C818" s="9">
        <v>4</v>
      </c>
      <c r="D818" s="11">
        <v>4.01</v>
      </c>
      <c r="E818" s="11">
        <v>4.193860349027374</v>
      </c>
      <c r="F818" s="11">
        <v>4.4361001682985597</v>
      </c>
      <c r="G818" s="11">
        <v>4.9000000000000004</v>
      </c>
      <c r="H818" s="11">
        <v>4.2</v>
      </c>
      <c r="I818" s="11">
        <v>4.6500000000000004</v>
      </c>
      <c r="J818" s="11">
        <v>4.5</v>
      </c>
      <c r="K818" s="11">
        <v>4.8899999999999997</v>
      </c>
      <c r="L818" s="11">
        <v>4.4200489629811202</v>
      </c>
      <c r="M818" s="11">
        <v>4.0732691902998353</v>
      </c>
      <c r="N818" s="148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7">
        <v>4.4950361164913639</v>
      </c>
    </row>
    <row r="819" spans="1:65">
      <c r="A819" s="29"/>
      <c r="B819" s="19">
        <v>1</v>
      </c>
      <c r="C819" s="9">
        <v>5</v>
      </c>
      <c r="D819" s="11">
        <v>4.21</v>
      </c>
      <c r="E819" s="11">
        <v>4.3637830411227441</v>
      </c>
      <c r="F819" s="11">
        <v>4.4358385783322696</v>
      </c>
      <c r="G819" s="11">
        <v>4.2</v>
      </c>
      <c r="H819" s="11">
        <v>4.4000000000000004</v>
      </c>
      <c r="I819" s="11">
        <v>4.53</v>
      </c>
      <c r="J819" s="11">
        <v>4.9000000000000004</v>
      </c>
      <c r="K819" s="11">
        <v>4.79</v>
      </c>
      <c r="L819" s="11">
        <v>4.4949917299274924</v>
      </c>
      <c r="M819" s="11">
        <v>4.2642922828698717</v>
      </c>
      <c r="N819" s="148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7">
        <v>114</v>
      </c>
    </row>
    <row r="820" spans="1:65">
      <c r="A820" s="29"/>
      <c r="B820" s="19">
        <v>1</v>
      </c>
      <c r="C820" s="9">
        <v>6</v>
      </c>
      <c r="D820" s="11">
        <v>4.17</v>
      </c>
      <c r="E820" s="11">
        <v>4.2315567260504547</v>
      </c>
      <c r="F820" s="11">
        <v>4.4818037892883504</v>
      </c>
      <c r="G820" s="11">
        <v>4.7</v>
      </c>
      <c r="H820" s="11">
        <v>4.8</v>
      </c>
      <c r="I820" s="11">
        <v>4.59</v>
      </c>
      <c r="J820" s="11">
        <v>4.8</v>
      </c>
      <c r="K820" s="11">
        <v>4.9000000000000004</v>
      </c>
      <c r="L820" s="11">
        <v>4.2464810850236283</v>
      </c>
      <c r="M820" s="11">
        <v>4.02319509041142</v>
      </c>
      <c r="N820" s="148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5"/>
    </row>
    <row r="821" spans="1:65">
      <c r="A821" s="29"/>
      <c r="B821" s="20" t="s">
        <v>258</v>
      </c>
      <c r="C821" s="12"/>
      <c r="D821" s="22">
        <v>4.1316666666666668</v>
      </c>
      <c r="E821" s="22">
        <v>4.186948850999606</v>
      </c>
      <c r="F821" s="22">
        <v>4.466013715187211</v>
      </c>
      <c r="G821" s="22">
        <v>4.6166666666666663</v>
      </c>
      <c r="H821" s="22">
        <v>4.5666666666666673</v>
      </c>
      <c r="I821" s="22">
        <v>4.6300000000000008</v>
      </c>
      <c r="J821" s="22">
        <v>4.8666666666666663</v>
      </c>
      <c r="K821" s="22">
        <v>4.8966666666666674</v>
      </c>
      <c r="L821" s="22">
        <v>4.409290928006139</v>
      </c>
      <c r="M821" s="22">
        <v>4.1797743373873422</v>
      </c>
      <c r="N821" s="148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5"/>
    </row>
    <row r="822" spans="1:65">
      <c r="A822" s="29"/>
      <c r="B822" s="3" t="s">
        <v>259</v>
      </c>
      <c r="C822" s="28"/>
      <c r="D822" s="11">
        <v>4.1400000000000006</v>
      </c>
      <c r="E822" s="11">
        <v>4.1979173517606769</v>
      </c>
      <c r="F822" s="11">
        <v>4.4589519787934551</v>
      </c>
      <c r="G822" s="11">
        <v>4.5999999999999996</v>
      </c>
      <c r="H822" s="11">
        <v>4.55</v>
      </c>
      <c r="I822" s="11">
        <v>4.62</v>
      </c>
      <c r="J822" s="11">
        <v>4.9000000000000004</v>
      </c>
      <c r="K822" s="11">
        <v>4.8949999999999996</v>
      </c>
      <c r="L822" s="11">
        <v>4.4226106033177119</v>
      </c>
      <c r="M822" s="11">
        <v>4.1741226222343677</v>
      </c>
      <c r="N822" s="148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5"/>
    </row>
    <row r="823" spans="1:65">
      <c r="A823" s="29"/>
      <c r="B823" s="3" t="s">
        <v>260</v>
      </c>
      <c r="C823" s="28"/>
      <c r="D823" s="23">
        <v>6.765106552499138E-2</v>
      </c>
      <c r="E823" s="23">
        <v>0.11244546998054383</v>
      </c>
      <c r="F823" s="23">
        <v>3.6706443452806339E-2</v>
      </c>
      <c r="G823" s="23">
        <v>0.27141603981096385</v>
      </c>
      <c r="H823" s="23">
        <v>0.2581988897471611</v>
      </c>
      <c r="I823" s="23">
        <v>7.6157731058638975E-2</v>
      </c>
      <c r="J823" s="23">
        <v>0.20655911179772887</v>
      </c>
      <c r="K823" s="23">
        <v>6.6833125519211403E-2</v>
      </c>
      <c r="L823" s="23">
        <v>0.13375466910878309</v>
      </c>
      <c r="M823" s="23">
        <v>0.13477065652366518</v>
      </c>
      <c r="N823" s="201"/>
      <c r="O823" s="202"/>
      <c r="P823" s="202"/>
      <c r="Q823" s="202"/>
      <c r="R823" s="202"/>
      <c r="S823" s="202"/>
      <c r="T823" s="202"/>
      <c r="U823" s="202"/>
      <c r="V823" s="202"/>
      <c r="W823" s="202"/>
      <c r="X823" s="202"/>
      <c r="Y823" s="202"/>
      <c r="Z823" s="202"/>
      <c r="AA823" s="202"/>
      <c r="AB823" s="202"/>
      <c r="AC823" s="202"/>
      <c r="AD823" s="202"/>
      <c r="AE823" s="202"/>
      <c r="AF823" s="202"/>
      <c r="AG823" s="202"/>
      <c r="AH823" s="202"/>
      <c r="AI823" s="202"/>
      <c r="AJ823" s="202"/>
      <c r="AK823" s="202"/>
      <c r="AL823" s="202"/>
      <c r="AM823" s="202"/>
      <c r="AN823" s="202"/>
      <c r="AO823" s="202"/>
      <c r="AP823" s="202"/>
      <c r="AQ823" s="202"/>
      <c r="AR823" s="202"/>
      <c r="AS823" s="202"/>
      <c r="AT823" s="202"/>
      <c r="AU823" s="202"/>
      <c r="AV823" s="202"/>
      <c r="AW823" s="202"/>
      <c r="AX823" s="202"/>
      <c r="AY823" s="202"/>
      <c r="AZ823" s="202"/>
      <c r="BA823" s="202"/>
      <c r="BB823" s="202"/>
      <c r="BC823" s="202"/>
      <c r="BD823" s="202"/>
      <c r="BE823" s="202"/>
      <c r="BF823" s="202"/>
      <c r="BG823" s="202"/>
      <c r="BH823" s="202"/>
      <c r="BI823" s="202"/>
      <c r="BJ823" s="202"/>
      <c r="BK823" s="202"/>
      <c r="BL823" s="202"/>
      <c r="BM823" s="56"/>
    </row>
    <row r="824" spans="1:65">
      <c r="A824" s="29"/>
      <c r="B824" s="3" t="s">
        <v>86</v>
      </c>
      <c r="C824" s="28"/>
      <c r="D824" s="13">
        <v>1.6373795609114492E-2</v>
      </c>
      <c r="E824" s="13">
        <v>2.6856184296041311E-2</v>
      </c>
      <c r="F824" s="13">
        <v>8.2190619630167529E-3</v>
      </c>
      <c r="G824" s="13">
        <v>5.87904779373929E-2</v>
      </c>
      <c r="H824" s="13">
        <v>5.6539902864341837E-2</v>
      </c>
      <c r="I824" s="13">
        <v>1.6448754008345348E-2</v>
      </c>
      <c r="J824" s="13">
        <v>4.2443653109122376E-2</v>
      </c>
      <c r="K824" s="13">
        <v>1.3648698199975098E-2</v>
      </c>
      <c r="L824" s="13">
        <v>3.0334734380810371E-2</v>
      </c>
      <c r="M824" s="13">
        <v>3.2243524564990383E-2</v>
      </c>
      <c r="N824" s="148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5"/>
    </row>
    <row r="825" spans="1:65">
      <c r="A825" s="29"/>
      <c r="B825" s="3" t="s">
        <v>261</v>
      </c>
      <c r="C825" s="28"/>
      <c r="D825" s="13">
        <v>-8.083793776240622E-2</v>
      </c>
      <c r="E825" s="13">
        <v>-6.853944162126957E-2</v>
      </c>
      <c r="F825" s="13">
        <v>-6.4565446310154151E-3</v>
      </c>
      <c r="G825" s="13">
        <v>2.705885937802921E-2</v>
      </c>
      <c r="H825" s="13">
        <v>1.5935478229530897E-2</v>
      </c>
      <c r="I825" s="13">
        <v>3.0025094350962345E-2</v>
      </c>
      <c r="J825" s="13">
        <v>8.267576512052166E-2</v>
      </c>
      <c r="K825" s="13">
        <v>8.9349793809621048E-2</v>
      </c>
      <c r="L825" s="13">
        <v>-1.9075528263420072E-2</v>
      </c>
      <c r="M825" s="13">
        <v>-7.0135538610555548E-2</v>
      </c>
      <c r="N825" s="148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5"/>
    </row>
    <row r="826" spans="1:65">
      <c r="A826" s="29"/>
      <c r="B826" s="45" t="s">
        <v>262</v>
      </c>
      <c r="C826" s="46"/>
      <c r="D826" s="44">
        <v>1.17</v>
      </c>
      <c r="E826" s="44">
        <v>1</v>
      </c>
      <c r="F826" s="44">
        <v>0.15</v>
      </c>
      <c r="G826" s="44">
        <v>0.31</v>
      </c>
      <c r="H826" s="44">
        <v>0.15</v>
      </c>
      <c r="I826" s="44">
        <v>0.35</v>
      </c>
      <c r="J826" s="44">
        <v>1.07</v>
      </c>
      <c r="K826" s="44">
        <v>1.1599999999999999</v>
      </c>
      <c r="L826" s="44">
        <v>0.33</v>
      </c>
      <c r="M826" s="44">
        <v>1.02</v>
      </c>
      <c r="N826" s="148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5"/>
    </row>
    <row r="827" spans="1:65">
      <c r="B827" s="3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BM827" s="55"/>
    </row>
    <row r="828" spans="1:65" ht="15">
      <c r="B828" s="8" t="s">
        <v>540</v>
      </c>
      <c r="BM828" s="27" t="s">
        <v>66</v>
      </c>
    </row>
    <row r="829" spans="1:65" ht="15">
      <c r="A829" s="24" t="s">
        <v>15</v>
      </c>
      <c r="B829" s="18" t="s">
        <v>111</v>
      </c>
      <c r="C829" s="15" t="s">
        <v>112</v>
      </c>
      <c r="D829" s="16" t="s">
        <v>223</v>
      </c>
      <c r="E829" s="17" t="s">
        <v>223</v>
      </c>
      <c r="F829" s="17" t="s">
        <v>223</v>
      </c>
      <c r="G829" s="17" t="s">
        <v>223</v>
      </c>
      <c r="H829" s="17" t="s">
        <v>223</v>
      </c>
      <c r="I829" s="17" t="s">
        <v>223</v>
      </c>
      <c r="J829" s="17" t="s">
        <v>223</v>
      </c>
      <c r="K829" s="17" t="s">
        <v>223</v>
      </c>
      <c r="L829" s="17" t="s">
        <v>223</v>
      </c>
      <c r="M829" s="17" t="s">
        <v>223</v>
      </c>
      <c r="N829" s="17" t="s">
        <v>223</v>
      </c>
      <c r="O829" s="17" t="s">
        <v>223</v>
      </c>
      <c r="P829" s="17" t="s">
        <v>223</v>
      </c>
      <c r="Q829" s="17" t="s">
        <v>223</v>
      </c>
      <c r="R829" s="17" t="s">
        <v>223</v>
      </c>
      <c r="S829" s="17" t="s">
        <v>223</v>
      </c>
      <c r="T829" s="17" t="s">
        <v>223</v>
      </c>
      <c r="U829" s="17" t="s">
        <v>223</v>
      </c>
      <c r="V829" s="17" t="s">
        <v>223</v>
      </c>
      <c r="W829" s="17" t="s">
        <v>223</v>
      </c>
      <c r="X829" s="17" t="s">
        <v>223</v>
      </c>
      <c r="Y829" s="148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7">
        <v>1</v>
      </c>
    </row>
    <row r="830" spans="1:65">
      <c r="A830" s="29"/>
      <c r="B830" s="19" t="s">
        <v>224</v>
      </c>
      <c r="C830" s="9" t="s">
        <v>224</v>
      </c>
      <c r="D830" s="146" t="s">
        <v>226</v>
      </c>
      <c r="E830" s="147" t="s">
        <v>227</v>
      </c>
      <c r="F830" s="147" t="s">
        <v>228</v>
      </c>
      <c r="G830" s="147" t="s">
        <v>230</v>
      </c>
      <c r="H830" s="147" t="s">
        <v>231</v>
      </c>
      <c r="I830" s="147" t="s">
        <v>232</v>
      </c>
      <c r="J830" s="147" t="s">
        <v>234</v>
      </c>
      <c r="K830" s="147" t="s">
        <v>235</v>
      </c>
      <c r="L830" s="147" t="s">
        <v>236</v>
      </c>
      <c r="M830" s="147" t="s">
        <v>237</v>
      </c>
      <c r="N830" s="147" t="s">
        <v>264</v>
      </c>
      <c r="O830" s="147" t="s">
        <v>238</v>
      </c>
      <c r="P830" s="147" t="s">
        <v>239</v>
      </c>
      <c r="Q830" s="147" t="s">
        <v>240</v>
      </c>
      <c r="R830" s="147" t="s">
        <v>241</v>
      </c>
      <c r="S830" s="147" t="s">
        <v>242</v>
      </c>
      <c r="T830" s="147" t="s">
        <v>243</v>
      </c>
      <c r="U830" s="147" t="s">
        <v>244</v>
      </c>
      <c r="V830" s="147" t="s">
        <v>245</v>
      </c>
      <c r="W830" s="147" t="s">
        <v>246</v>
      </c>
      <c r="X830" s="147" t="s">
        <v>248</v>
      </c>
      <c r="Y830" s="148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7" t="s">
        <v>3</v>
      </c>
    </row>
    <row r="831" spans="1:65">
      <c r="A831" s="29"/>
      <c r="B831" s="19"/>
      <c r="C831" s="9"/>
      <c r="D831" s="10" t="s">
        <v>289</v>
      </c>
      <c r="E831" s="11" t="s">
        <v>114</v>
      </c>
      <c r="F831" s="11" t="s">
        <v>114</v>
      </c>
      <c r="G831" s="11" t="s">
        <v>290</v>
      </c>
      <c r="H831" s="11" t="s">
        <v>289</v>
      </c>
      <c r="I831" s="11" t="s">
        <v>289</v>
      </c>
      <c r="J831" s="11" t="s">
        <v>290</v>
      </c>
      <c r="K831" s="11" t="s">
        <v>290</v>
      </c>
      <c r="L831" s="11" t="s">
        <v>290</v>
      </c>
      <c r="M831" s="11" t="s">
        <v>290</v>
      </c>
      <c r="N831" s="11" t="s">
        <v>290</v>
      </c>
      <c r="O831" s="11" t="s">
        <v>289</v>
      </c>
      <c r="P831" s="11" t="s">
        <v>290</v>
      </c>
      <c r="Q831" s="11" t="s">
        <v>289</v>
      </c>
      <c r="R831" s="11" t="s">
        <v>289</v>
      </c>
      <c r="S831" s="11" t="s">
        <v>289</v>
      </c>
      <c r="T831" s="11" t="s">
        <v>114</v>
      </c>
      <c r="U831" s="11" t="s">
        <v>290</v>
      </c>
      <c r="V831" s="11" t="s">
        <v>289</v>
      </c>
      <c r="W831" s="11" t="s">
        <v>290</v>
      </c>
      <c r="X831" s="11" t="s">
        <v>289</v>
      </c>
      <c r="Y831" s="148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7">
        <v>2</v>
      </c>
    </row>
    <row r="832" spans="1:65">
      <c r="A832" s="29"/>
      <c r="B832" s="19"/>
      <c r="C832" s="9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148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7">
        <v>3</v>
      </c>
    </row>
    <row r="833" spans="1:65">
      <c r="A833" s="29"/>
      <c r="B833" s="18">
        <v>1</v>
      </c>
      <c r="C833" s="14">
        <v>1</v>
      </c>
      <c r="D833" s="21">
        <v>7.9</v>
      </c>
      <c r="E833" s="143" t="s">
        <v>96</v>
      </c>
      <c r="F833" s="143">
        <v>1343.7948666666666</v>
      </c>
      <c r="G833" s="143">
        <v>8</v>
      </c>
      <c r="H833" s="21">
        <v>8.5</v>
      </c>
      <c r="I833" s="21">
        <v>8</v>
      </c>
      <c r="J833" s="21">
        <v>7.1</v>
      </c>
      <c r="K833" s="21">
        <v>7.9</v>
      </c>
      <c r="L833" s="21">
        <v>6.6</v>
      </c>
      <c r="M833" s="21">
        <v>7.7000000000000011</v>
      </c>
      <c r="N833" s="21">
        <v>7</v>
      </c>
      <c r="O833" s="143">
        <v>7</v>
      </c>
      <c r="P833" s="21">
        <v>7.5</v>
      </c>
      <c r="Q833" s="21">
        <v>7.3</v>
      </c>
      <c r="R833" s="21">
        <v>7.7728173035196075</v>
      </c>
      <c r="S833" s="21">
        <v>8.7869070695440694</v>
      </c>
      <c r="T833" s="21">
        <v>7.3139418649164583</v>
      </c>
      <c r="U833" s="21">
        <v>7.7000000000000011</v>
      </c>
      <c r="V833" s="21">
        <v>7.9</v>
      </c>
      <c r="W833" s="21">
        <v>7.7000000000000011</v>
      </c>
      <c r="X833" s="21">
        <v>7.5</v>
      </c>
      <c r="Y833" s="148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7">
        <v>1</v>
      </c>
    </row>
    <row r="834" spans="1:65">
      <c r="A834" s="29"/>
      <c r="B834" s="19">
        <v>1</v>
      </c>
      <c r="C834" s="9">
        <v>2</v>
      </c>
      <c r="D834" s="11">
        <v>7.7000000000000011</v>
      </c>
      <c r="E834" s="144" t="s">
        <v>96</v>
      </c>
      <c r="F834" s="144">
        <v>1332.0233666666668</v>
      </c>
      <c r="G834" s="144">
        <v>7</v>
      </c>
      <c r="H834" s="11">
        <v>8.5</v>
      </c>
      <c r="I834" s="11">
        <v>7.9</v>
      </c>
      <c r="J834" s="11">
        <v>7.6</v>
      </c>
      <c r="K834" s="11">
        <v>8.1999999999999993</v>
      </c>
      <c r="L834" s="11">
        <v>7.1</v>
      </c>
      <c r="M834" s="11">
        <v>7.6</v>
      </c>
      <c r="N834" s="11">
        <v>7</v>
      </c>
      <c r="O834" s="144">
        <v>8</v>
      </c>
      <c r="P834" s="11">
        <v>7.53</v>
      </c>
      <c r="Q834" s="11">
        <v>7.5</v>
      </c>
      <c r="R834" s="11">
        <v>8.0084121941138129</v>
      </c>
      <c r="S834" s="11">
        <v>8.5713129709485596</v>
      </c>
      <c r="T834" s="11">
        <v>7.1901587248844079</v>
      </c>
      <c r="U834" s="11">
        <v>7.9</v>
      </c>
      <c r="V834" s="11">
        <v>8.1999999999999993</v>
      </c>
      <c r="W834" s="11">
        <v>7.6</v>
      </c>
      <c r="X834" s="11">
        <v>7.8</v>
      </c>
      <c r="Y834" s="148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7" t="e">
        <v>#N/A</v>
      </c>
    </row>
    <row r="835" spans="1:65">
      <c r="A835" s="29"/>
      <c r="B835" s="19">
        <v>1</v>
      </c>
      <c r="C835" s="9">
        <v>3</v>
      </c>
      <c r="D835" s="11">
        <v>7.9</v>
      </c>
      <c r="E835" s="144" t="s">
        <v>96</v>
      </c>
      <c r="F835" s="144">
        <v>1341.7268666666666</v>
      </c>
      <c r="G835" s="144">
        <v>8</v>
      </c>
      <c r="H835" s="11">
        <v>8</v>
      </c>
      <c r="I835" s="11">
        <v>7.8</v>
      </c>
      <c r="J835" s="11">
        <v>7.6</v>
      </c>
      <c r="K835" s="11">
        <v>7.8</v>
      </c>
      <c r="L835" s="11">
        <v>7</v>
      </c>
      <c r="M835" s="11">
        <v>7.6</v>
      </c>
      <c r="N835" s="11">
        <v>6.8</v>
      </c>
      <c r="O835" s="144">
        <v>8</v>
      </c>
      <c r="P835" s="11">
        <v>7.55</v>
      </c>
      <c r="Q835" s="11">
        <v>7.1</v>
      </c>
      <c r="R835" s="11">
        <v>7.7798829777936591</v>
      </c>
      <c r="S835" s="11">
        <v>8.6045469297202093</v>
      </c>
      <c r="T835" s="11">
        <v>7.2218062135970973</v>
      </c>
      <c r="U835" s="11">
        <v>8.1999999999999993</v>
      </c>
      <c r="V835" s="11">
        <v>8.1</v>
      </c>
      <c r="W835" s="11">
        <v>7.5</v>
      </c>
      <c r="X835" s="11">
        <v>7.8</v>
      </c>
      <c r="Y835" s="148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7">
        <v>16</v>
      </c>
    </row>
    <row r="836" spans="1:65">
      <c r="A836" s="29"/>
      <c r="B836" s="19">
        <v>1</v>
      </c>
      <c r="C836" s="9">
        <v>4</v>
      </c>
      <c r="D836" s="11">
        <v>7.8</v>
      </c>
      <c r="E836" s="144" t="s">
        <v>96</v>
      </c>
      <c r="F836" s="144">
        <v>1356.4170666666666</v>
      </c>
      <c r="G836" s="144">
        <v>7</v>
      </c>
      <c r="H836" s="11">
        <v>8</v>
      </c>
      <c r="I836" s="11">
        <v>8</v>
      </c>
      <c r="J836" s="11">
        <v>7.5</v>
      </c>
      <c r="K836" s="11">
        <v>8.4</v>
      </c>
      <c r="L836" s="11">
        <v>6.9</v>
      </c>
      <c r="M836" s="11">
        <v>7.9</v>
      </c>
      <c r="N836" s="11">
        <v>6.9</v>
      </c>
      <c r="O836" s="144">
        <v>7</v>
      </c>
      <c r="P836" s="11">
        <v>7.53</v>
      </c>
      <c r="Q836" s="11">
        <v>7.3</v>
      </c>
      <c r="R836" s="11">
        <v>7.6744381546308968</v>
      </c>
      <c r="S836" s="11">
        <v>8.0431707054280697</v>
      </c>
      <c r="T836" s="11">
        <v>7.7281256780752239</v>
      </c>
      <c r="U836" s="11">
        <v>7.6</v>
      </c>
      <c r="V836" s="11">
        <v>7.9</v>
      </c>
      <c r="W836" s="11">
        <v>7.4</v>
      </c>
      <c r="X836" s="11">
        <v>7.5</v>
      </c>
      <c r="Y836" s="148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7">
        <v>7.6695053379717573</v>
      </c>
    </row>
    <row r="837" spans="1:65">
      <c r="A837" s="29"/>
      <c r="B837" s="19">
        <v>1</v>
      </c>
      <c r="C837" s="9">
        <v>5</v>
      </c>
      <c r="D837" s="11">
        <v>7.7000000000000011</v>
      </c>
      <c r="E837" s="144" t="s">
        <v>96</v>
      </c>
      <c r="F837" s="144">
        <v>1351.2186666666666</v>
      </c>
      <c r="G837" s="144">
        <v>7</v>
      </c>
      <c r="H837" s="11">
        <v>7.6</v>
      </c>
      <c r="I837" s="11">
        <v>7.8</v>
      </c>
      <c r="J837" s="11">
        <v>7.3</v>
      </c>
      <c r="K837" s="11">
        <v>8.1</v>
      </c>
      <c r="L837" s="11">
        <v>7</v>
      </c>
      <c r="M837" s="11">
        <v>7.8</v>
      </c>
      <c r="N837" s="11">
        <v>7.1</v>
      </c>
      <c r="O837" s="144">
        <v>7</v>
      </c>
      <c r="P837" s="11">
        <v>7.33</v>
      </c>
      <c r="Q837" s="11">
        <v>7.4</v>
      </c>
      <c r="R837" s="11">
        <v>7.8045220922508864</v>
      </c>
      <c r="S837" s="11">
        <v>7.7220667513087902</v>
      </c>
      <c r="T837" s="11">
        <v>7.5049976437791104</v>
      </c>
      <c r="U837" s="11">
        <v>7.8</v>
      </c>
      <c r="V837" s="11">
        <v>7.8</v>
      </c>
      <c r="W837" s="11">
        <v>7.6</v>
      </c>
      <c r="X837" s="11">
        <v>7.7000000000000011</v>
      </c>
      <c r="Y837" s="148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7">
        <v>115</v>
      </c>
    </row>
    <row r="838" spans="1:65">
      <c r="A838" s="29"/>
      <c r="B838" s="19">
        <v>1</v>
      </c>
      <c r="C838" s="9">
        <v>6</v>
      </c>
      <c r="D838" s="11">
        <v>7.8</v>
      </c>
      <c r="E838" s="144" t="s">
        <v>96</v>
      </c>
      <c r="F838" s="144">
        <v>1375.4107666666666</v>
      </c>
      <c r="G838" s="144">
        <v>8</v>
      </c>
      <c r="H838" s="11">
        <v>8</v>
      </c>
      <c r="I838" s="11">
        <v>7.8</v>
      </c>
      <c r="J838" s="11">
        <v>7.6</v>
      </c>
      <c r="K838" s="11">
        <v>7.8</v>
      </c>
      <c r="L838" s="11">
        <v>6.9</v>
      </c>
      <c r="M838" s="11">
        <v>7.8</v>
      </c>
      <c r="N838" s="11">
        <v>7.1</v>
      </c>
      <c r="O838" s="144">
        <v>8</v>
      </c>
      <c r="P838" s="11">
        <v>7.53</v>
      </c>
      <c r="Q838" s="11">
        <v>7.4</v>
      </c>
      <c r="R838" s="11">
        <v>7.6659909186738977</v>
      </c>
      <c r="S838" s="11">
        <v>7.6570821388845305</v>
      </c>
      <c r="T838" s="11">
        <v>7.5693641410500154</v>
      </c>
      <c r="U838" s="11">
        <v>8.1999999999999993</v>
      </c>
      <c r="V838" s="11">
        <v>8.1</v>
      </c>
      <c r="W838" s="11">
        <v>7.9</v>
      </c>
      <c r="X838" s="11">
        <v>7.9</v>
      </c>
      <c r="Y838" s="148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5"/>
    </row>
    <row r="839" spans="1:65">
      <c r="A839" s="29"/>
      <c r="B839" s="20" t="s">
        <v>258</v>
      </c>
      <c r="C839" s="12"/>
      <c r="D839" s="22">
        <v>7.8</v>
      </c>
      <c r="E839" s="22" t="s">
        <v>617</v>
      </c>
      <c r="F839" s="22">
        <v>1350.0986</v>
      </c>
      <c r="G839" s="22">
        <v>7.5</v>
      </c>
      <c r="H839" s="22">
        <v>8.1</v>
      </c>
      <c r="I839" s="22">
        <v>7.8833333333333329</v>
      </c>
      <c r="J839" s="22">
        <v>7.4499999999999993</v>
      </c>
      <c r="K839" s="22">
        <v>8.0333333333333332</v>
      </c>
      <c r="L839" s="22">
        <v>6.916666666666667</v>
      </c>
      <c r="M839" s="22">
        <v>7.7333333333333316</v>
      </c>
      <c r="N839" s="22">
        <v>6.9833333333333343</v>
      </c>
      <c r="O839" s="22">
        <v>7.5</v>
      </c>
      <c r="P839" s="22">
        <v>7.495000000000001</v>
      </c>
      <c r="Q839" s="22">
        <v>7.333333333333333</v>
      </c>
      <c r="R839" s="22">
        <v>7.7843439401637937</v>
      </c>
      <c r="S839" s="22">
        <v>8.230847760972372</v>
      </c>
      <c r="T839" s="22">
        <v>7.421399044383719</v>
      </c>
      <c r="U839" s="22">
        <v>7.8999999999999986</v>
      </c>
      <c r="V839" s="22">
        <v>8</v>
      </c>
      <c r="W839" s="22">
        <v>7.6166666666666671</v>
      </c>
      <c r="X839" s="22">
        <v>7.7</v>
      </c>
      <c r="Y839" s="148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5"/>
    </row>
    <row r="840" spans="1:65">
      <c r="A840" s="29"/>
      <c r="B840" s="3" t="s">
        <v>259</v>
      </c>
      <c r="C840" s="28"/>
      <c r="D840" s="11">
        <v>7.8</v>
      </c>
      <c r="E840" s="11" t="s">
        <v>617</v>
      </c>
      <c r="F840" s="11">
        <v>1347.5067666666666</v>
      </c>
      <c r="G840" s="11">
        <v>7.5</v>
      </c>
      <c r="H840" s="11">
        <v>8</v>
      </c>
      <c r="I840" s="11">
        <v>7.85</v>
      </c>
      <c r="J840" s="11">
        <v>7.55</v>
      </c>
      <c r="K840" s="11">
        <v>8</v>
      </c>
      <c r="L840" s="11">
        <v>6.95</v>
      </c>
      <c r="M840" s="11">
        <v>7.75</v>
      </c>
      <c r="N840" s="11">
        <v>7</v>
      </c>
      <c r="O840" s="11">
        <v>7.5</v>
      </c>
      <c r="P840" s="11">
        <v>7.53</v>
      </c>
      <c r="Q840" s="11">
        <v>7.35</v>
      </c>
      <c r="R840" s="11">
        <v>7.7763501406566338</v>
      </c>
      <c r="S840" s="11">
        <v>8.3072418381883146</v>
      </c>
      <c r="T840" s="11">
        <v>7.4094697543477839</v>
      </c>
      <c r="U840" s="11">
        <v>7.85</v>
      </c>
      <c r="V840" s="11">
        <v>8</v>
      </c>
      <c r="W840" s="11">
        <v>7.6</v>
      </c>
      <c r="X840" s="11">
        <v>7.75</v>
      </c>
      <c r="Y840" s="148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5"/>
    </row>
    <row r="841" spans="1:65">
      <c r="A841" s="29"/>
      <c r="B841" s="3" t="s">
        <v>260</v>
      </c>
      <c r="C841" s="28"/>
      <c r="D841" s="23">
        <v>8.9442719099991269E-2</v>
      </c>
      <c r="E841" s="23" t="s">
        <v>617</v>
      </c>
      <c r="F841" s="23">
        <v>14.956071574536731</v>
      </c>
      <c r="G841" s="23">
        <v>0.54772255750516607</v>
      </c>
      <c r="H841" s="23">
        <v>0.34641016151377557</v>
      </c>
      <c r="I841" s="23">
        <v>9.8319208025017618E-2</v>
      </c>
      <c r="J841" s="23">
        <v>0.20736441353327717</v>
      </c>
      <c r="K841" s="23">
        <v>0.24221202832779937</v>
      </c>
      <c r="L841" s="23">
        <v>0.17224014243685087</v>
      </c>
      <c r="M841" s="23">
        <v>0.12110601416389984</v>
      </c>
      <c r="N841" s="23">
        <v>0.11690451944500108</v>
      </c>
      <c r="O841" s="23">
        <v>0.54772255750516607</v>
      </c>
      <c r="P841" s="23">
        <v>8.2401456297810677E-2</v>
      </c>
      <c r="Q841" s="23">
        <v>0.13662601021279486</v>
      </c>
      <c r="R841" s="23">
        <v>0.12397840390716916</v>
      </c>
      <c r="S841" s="23">
        <v>0.48745407263415264</v>
      </c>
      <c r="T841" s="23">
        <v>0.21345728019942528</v>
      </c>
      <c r="U841" s="23">
        <v>0.25298221281346994</v>
      </c>
      <c r="V841" s="23">
        <v>0.15491933384829634</v>
      </c>
      <c r="W841" s="23">
        <v>0.17224014243685098</v>
      </c>
      <c r="X841" s="23">
        <v>0.16733200530681516</v>
      </c>
      <c r="Y841" s="201"/>
      <c r="Z841" s="202"/>
      <c r="AA841" s="202"/>
      <c r="AB841" s="202"/>
      <c r="AC841" s="202"/>
      <c r="AD841" s="202"/>
      <c r="AE841" s="202"/>
      <c r="AF841" s="202"/>
      <c r="AG841" s="202"/>
      <c r="AH841" s="202"/>
      <c r="AI841" s="202"/>
      <c r="AJ841" s="202"/>
      <c r="AK841" s="202"/>
      <c r="AL841" s="202"/>
      <c r="AM841" s="202"/>
      <c r="AN841" s="202"/>
      <c r="AO841" s="202"/>
      <c r="AP841" s="202"/>
      <c r="AQ841" s="202"/>
      <c r="AR841" s="202"/>
      <c r="AS841" s="202"/>
      <c r="AT841" s="202"/>
      <c r="AU841" s="202"/>
      <c r="AV841" s="202"/>
      <c r="AW841" s="202"/>
      <c r="AX841" s="202"/>
      <c r="AY841" s="202"/>
      <c r="AZ841" s="202"/>
      <c r="BA841" s="202"/>
      <c r="BB841" s="202"/>
      <c r="BC841" s="202"/>
      <c r="BD841" s="202"/>
      <c r="BE841" s="202"/>
      <c r="BF841" s="202"/>
      <c r="BG841" s="202"/>
      <c r="BH841" s="202"/>
      <c r="BI841" s="202"/>
      <c r="BJ841" s="202"/>
      <c r="BK841" s="202"/>
      <c r="BL841" s="202"/>
      <c r="BM841" s="56"/>
    </row>
    <row r="842" spans="1:65">
      <c r="A842" s="29"/>
      <c r="B842" s="3" t="s">
        <v>86</v>
      </c>
      <c r="C842" s="28"/>
      <c r="D842" s="13">
        <v>1.146701526922965E-2</v>
      </c>
      <c r="E842" s="13" t="s">
        <v>617</v>
      </c>
      <c r="F842" s="13">
        <v>1.1077762449747544E-2</v>
      </c>
      <c r="G842" s="13">
        <v>7.3029674334022146E-2</v>
      </c>
      <c r="H842" s="13">
        <v>4.2766686606638959E-2</v>
      </c>
      <c r="I842" s="13">
        <v>1.2471781144822532E-2</v>
      </c>
      <c r="J842" s="13">
        <v>2.7834149467553984E-2</v>
      </c>
      <c r="K842" s="13">
        <v>3.0150874895576687E-2</v>
      </c>
      <c r="L842" s="13">
        <v>2.490218926797844E-2</v>
      </c>
      <c r="M842" s="13">
        <v>1.5660260452228431E-2</v>
      </c>
      <c r="N842" s="13">
        <v>1.6740503977804449E-2</v>
      </c>
      <c r="O842" s="13">
        <v>7.3029674334022146E-2</v>
      </c>
      <c r="P842" s="13">
        <v>1.0994190299908028E-2</v>
      </c>
      <c r="Q842" s="13">
        <v>1.8630819574472025E-2</v>
      </c>
      <c r="R842" s="13">
        <v>1.592663490464432E-2</v>
      </c>
      <c r="S842" s="13">
        <v>5.9222826954166141E-2</v>
      </c>
      <c r="T842" s="13">
        <v>2.8762404355680487E-2</v>
      </c>
      <c r="U842" s="13">
        <v>3.202306491309747E-2</v>
      </c>
      <c r="V842" s="13">
        <v>1.9364916731037043E-2</v>
      </c>
      <c r="W842" s="13">
        <v>2.2613585440286781E-2</v>
      </c>
      <c r="X842" s="13">
        <v>2.1731429260625344E-2</v>
      </c>
      <c r="Y842" s="148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5"/>
    </row>
    <row r="843" spans="1:65">
      <c r="A843" s="29"/>
      <c r="B843" s="3" t="s">
        <v>261</v>
      </c>
      <c r="C843" s="28"/>
      <c r="D843" s="13">
        <v>1.7014742969427621E-2</v>
      </c>
      <c r="E843" s="13" t="s">
        <v>617</v>
      </c>
      <c r="F843" s="13">
        <v>175.03463854645952</v>
      </c>
      <c r="G843" s="13">
        <v>-2.2101208683242612E-2</v>
      </c>
      <c r="H843" s="13">
        <v>5.6130694622097854E-2</v>
      </c>
      <c r="I843" s="13">
        <v>2.7880285095169377E-2</v>
      </c>
      <c r="J843" s="13">
        <v>-2.8620533958687799E-2</v>
      </c>
      <c r="K843" s="13">
        <v>4.7438260921504494E-2</v>
      </c>
      <c r="L843" s="13">
        <v>-9.8160003563434906E-2</v>
      </c>
      <c r="M843" s="13">
        <v>8.3223092688340383E-3</v>
      </c>
      <c r="N843" s="13">
        <v>-8.9467569862841323E-2</v>
      </c>
      <c r="O843" s="13">
        <v>-2.2101208683242612E-2</v>
      </c>
      <c r="P843" s="13">
        <v>-2.2753141210786976E-2</v>
      </c>
      <c r="Q843" s="13">
        <v>-4.3832292934726236E-2</v>
      </c>
      <c r="R843" s="13">
        <v>1.4973404037346372E-2</v>
      </c>
      <c r="S843" s="13">
        <v>7.319147692894945E-2</v>
      </c>
      <c r="T843" s="13">
        <v>-3.2349712615709736E-2</v>
      </c>
      <c r="U843" s="13">
        <v>3.0053393520317551E-2</v>
      </c>
      <c r="V843" s="13">
        <v>4.3092044071207924E-2</v>
      </c>
      <c r="W843" s="13">
        <v>-6.889449707204176E-3</v>
      </c>
      <c r="X843" s="13">
        <v>3.9760924185374691E-3</v>
      </c>
      <c r="Y843" s="148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5"/>
    </row>
    <row r="844" spans="1:65">
      <c r="A844" s="29"/>
      <c r="B844" s="45" t="s">
        <v>262</v>
      </c>
      <c r="C844" s="46"/>
      <c r="D844" s="44">
        <v>0.16</v>
      </c>
      <c r="E844" s="44">
        <v>6.51</v>
      </c>
      <c r="F844" s="44">
        <v>3194.71</v>
      </c>
      <c r="G844" s="44" t="s">
        <v>263</v>
      </c>
      <c r="H844" s="44">
        <v>0.87</v>
      </c>
      <c r="I844" s="44">
        <v>0.36</v>
      </c>
      <c r="J844" s="44">
        <v>0.67</v>
      </c>
      <c r="K844" s="44">
        <v>0.71</v>
      </c>
      <c r="L844" s="44">
        <v>1.94</v>
      </c>
      <c r="M844" s="44">
        <v>0</v>
      </c>
      <c r="N844" s="44">
        <v>1.78</v>
      </c>
      <c r="O844" s="44" t="s">
        <v>263</v>
      </c>
      <c r="P844" s="44">
        <v>0.56999999999999995</v>
      </c>
      <c r="Q844" s="44">
        <v>0.95</v>
      </c>
      <c r="R844" s="44">
        <v>0.12</v>
      </c>
      <c r="S844" s="44">
        <v>1.18</v>
      </c>
      <c r="T844" s="44">
        <v>0.74</v>
      </c>
      <c r="U844" s="44">
        <v>0.4</v>
      </c>
      <c r="V844" s="44">
        <v>0.63</v>
      </c>
      <c r="W844" s="44">
        <v>0.28000000000000003</v>
      </c>
      <c r="X844" s="44">
        <v>0.08</v>
      </c>
      <c r="Y844" s="148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5"/>
    </row>
    <row r="845" spans="1:65">
      <c r="B845" s="30" t="s">
        <v>305</v>
      </c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BM845" s="55"/>
    </row>
    <row r="846" spans="1:65">
      <c r="BM846" s="55"/>
    </row>
    <row r="847" spans="1:65" ht="15">
      <c r="B847" s="8" t="s">
        <v>541</v>
      </c>
      <c r="BM847" s="27" t="s">
        <v>66</v>
      </c>
    </row>
    <row r="848" spans="1:65" ht="15">
      <c r="A848" s="24" t="s">
        <v>18</v>
      </c>
      <c r="B848" s="18" t="s">
        <v>111</v>
      </c>
      <c r="C848" s="15" t="s">
        <v>112</v>
      </c>
      <c r="D848" s="16" t="s">
        <v>223</v>
      </c>
      <c r="E848" s="17" t="s">
        <v>223</v>
      </c>
      <c r="F848" s="17" t="s">
        <v>223</v>
      </c>
      <c r="G848" s="17" t="s">
        <v>223</v>
      </c>
      <c r="H848" s="17" t="s">
        <v>223</v>
      </c>
      <c r="I848" s="17" t="s">
        <v>223</v>
      </c>
      <c r="J848" s="17" t="s">
        <v>223</v>
      </c>
      <c r="K848" s="17" t="s">
        <v>223</v>
      </c>
      <c r="L848" s="17" t="s">
        <v>223</v>
      </c>
      <c r="M848" s="17" t="s">
        <v>223</v>
      </c>
      <c r="N848" s="17" t="s">
        <v>223</v>
      </c>
      <c r="O848" s="17" t="s">
        <v>223</v>
      </c>
      <c r="P848" s="17" t="s">
        <v>223</v>
      </c>
      <c r="Q848" s="17" t="s">
        <v>223</v>
      </c>
      <c r="R848" s="17" t="s">
        <v>223</v>
      </c>
      <c r="S848" s="17" t="s">
        <v>223</v>
      </c>
      <c r="T848" s="17" t="s">
        <v>223</v>
      </c>
      <c r="U848" s="17" t="s">
        <v>223</v>
      </c>
      <c r="V848" s="17" t="s">
        <v>223</v>
      </c>
      <c r="W848" s="17" t="s">
        <v>223</v>
      </c>
      <c r="X848" s="17" t="s">
        <v>223</v>
      </c>
      <c r="Y848" s="17" t="s">
        <v>223</v>
      </c>
      <c r="Z848" s="148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7">
        <v>1</v>
      </c>
    </row>
    <row r="849" spans="1:65">
      <c r="A849" s="29"/>
      <c r="B849" s="19" t="s">
        <v>224</v>
      </c>
      <c r="C849" s="9" t="s">
        <v>224</v>
      </c>
      <c r="D849" s="146" t="s">
        <v>226</v>
      </c>
      <c r="E849" s="147" t="s">
        <v>227</v>
      </c>
      <c r="F849" s="147" t="s">
        <v>228</v>
      </c>
      <c r="G849" s="147" t="s">
        <v>229</v>
      </c>
      <c r="H849" s="147" t="s">
        <v>230</v>
      </c>
      <c r="I849" s="147" t="s">
        <v>231</v>
      </c>
      <c r="J849" s="147" t="s">
        <v>232</v>
      </c>
      <c r="K849" s="147" t="s">
        <v>234</v>
      </c>
      <c r="L849" s="147" t="s">
        <v>235</v>
      </c>
      <c r="M849" s="147" t="s">
        <v>236</v>
      </c>
      <c r="N849" s="147" t="s">
        <v>237</v>
      </c>
      <c r="O849" s="147" t="s">
        <v>264</v>
      </c>
      <c r="P849" s="147" t="s">
        <v>238</v>
      </c>
      <c r="Q849" s="147" t="s">
        <v>239</v>
      </c>
      <c r="R849" s="147" t="s">
        <v>240</v>
      </c>
      <c r="S849" s="147" t="s">
        <v>241</v>
      </c>
      <c r="T849" s="147" t="s">
        <v>242</v>
      </c>
      <c r="U849" s="147" t="s">
        <v>243</v>
      </c>
      <c r="V849" s="147" t="s">
        <v>244</v>
      </c>
      <c r="W849" s="147" t="s">
        <v>245</v>
      </c>
      <c r="X849" s="147" t="s">
        <v>246</v>
      </c>
      <c r="Y849" s="147" t="s">
        <v>248</v>
      </c>
      <c r="Z849" s="148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7" t="s">
        <v>3</v>
      </c>
    </row>
    <row r="850" spans="1:65">
      <c r="A850" s="29"/>
      <c r="B850" s="19"/>
      <c r="C850" s="9"/>
      <c r="D850" s="10" t="s">
        <v>289</v>
      </c>
      <c r="E850" s="11" t="s">
        <v>114</v>
      </c>
      <c r="F850" s="11" t="s">
        <v>114</v>
      </c>
      <c r="G850" s="11" t="s">
        <v>114</v>
      </c>
      <c r="H850" s="11" t="s">
        <v>290</v>
      </c>
      <c r="I850" s="11" t="s">
        <v>289</v>
      </c>
      <c r="J850" s="11" t="s">
        <v>114</v>
      </c>
      <c r="K850" s="11" t="s">
        <v>290</v>
      </c>
      <c r="L850" s="11" t="s">
        <v>290</v>
      </c>
      <c r="M850" s="11" t="s">
        <v>290</v>
      </c>
      <c r="N850" s="11" t="s">
        <v>290</v>
      </c>
      <c r="O850" s="11" t="s">
        <v>290</v>
      </c>
      <c r="P850" s="11" t="s">
        <v>289</v>
      </c>
      <c r="Q850" s="11" t="s">
        <v>290</v>
      </c>
      <c r="R850" s="11" t="s">
        <v>289</v>
      </c>
      <c r="S850" s="11" t="s">
        <v>289</v>
      </c>
      <c r="T850" s="11" t="s">
        <v>289</v>
      </c>
      <c r="U850" s="11" t="s">
        <v>114</v>
      </c>
      <c r="V850" s="11" t="s">
        <v>290</v>
      </c>
      <c r="W850" s="11" t="s">
        <v>290</v>
      </c>
      <c r="X850" s="11" t="s">
        <v>290</v>
      </c>
      <c r="Y850" s="11" t="s">
        <v>289</v>
      </c>
      <c r="Z850" s="148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7">
        <v>0</v>
      </c>
    </row>
    <row r="851" spans="1:65">
      <c r="A851" s="29"/>
      <c r="B851" s="19"/>
      <c r="C851" s="9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148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7">
        <v>0</v>
      </c>
    </row>
    <row r="852" spans="1:65">
      <c r="A852" s="29"/>
      <c r="B852" s="18">
        <v>1</v>
      </c>
      <c r="C852" s="14">
        <v>1</v>
      </c>
      <c r="D852" s="209">
        <v>129</v>
      </c>
      <c r="E852" s="209">
        <v>117</v>
      </c>
      <c r="F852" s="210">
        <v>42.29246666666667</v>
      </c>
      <c r="G852" s="209">
        <v>118.1643</v>
      </c>
      <c r="H852" s="209">
        <v>119</v>
      </c>
      <c r="I852" s="209">
        <v>110</v>
      </c>
      <c r="J852" s="209">
        <v>121</v>
      </c>
      <c r="K852" s="209">
        <v>117.5</v>
      </c>
      <c r="L852" s="209">
        <v>118</v>
      </c>
      <c r="M852" s="209">
        <v>113.5</v>
      </c>
      <c r="N852" s="209">
        <v>118.5</v>
      </c>
      <c r="O852" s="209">
        <v>126</v>
      </c>
      <c r="P852" s="209">
        <v>117.1</v>
      </c>
      <c r="Q852" s="210">
        <v>143</v>
      </c>
      <c r="R852" s="209">
        <v>113</v>
      </c>
      <c r="S852" s="209">
        <v>111.28476425466432</v>
      </c>
      <c r="T852" s="209">
        <v>106.15224294670325</v>
      </c>
      <c r="U852" s="209">
        <v>122.50420746287206</v>
      </c>
      <c r="V852" s="209">
        <v>101.4</v>
      </c>
      <c r="W852" s="209">
        <v>110</v>
      </c>
      <c r="X852" s="209">
        <v>129</v>
      </c>
      <c r="Y852" s="209">
        <v>122.85000000000001</v>
      </c>
      <c r="Z852" s="211"/>
      <c r="AA852" s="212"/>
      <c r="AB852" s="212"/>
      <c r="AC852" s="212"/>
      <c r="AD852" s="212"/>
      <c r="AE852" s="212"/>
      <c r="AF852" s="212"/>
      <c r="AG852" s="212"/>
      <c r="AH852" s="212"/>
      <c r="AI852" s="212"/>
      <c r="AJ852" s="212"/>
      <c r="AK852" s="212"/>
      <c r="AL852" s="212"/>
      <c r="AM852" s="212"/>
      <c r="AN852" s="212"/>
      <c r="AO852" s="212"/>
      <c r="AP852" s="212"/>
      <c r="AQ852" s="212"/>
      <c r="AR852" s="212"/>
      <c r="AS852" s="212"/>
      <c r="AT852" s="212"/>
      <c r="AU852" s="212"/>
      <c r="AV852" s="212"/>
      <c r="AW852" s="212"/>
      <c r="AX852" s="212"/>
      <c r="AY852" s="212"/>
      <c r="AZ852" s="212"/>
      <c r="BA852" s="212"/>
      <c r="BB852" s="212"/>
      <c r="BC852" s="212"/>
      <c r="BD852" s="212"/>
      <c r="BE852" s="212"/>
      <c r="BF852" s="212"/>
      <c r="BG852" s="212"/>
      <c r="BH852" s="212"/>
      <c r="BI852" s="212"/>
      <c r="BJ852" s="212"/>
      <c r="BK852" s="212"/>
      <c r="BL852" s="212"/>
      <c r="BM852" s="213">
        <v>1</v>
      </c>
    </row>
    <row r="853" spans="1:65">
      <c r="A853" s="29"/>
      <c r="B853" s="19">
        <v>1</v>
      </c>
      <c r="C853" s="9">
        <v>2</v>
      </c>
      <c r="D853" s="214">
        <v>129</v>
      </c>
      <c r="E853" s="214">
        <v>116</v>
      </c>
      <c r="F853" s="215">
        <v>43.505966666666666</v>
      </c>
      <c r="G853" s="214">
        <v>118.387406</v>
      </c>
      <c r="H853" s="214">
        <v>112</v>
      </c>
      <c r="I853" s="214">
        <v>115</v>
      </c>
      <c r="J853" s="214">
        <v>121</v>
      </c>
      <c r="K853" s="214">
        <v>118.5</v>
      </c>
      <c r="L853" s="214">
        <v>120</v>
      </c>
      <c r="M853" s="214">
        <v>116</v>
      </c>
      <c r="N853" s="214">
        <v>118.5</v>
      </c>
      <c r="O853" s="214">
        <v>125</v>
      </c>
      <c r="P853" s="214">
        <v>119.7</v>
      </c>
      <c r="Q853" s="215">
        <v>148</v>
      </c>
      <c r="R853" s="214">
        <v>113</v>
      </c>
      <c r="S853" s="214">
        <v>111.54978579994375</v>
      </c>
      <c r="T853" s="214">
        <v>114.6359245354631</v>
      </c>
      <c r="U853" s="214">
        <v>121.67787048942233</v>
      </c>
      <c r="V853" s="214">
        <v>109.5</v>
      </c>
      <c r="W853" s="214">
        <v>110</v>
      </c>
      <c r="X853" s="214">
        <v>130</v>
      </c>
      <c r="Y853" s="214">
        <v>125.69999999999999</v>
      </c>
      <c r="Z853" s="211"/>
      <c r="AA853" s="212"/>
      <c r="AB853" s="212"/>
      <c r="AC853" s="212"/>
      <c r="AD853" s="212"/>
      <c r="AE853" s="212"/>
      <c r="AF853" s="212"/>
      <c r="AG853" s="212"/>
      <c r="AH853" s="212"/>
      <c r="AI853" s="212"/>
      <c r="AJ853" s="212"/>
      <c r="AK853" s="212"/>
      <c r="AL853" s="212"/>
      <c r="AM853" s="212"/>
      <c r="AN853" s="212"/>
      <c r="AO853" s="212"/>
      <c r="AP853" s="212"/>
      <c r="AQ853" s="212"/>
      <c r="AR853" s="212"/>
      <c r="AS853" s="212"/>
      <c r="AT853" s="212"/>
      <c r="AU853" s="212"/>
      <c r="AV853" s="212"/>
      <c r="AW853" s="212"/>
      <c r="AX853" s="212"/>
      <c r="AY853" s="212"/>
      <c r="AZ853" s="212"/>
      <c r="BA853" s="212"/>
      <c r="BB853" s="212"/>
      <c r="BC853" s="212"/>
      <c r="BD853" s="212"/>
      <c r="BE853" s="212"/>
      <c r="BF853" s="212"/>
      <c r="BG853" s="212"/>
      <c r="BH853" s="212"/>
      <c r="BI853" s="212"/>
      <c r="BJ853" s="212"/>
      <c r="BK853" s="212"/>
      <c r="BL853" s="212"/>
      <c r="BM853" s="213" t="e">
        <v>#N/A</v>
      </c>
    </row>
    <row r="854" spans="1:65">
      <c r="A854" s="29"/>
      <c r="B854" s="19">
        <v>1</v>
      </c>
      <c r="C854" s="9">
        <v>3</v>
      </c>
      <c r="D854" s="214">
        <v>128</v>
      </c>
      <c r="E854" s="214">
        <v>116</v>
      </c>
      <c r="F854" s="215">
        <v>42.540666666666667</v>
      </c>
      <c r="G854" s="214">
        <v>117.875952</v>
      </c>
      <c r="H854" s="214">
        <v>117</v>
      </c>
      <c r="I854" s="214">
        <v>112</v>
      </c>
      <c r="J854" s="214">
        <v>123.00000000000001</v>
      </c>
      <c r="K854" s="214">
        <v>122</v>
      </c>
      <c r="L854" s="214">
        <v>111.5</v>
      </c>
      <c r="M854" s="214">
        <v>118</v>
      </c>
      <c r="N854" s="214">
        <v>120</v>
      </c>
      <c r="O854" s="214">
        <v>124</v>
      </c>
      <c r="P854" s="214">
        <v>118.1</v>
      </c>
      <c r="Q854" s="215">
        <v>147</v>
      </c>
      <c r="R854" s="214">
        <v>113</v>
      </c>
      <c r="S854" s="214">
        <v>109.82386210783315</v>
      </c>
      <c r="T854" s="214">
        <v>109.61703983944759</v>
      </c>
      <c r="U854" s="214">
        <v>120.67507085413605</v>
      </c>
      <c r="V854" s="214">
        <v>110</v>
      </c>
      <c r="W854" s="214">
        <v>110</v>
      </c>
      <c r="X854" s="214">
        <v>129</v>
      </c>
      <c r="Y854" s="214">
        <v>125.69</v>
      </c>
      <c r="Z854" s="211"/>
      <c r="AA854" s="212"/>
      <c r="AB854" s="212"/>
      <c r="AC854" s="212"/>
      <c r="AD854" s="212"/>
      <c r="AE854" s="212"/>
      <c r="AF854" s="212"/>
      <c r="AG854" s="212"/>
      <c r="AH854" s="212"/>
      <c r="AI854" s="212"/>
      <c r="AJ854" s="212"/>
      <c r="AK854" s="212"/>
      <c r="AL854" s="212"/>
      <c r="AM854" s="212"/>
      <c r="AN854" s="212"/>
      <c r="AO854" s="212"/>
      <c r="AP854" s="212"/>
      <c r="AQ854" s="212"/>
      <c r="AR854" s="212"/>
      <c r="AS854" s="212"/>
      <c r="AT854" s="212"/>
      <c r="AU854" s="212"/>
      <c r="AV854" s="212"/>
      <c r="AW854" s="212"/>
      <c r="AX854" s="212"/>
      <c r="AY854" s="212"/>
      <c r="AZ854" s="212"/>
      <c r="BA854" s="212"/>
      <c r="BB854" s="212"/>
      <c r="BC854" s="212"/>
      <c r="BD854" s="212"/>
      <c r="BE854" s="212"/>
      <c r="BF854" s="212"/>
      <c r="BG854" s="212"/>
      <c r="BH854" s="212"/>
      <c r="BI854" s="212"/>
      <c r="BJ854" s="212"/>
      <c r="BK854" s="212"/>
      <c r="BL854" s="212"/>
      <c r="BM854" s="213">
        <v>16</v>
      </c>
    </row>
    <row r="855" spans="1:65">
      <c r="A855" s="29"/>
      <c r="B855" s="19">
        <v>1</v>
      </c>
      <c r="C855" s="9">
        <v>4</v>
      </c>
      <c r="D855" s="214">
        <v>128</v>
      </c>
      <c r="E855" s="214">
        <v>116</v>
      </c>
      <c r="F855" s="215">
        <v>44.365766666666673</v>
      </c>
      <c r="G855" s="214">
        <v>117.904152</v>
      </c>
      <c r="H855" s="214">
        <v>112</v>
      </c>
      <c r="I855" s="214">
        <v>108</v>
      </c>
      <c r="J855" s="214">
        <v>121</v>
      </c>
      <c r="K855" s="214">
        <v>123.00000000000001</v>
      </c>
      <c r="L855" s="214">
        <v>120</v>
      </c>
      <c r="M855" s="214">
        <v>118</v>
      </c>
      <c r="N855" s="214">
        <v>120</v>
      </c>
      <c r="O855" s="214">
        <v>124.49999999999999</v>
      </c>
      <c r="P855" s="214">
        <v>116.7</v>
      </c>
      <c r="Q855" s="215">
        <v>141</v>
      </c>
      <c r="R855" s="214">
        <v>115</v>
      </c>
      <c r="S855" s="214">
        <v>109.42582704219463</v>
      </c>
      <c r="T855" s="214">
        <v>109.4930847422026</v>
      </c>
      <c r="U855" s="214">
        <v>120.36961231209294</v>
      </c>
      <c r="V855" s="214">
        <v>107.5</v>
      </c>
      <c r="W855" s="214">
        <v>110</v>
      </c>
      <c r="X855" s="214">
        <v>124</v>
      </c>
      <c r="Y855" s="214">
        <v>120.05</v>
      </c>
      <c r="Z855" s="211"/>
      <c r="AA855" s="212"/>
      <c r="AB855" s="212"/>
      <c r="AC855" s="212"/>
      <c r="AD855" s="212"/>
      <c r="AE855" s="212"/>
      <c r="AF855" s="212"/>
      <c r="AG855" s="212"/>
      <c r="AH855" s="212"/>
      <c r="AI855" s="212"/>
      <c r="AJ855" s="212"/>
      <c r="AK855" s="212"/>
      <c r="AL855" s="212"/>
      <c r="AM855" s="212"/>
      <c r="AN855" s="212"/>
      <c r="AO855" s="212"/>
      <c r="AP855" s="212"/>
      <c r="AQ855" s="212"/>
      <c r="AR855" s="212"/>
      <c r="AS855" s="212"/>
      <c r="AT855" s="212"/>
      <c r="AU855" s="212"/>
      <c r="AV855" s="212"/>
      <c r="AW855" s="212"/>
      <c r="AX855" s="212"/>
      <c r="AY855" s="212"/>
      <c r="AZ855" s="212"/>
      <c r="BA855" s="212"/>
      <c r="BB855" s="212"/>
      <c r="BC855" s="212"/>
      <c r="BD855" s="212"/>
      <c r="BE855" s="212"/>
      <c r="BF855" s="212"/>
      <c r="BG855" s="212"/>
      <c r="BH855" s="212"/>
      <c r="BI855" s="212"/>
      <c r="BJ855" s="212"/>
      <c r="BK855" s="212"/>
      <c r="BL855" s="212"/>
      <c r="BM855" s="213">
        <v>117.70231879351377</v>
      </c>
    </row>
    <row r="856" spans="1:65">
      <c r="A856" s="29"/>
      <c r="B856" s="19">
        <v>1</v>
      </c>
      <c r="C856" s="9">
        <v>5</v>
      </c>
      <c r="D856" s="214">
        <v>131</v>
      </c>
      <c r="E856" s="214">
        <v>117</v>
      </c>
      <c r="F856" s="215">
        <v>44.308566666666664</v>
      </c>
      <c r="G856" s="214">
        <v>118.217904</v>
      </c>
      <c r="H856" s="214">
        <v>112</v>
      </c>
      <c r="I856" s="214">
        <v>114</v>
      </c>
      <c r="J856" s="214">
        <v>122</v>
      </c>
      <c r="K856" s="214">
        <v>118.5</v>
      </c>
      <c r="L856" s="214">
        <v>117.5</v>
      </c>
      <c r="M856" s="214">
        <v>117</v>
      </c>
      <c r="N856" s="214">
        <v>119.5</v>
      </c>
      <c r="O856" s="214">
        <v>129.5</v>
      </c>
      <c r="P856" s="214">
        <v>117</v>
      </c>
      <c r="Q856" s="215">
        <v>148</v>
      </c>
      <c r="R856" s="214">
        <v>115</v>
      </c>
      <c r="S856" s="214">
        <v>110.31604343358669</v>
      </c>
      <c r="T856" s="214">
        <v>111.27688981272821</v>
      </c>
      <c r="U856" s="214">
        <v>122.75100374116015</v>
      </c>
      <c r="V856" s="214">
        <v>109.3</v>
      </c>
      <c r="W856" s="214">
        <v>110</v>
      </c>
      <c r="X856" s="214">
        <v>130</v>
      </c>
      <c r="Y856" s="214">
        <v>125.74</v>
      </c>
      <c r="Z856" s="211"/>
      <c r="AA856" s="212"/>
      <c r="AB856" s="212"/>
      <c r="AC856" s="212"/>
      <c r="AD856" s="212"/>
      <c r="AE856" s="212"/>
      <c r="AF856" s="212"/>
      <c r="AG856" s="212"/>
      <c r="AH856" s="212"/>
      <c r="AI856" s="212"/>
      <c r="AJ856" s="212"/>
      <c r="AK856" s="212"/>
      <c r="AL856" s="212"/>
      <c r="AM856" s="212"/>
      <c r="AN856" s="212"/>
      <c r="AO856" s="212"/>
      <c r="AP856" s="212"/>
      <c r="AQ856" s="212"/>
      <c r="AR856" s="212"/>
      <c r="AS856" s="212"/>
      <c r="AT856" s="212"/>
      <c r="AU856" s="212"/>
      <c r="AV856" s="212"/>
      <c r="AW856" s="212"/>
      <c r="AX856" s="212"/>
      <c r="AY856" s="212"/>
      <c r="AZ856" s="212"/>
      <c r="BA856" s="212"/>
      <c r="BB856" s="212"/>
      <c r="BC856" s="212"/>
      <c r="BD856" s="212"/>
      <c r="BE856" s="212"/>
      <c r="BF856" s="212"/>
      <c r="BG856" s="212"/>
      <c r="BH856" s="212"/>
      <c r="BI856" s="212"/>
      <c r="BJ856" s="212"/>
      <c r="BK856" s="212"/>
      <c r="BL856" s="212"/>
      <c r="BM856" s="213">
        <v>116</v>
      </c>
    </row>
    <row r="857" spans="1:65">
      <c r="A857" s="29"/>
      <c r="B857" s="19">
        <v>1</v>
      </c>
      <c r="C857" s="9">
        <v>6</v>
      </c>
      <c r="D857" s="214">
        <v>126</v>
      </c>
      <c r="E857" s="214">
        <v>116</v>
      </c>
      <c r="F857" s="215">
        <v>43.602266666666665</v>
      </c>
      <c r="G857" s="214">
        <v>118.159206</v>
      </c>
      <c r="H857" s="214">
        <v>113</v>
      </c>
      <c r="I857" s="214">
        <v>111</v>
      </c>
      <c r="J857" s="214">
        <v>120</v>
      </c>
      <c r="K857" s="214">
        <v>122</v>
      </c>
      <c r="L857" s="214">
        <v>118.5</v>
      </c>
      <c r="M857" s="214">
        <v>117.5</v>
      </c>
      <c r="N857" s="214">
        <v>120.5</v>
      </c>
      <c r="O857" s="214">
        <v>127</v>
      </c>
      <c r="P857" s="214">
        <v>117.1</v>
      </c>
      <c r="Q857" s="215">
        <v>146</v>
      </c>
      <c r="R857" s="214">
        <v>119</v>
      </c>
      <c r="S857" s="214">
        <v>109.47437047922142</v>
      </c>
      <c r="T857" s="214">
        <v>103.78104442598244</v>
      </c>
      <c r="U857" s="214">
        <v>120.82069094199949</v>
      </c>
      <c r="V857" s="216">
        <v>83.9</v>
      </c>
      <c r="W857" s="214">
        <v>111</v>
      </c>
      <c r="X857" s="214">
        <v>126</v>
      </c>
      <c r="Y857" s="214">
        <v>129.97</v>
      </c>
      <c r="Z857" s="211"/>
      <c r="AA857" s="212"/>
      <c r="AB857" s="212"/>
      <c r="AC857" s="212"/>
      <c r="AD857" s="212"/>
      <c r="AE857" s="212"/>
      <c r="AF857" s="212"/>
      <c r="AG857" s="212"/>
      <c r="AH857" s="212"/>
      <c r="AI857" s="212"/>
      <c r="AJ857" s="212"/>
      <c r="AK857" s="212"/>
      <c r="AL857" s="212"/>
      <c r="AM857" s="212"/>
      <c r="AN857" s="212"/>
      <c r="AO857" s="212"/>
      <c r="AP857" s="212"/>
      <c r="AQ857" s="212"/>
      <c r="AR857" s="212"/>
      <c r="AS857" s="212"/>
      <c r="AT857" s="212"/>
      <c r="AU857" s="212"/>
      <c r="AV857" s="212"/>
      <c r="AW857" s="212"/>
      <c r="AX857" s="212"/>
      <c r="AY857" s="212"/>
      <c r="AZ857" s="212"/>
      <c r="BA857" s="212"/>
      <c r="BB857" s="212"/>
      <c r="BC857" s="212"/>
      <c r="BD857" s="212"/>
      <c r="BE857" s="212"/>
      <c r="BF857" s="212"/>
      <c r="BG857" s="212"/>
      <c r="BH857" s="212"/>
      <c r="BI857" s="212"/>
      <c r="BJ857" s="212"/>
      <c r="BK857" s="212"/>
      <c r="BL857" s="212"/>
      <c r="BM857" s="217"/>
    </row>
    <row r="858" spans="1:65">
      <c r="A858" s="29"/>
      <c r="B858" s="20" t="s">
        <v>258</v>
      </c>
      <c r="C858" s="12"/>
      <c r="D858" s="218">
        <v>128.5</v>
      </c>
      <c r="E858" s="218">
        <v>116.33333333333333</v>
      </c>
      <c r="F858" s="218">
        <v>43.435949999999998</v>
      </c>
      <c r="G858" s="218">
        <v>118.11815333333334</v>
      </c>
      <c r="H858" s="218">
        <v>114.16666666666667</v>
      </c>
      <c r="I858" s="218">
        <v>111.66666666666667</v>
      </c>
      <c r="J858" s="218">
        <v>121.33333333333333</v>
      </c>
      <c r="K858" s="218">
        <v>120.25</v>
      </c>
      <c r="L858" s="218">
        <v>117.58333333333333</v>
      </c>
      <c r="M858" s="218">
        <v>116.66666666666667</v>
      </c>
      <c r="N858" s="218">
        <v>119.5</v>
      </c>
      <c r="O858" s="218">
        <v>126</v>
      </c>
      <c r="P858" s="218">
        <v>117.61666666666666</v>
      </c>
      <c r="Q858" s="218">
        <v>145.5</v>
      </c>
      <c r="R858" s="218">
        <v>114.66666666666667</v>
      </c>
      <c r="S858" s="218">
        <v>110.31244218624066</v>
      </c>
      <c r="T858" s="218">
        <v>109.15937105042121</v>
      </c>
      <c r="U858" s="218">
        <v>121.46640930028049</v>
      </c>
      <c r="V858" s="218">
        <v>103.59999999999998</v>
      </c>
      <c r="W858" s="218">
        <v>110.16666666666667</v>
      </c>
      <c r="X858" s="218">
        <v>128</v>
      </c>
      <c r="Y858" s="218">
        <v>125</v>
      </c>
      <c r="Z858" s="211"/>
      <c r="AA858" s="212"/>
      <c r="AB858" s="212"/>
      <c r="AC858" s="212"/>
      <c r="AD858" s="212"/>
      <c r="AE858" s="212"/>
      <c r="AF858" s="212"/>
      <c r="AG858" s="212"/>
      <c r="AH858" s="212"/>
      <c r="AI858" s="212"/>
      <c r="AJ858" s="212"/>
      <c r="AK858" s="212"/>
      <c r="AL858" s="212"/>
      <c r="AM858" s="212"/>
      <c r="AN858" s="212"/>
      <c r="AO858" s="212"/>
      <c r="AP858" s="212"/>
      <c r="AQ858" s="212"/>
      <c r="AR858" s="212"/>
      <c r="AS858" s="212"/>
      <c r="AT858" s="212"/>
      <c r="AU858" s="212"/>
      <c r="AV858" s="212"/>
      <c r="AW858" s="212"/>
      <c r="AX858" s="212"/>
      <c r="AY858" s="212"/>
      <c r="AZ858" s="212"/>
      <c r="BA858" s="212"/>
      <c r="BB858" s="212"/>
      <c r="BC858" s="212"/>
      <c r="BD858" s="212"/>
      <c r="BE858" s="212"/>
      <c r="BF858" s="212"/>
      <c r="BG858" s="212"/>
      <c r="BH858" s="212"/>
      <c r="BI858" s="212"/>
      <c r="BJ858" s="212"/>
      <c r="BK858" s="212"/>
      <c r="BL858" s="212"/>
      <c r="BM858" s="217"/>
    </row>
    <row r="859" spans="1:65">
      <c r="A859" s="29"/>
      <c r="B859" s="3" t="s">
        <v>259</v>
      </c>
      <c r="C859" s="28"/>
      <c r="D859" s="214">
        <v>128.5</v>
      </c>
      <c r="E859" s="214">
        <v>116</v>
      </c>
      <c r="F859" s="214">
        <v>43.554116666666665</v>
      </c>
      <c r="G859" s="214">
        <v>118.161753</v>
      </c>
      <c r="H859" s="214">
        <v>112.5</v>
      </c>
      <c r="I859" s="214">
        <v>111.5</v>
      </c>
      <c r="J859" s="214">
        <v>121</v>
      </c>
      <c r="K859" s="214">
        <v>120.25</v>
      </c>
      <c r="L859" s="214">
        <v>118.25</v>
      </c>
      <c r="M859" s="214">
        <v>117.25</v>
      </c>
      <c r="N859" s="214">
        <v>119.75</v>
      </c>
      <c r="O859" s="214">
        <v>125.5</v>
      </c>
      <c r="P859" s="214">
        <v>117.1</v>
      </c>
      <c r="Q859" s="214">
        <v>146.5</v>
      </c>
      <c r="R859" s="214">
        <v>114</v>
      </c>
      <c r="S859" s="214">
        <v>110.06995277070992</v>
      </c>
      <c r="T859" s="214">
        <v>109.55506229082509</v>
      </c>
      <c r="U859" s="214">
        <v>121.24928071571091</v>
      </c>
      <c r="V859" s="214">
        <v>108.4</v>
      </c>
      <c r="W859" s="214">
        <v>110</v>
      </c>
      <c r="X859" s="214">
        <v>129</v>
      </c>
      <c r="Y859" s="214">
        <v>125.69499999999999</v>
      </c>
      <c r="Z859" s="211"/>
      <c r="AA859" s="212"/>
      <c r="AB859" s="212"/>
      <c r="AC859" s="212"/>
      <c r="AD859" s="212"/>
      <c r="AE859" s="212"/>
      <c r="AF859" s="212"/>
      <c r="AG859" s="212"/>
      <c r="AH859" s="212"/>
      <c r="AI859" s="212"/>
      <c r="AJ859" s="212"/>
      <c r="AK859" s="212"/>
      <c r="AL859" s="212"/>
      <c r="AM859" s="212"/>
      <c r="AN859" s="212"/>
      <c r="AO859" s="212"/>
      <c r="AP859" s="212"/>
      <c r="AQ859" s="212"/>
      <c r="AR859" s="212"/>
      <c r="AS859" s="212"/>
      <c r="AT859" s="212"/>
      <c r="AU859" s="212"/>
      <c r="AV859" s="212"/>
      <c r="AW859" s="212"/>
      <c r="AX859" s="212"/>
      <c r="AY859" s="212"/>
      <c r="AZ859" s="212"/>
      <c r="BA859" s="212"/>
      <c r="BB859" s="212"/>
      <c r="BC859" s="212"/>
      <c r="BD859" s="212"/>
      <c r="BE859" s="212"/>
      <c r="BF859" s="212"/>
      <c r="BG859" s="212"/>
      <c r="BH859" s="212"/>
      <c r="BI859" s="212"/>
      <c r="BJ859" s="212"/>
      <c r="BK859" s="212"/>
      <c r="BL859" s="212"/>
      <c r="BM859" s="217"/>
    </row>
    <row r="860" spans="1:65">
      <c r="A860" s="29"/>
      <c r="B860" s="3" t="s">
        <v>260</v>
      </c>
      <c r="C860" s="28"/>
      <c r="D860" s="214">
        <v>1.6431676725154984</v>
      </c>
      <c r="E860" s="214">
        <v>0.51639777949432231</v>
      </c>
      <c r="F860" s="214">
        <v>0.8680632267678815</v>
      </c>
      <c r="G860" s="214">
        <v>0.19530493431008622</v>
      </c>
      <c r="H860" s="214">
        <v>3.0605010483034745</v>
      </c>
      <c r="I860" s="214">
        <v>2.5819888974716112</v>
      </c>
      <c r="J860" s="214">
        <v>1.0327955589886491</v>
      </c>
      <c r="K860" s="214">
        <v>2.3398717913595215</v>
      </c>
      <c r="L860" s="214">
        <v>3.153040860291326</v>
      </c>
      <c r="M860" s="214">
        <v>1.7224014243685082</v>
      </c>
      <c r="N860" s="214">
        <v>0.83666002653407556</v>
      </c>
      <c r="O860" s="214">
        <v>2.0248456731316606</v>
      </c>
      <c r="P860" s="214">
        <v>1.1250185183661063</v>
      </c>
      <c r="Q860" s="214">
        <v>2.8809720581775866</v>
      </c>
      <c r="R860" s="214">
        <v>2.3380903889000244</v>
      </c>
      <c r="S860" s="214">
        <v>0.9169082271277248</v>
      </c>
      <c r="T860" s="214">
        <v>3.8148804972920241</v>
      </c>
      <c r="U860" s="214">
        <v>1.0018039834414043</v>
      </c>
      <c r="V860" s="214">
        <v>10.162676812729998</v>
      </c>
      <c r="W860" s="214">
        <v>0.40824829046386302</v>
      </c>
      <c r="X860" s="214">
        <v>2.4494897427831779</v>
      </c>
      <c r="Y860" s="214">
        <v>3.3268483584317443</v>
      </c>
      <c r="Z860" s="211"/>
      <c r="AA860" s="212"/>
      <c r="AB860" s="212"/>
      <c r="AC860" s="212"/>
      <c r="AD860" s="212"/>
      <c r="AE860" s="212"/>
      <c r="AF860" s="212"/>
      <c r="AG860" s="212"/>
      <c r="AH860" s="212"/>
      <c r="AI860" s="212"/>
      <c r="AJ860" s="212"/>
      <c r="AK860" s="212"/>
      <c r="AL860" s="212"/>
      <c r="AM860" s="212"/>
      <c r="AN860" s="212"/>
      <c r="AO860" s="212"/>
      <c r="AP860" s="212"/>
      <c r="AQ860" s="212"/>
      <c r="AR860" s="212"/>
      <c r="AS860" s="212"/>
      <c r="AT860" s="212"/>
      <c r="AU860" s="212"/>
      <c r="AV860" s="212"/>
      <c r="AW860" s="212"/>
      <c r="AX860" s="212"/>
      <c r="AY860" s="212"/>
      <c r="AZ860" s="212"/>
      <c r="BA860" s="212"/>
      <c r="BB860" s="212"/>
      <c r="BC860" s="212"/>
      <c r="BD860" s="212"/>
      <c r="BE860" s="212"/>
      <c r="BF860" s="212"/>
      <c r="BG860" s="212"/>
      <c r="BH860" s="212"/>
      <c r="BI860" s="212"/>
      <c r="BJ860" s="212"/>
      <c r="BK860" s="212"/>
      <c r="BL860" s="212"/>
      <c r="BM860" s="217"/>
    </row>
    <row r="861" spans="1:65">
      <c r="A861" s="29"/>
      <c r="B861" s="3" t="s">
        <v>86</v>
      </c>
      <c r="C861" s="28"/>
      <c r="D861" s="13">
        <v>1.278729706237742E-2</v>
      </c>
      <c r="E861" s="13">
        <v>4.4389493939340028E-3</v>
      </c>
      <c r="F861" s="13">
        <v>1.9984902523552069E-2</v>
      </c>
      <c r="G861" s="13">
        <v>1.653470942429393E-3</v>
      </c>
      <c r="H861" s="13">
        <v>2.6807308452293205E-2</v>
      </c>
      <c r="I861" s="13">
        <v>2.3122288634074128E-2</v>
      </c>
      <c r="J861" s="13">
        <v>8.512051310346009E-3</v>
      </c>
      <c r="K861" s="13">
        <v>1.9458393275339055E-2</v>
      </c>
      <c r="L861" s="13">
        <v>2.6815372305808584E-2</v>
      </c>
      <c r="M861" s="13">
        <v>1.4763440780301498E-2</v>
      </c>
      <c r="N861" s="13">
        <v>7.0013391341763641E-3</v>
      </c>
      <c r="O861" s="13">
        <v>1.6070203755013179E-2</v>
      </c>
      <c r="P861" s="13">
        <v>9.5651283976146209E-3</v>
      </c>
      <c r="Q861" s="13">
        <v>1.980049524520678E-2</v>
      </c>
      <c r="R861" s="13">
        <v>2.039032315901184E-2</v>
      </c>
      <c r="S861" s="13">
        <v>8.3119202961684704E-3</v>
      </c>
      <c r="T861" s="13">
        <v>3.4947805768594187E-2</v>
      </c>
      <c r="U861" s="13">
        <v>8.2475804562956723E-3</v>
      </c>
      <c r="V861" s="13">
        <v>9.8095336030212352E-2</v>
      </c>
      <c r="W861" s="13">
        <v>3.7057333476296188E-3</v>
      </c>
      <c r="X861" s="13">
        <v>1.9136638615493577E-2</v>
      </c>
      <c r="Y861" s="13">
        <v>2.6614786867453954E-2</v>
      </c>
      <c r="Z861" s="148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5"/>
    </row>
    <row r="862" spans="1:65">
      <c r="A862" s="29"/>
      <c r="B862" s="3" t="s">
        <v>261</v>
      </c>
      <c r="C862" s="28"/>
      <c r="D862" s="13">
        <v>9.1737200398139152E-2</v>
      </c>
      <c r="E862" s="13">
        <v>-1.1630913258234621E-2</v>
      </c>
      <c r="F862" s="13">
        <v>-0.63096776303787117</v>
      </c>
      <c r="G862" s="13">
        <v>3.5329341348753207E-3</v>
      </c>
      <c r="H862" s="13">
        <v>-3.0038933498410691E-2</v>
      </c>
      <c r="I862" s="13">
        <v>-5.1278956852460089E-2</v>
      </c>
      <c r="J862" s="13">
        <v>3.0849133449864174E-2</v>
      </c>
      <c r="K862" s="13">
        <v>2.1645123329776084E-2</v>
      </c>
      <c r="L862" s="13">
        <v>-1.0109015812099775E-3</v>
      </c>
      <c r="M862" s="13">
        <v>-8.7989101443612938E-3</v>
      </c>
      <c r="N862" s="13">
        <v>1.527311632356132E-2</v>
      </c>
      <c r="O862" s="13">
        <v>7.0497177044089643E-2</v>
      </c>
      <c r="P862" s="13">
        <v>-7.2770126982268923E-4</v>
      </c>
      <c r="Q862" s="13">
        <v>0.23616935920567506</v>
      </c>
      <c r="R862" s="13">
        <v>-2.5790928827600812E-2</v>
      </c>
      <c r="S862" s="13">
        <v>-6.2784460688809718E-2</v>
      </c>
      <c r="T862" s="13">
        <v>-7.2580963830283785E-2</v>
      </c>
      <c r="U862" s="13">
        <v>3.1979748108192263E-2</v>
      </c>
      <c r="V862" s="13">
        <v>-0.11981343220819307</v>
      </c>
      <c r="W862" s="13">
        <v>-6.4022970864889728E-2</v>
      </c>
      <c r="X862" s="13">
        <v>8.7489195727329161E-2</v>
      </c>
      <c r="Y862" s="13">
        <v>6.2001167702469884E-2</v>
      </c>
      <c r="Z862" s="148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5"/>
    </row>
    <row r="863" spans="1:65">
      <c r="A863" s="29"/>
      <c r="B863" s="45" t="s">
        <v>262</v>
      </c>
      <c r="C863" s="46"/>
      <c r="D863" s="44">
        <v>1.5</v>
      </c>
      <c r="E863" s="44">
        <v>0.17</v>
      </c>
      <c r="F863" s="44">
        <v>10.210000000000001</v>
      </c>
      <c r="G863" s="44">
        <v>7.0000000000000007E-2</v>
      </c>
      <c r="H863" s="44">
        <v>0.47</v>
      </c>
      <c r="I863" s="44">
        <v>0.82</v>
      </c>
      <c r="J863" s="44">
        <v>0.51</v>
      </c>
      <c r="K863" s="44">
        <v>0.36</v>
      </c>
      <c r="L863" s="44">
        <v>0</v>
      </c>
      <c r="M863" s="44">
        <v>0.13</v>
      </c>
      <c r="N863" s="44">
        <v>0.26</v>
      </c>
      <c r="O863" s="44">
        <v>1.1599999999999999</v>
      </c>
      <c r="P863" s="44">
        <v>0</v>
      </c>
      <c r="Q863" s="44">
        <v>3.84</v>
      </c>
      <c r="R863" s="44">
        <v>0.4</v>
      </c>
      <c r="S863" s="44">
        <v>1</v>
      </c>
      <c r="T863" s="44">
        <v>1.1599999999999999</v>
      </c>
      <c r="U863" s="44">
        <v>0.53</v>
      </c>
      <c r="V863" s="44">
        <v>1.93</v>
      </c>
      <c r="W863" s="44">
        <v>1.02</v>
      </c>
      <c r="X863" s="44">
        <v>1.43</v>
      </c>
      <c r="Y863" s="44">
        <v>1.02</v>
      </c>
      <c r="Z863" s="148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5"/>
    </row>
    <row r="864" spans="1:65">
      <c r="B864" s="3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BM864" s="55"/>
    </row>
    <row r="865" spans="1:65" ht="15">
      <c r="B865" s="8" t="s">
        <v>542</v>
      </c>
      <c r="BM865" s="27" t="s">
        <v>66</v>
      </c>
    </row>
    <row r="866" spans="1:65" ht="15">
      <c r="A866" s="24" t="s">
        <v>21</v>
      </c>
      <c r="B866" s="18" t="s">
        <v>111</v>
      </c>
      <c r="C866" s="15" t="s">
        <v>112</v>
      </c>
      <c r="D866" s="16" t="s">
        <v>223</v>
      </c>
      <c r="E866" s="17" t="s">
        <v>223</v>
      </c>
      <c r="F866" s="17" t="s">
        <v>223</v>
      </c>
      <c r="G866" s="17" t="s">
        <v>223</v>
      </c>
      <c r="H866" s="17" t="s">
        <v>223</v>
      </c>
      <c r="I866" s="17" t="s">
        <v>223</v>
      </c>
      <c r="J866" s="17" t="s">
        <v>223</v>
      </c>
      <c r="K866" s="17" t="s">
        <v>223</v>
      </c>
      <c r="L866" s="17" t="s">
        <v>223</v>
      </c>
      <c r="M866" s="17" t="s">
        <v>223</v>
      </c>
      <c r="N866" s="17" t="s">
        <v>223</v>
      </c>
      <c r="O866" s="17" t="s">
        <v>223</v>
      </c>
      <c r="P866" s="17" t="s">
        <v>223</v>
      </c>
      <c r="Q866" s="17" t="s">
        <v>223</v>
      </c>
      <c r="R866" s="17" t="s">
        <v>223</v>
      </c>
      <c r="S866" s="17" t="s">
        <v>223</v>
      </c>
      <c r="T866" s="17" t="s">
        <v>223</v>
      </c>
      <c r="U866" s="17" t="s">
        <v>223</v>
      </c>
      <c r="V866" s="148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7">
        <v>1</v>
      </c>
    </row>
    <row r="867" spans="1:65">
      <c r="A867" s="29"/>
      <c r="B867" s="19" t="s">
        <v>224</v>
      </c>
      <c r="C867" s="9" t="s">
        <v>224</v>
      </c>
      <c r="D867" s="146" t="s">
        <v>226</v>
      </c>
      <c r="E867" s="147" t="s">
        <v>227</v>
      </c>
      <c r="F867" s="147" t="s">
        <v>230</v>
      </c>
      <c r="G867" s="147" t="s">
        <v>231</v>
      </c>
      <c r="H867" s="147" t="s">
        <v>232</v>
      </c>
      <c r="I867" s="147" t="s">
        <v>234</v>
      </c>
      <c r="J867" s="147" t="s">
        <v>235</v>
      </c>
      <c r="K867" s="147" t="s">
        <v>236</v>
      </c>
      <c r="L867" s="147" t="s">
        <v>237</v>
      </c>
      <c r="M867" s="147" t="s">
        <v>264</v>
      </c>
      <c r="N867" s="147" t="s">
        <v>238</v>
      </c>
      <c r="O867" s="147" t="s">
        <v>239</v>
      </c>
      <c r="P867" s="147" t="s">
        <v>242</v>
      </c>
      <c r="Q867" s="147" t="s">
        <v>243</v>
      </c>
      <c r="R867" s="147" t="s">
        <v>244</v>
      </c>
      <c r="S867" s="147" t="s">
        <v>245</v>
      </c>
      <c r="T867" s="147" t="s">
        <v>246</v>
      </c>
      <c r="U867" s="147" t="s">
        <v>248</v>
      </c>
      <c r="V867" s="148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7" t="s">
        <v>3</v>
      </c>
    </row>
    <row r="868" spans="1:65">
      <c r="A868" s="29"/>
      <c r="B868" s="19"/>
      <c r="C868" s="9"/>
      <c r="D868" s="10" t="s">
        <v>289</v>
      </c>
      <c r="E868" s="11" t="s">
        <v>289</v>
      </c>
      <c r="F868" s="11" t="s">
        <v>290</v>
      </c>
      <c r="G868" s="11" t="s">
        <v>289</v>
      </c>
      <c r="H868" s="11" t="s">
        <v>289</v>
      </c>
      <c r="I868" s="11" t="s">
        <v>290</v>
      </c>
      <c r="J868" s="11" t="s">
        <v>290</v>
      </c>
      <c r="K868" s="11" t="s">
        <v>290</v>
      </c>
      <c r="L868" s="11" t="s">
        <v>290</v>
      </c>
      <c r="M868" s="11" t="s">
        <v>290</v>
      </c>
      <c r="N868" s="11" t="s">
        <v>289</v>
      </c>
      <c r="O868" s="11" t="s">
        <v>290</v>
      </c>
      <c r="P868" s="11" t="s">
        <v>289</v>
      </c>
      <c r="Q868" s="11" t="s">
        <v>114</v>
      </c>
      <c r="R868" s="11" t="s">
        <v>290</v>
      </c>
      <c r="S868" s="11" t="s">
        <v>289</v>
      </c>
      <c r="T868" s="11" t="s">
        <v>290</v>
      </c>
      <c r="U868" s="11" t="s">
        <v>289</v>
      </c>
      <c r="V868" s="148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7">
        <v>2</v>
      </c>
    </row>
    <row r="869" spans="1:65">
      <c r="A869" s="29"/>
      <c r="B869" s="19"/>
      <c r="C869" s="9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148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7">
        <v>3</v>
      </c>
    </row>
    <row r="870" spans="1:65">
      <c r="A870" s="29"/>
      <c r="B870" s="18">
        <v>1</v>
      </c>
      <c r="C870" s="14">
        <v>1</v>
      </c>
      <c r="D870" s="21">
        <v>0.84</v>
      </c>
      <c r="E870" s="143">
        <v>1.35</v>
      </c>
      <c r="F870" s="143">
        <v>0.9</v>
      </c>
      <c r="G870" s="143">
        <v>0.8</v>
      </c>
      <c r="H870" s="21">
        <v>0.84</v>
      </c>
      <c r="I870" s="21">
        <v>0.8</v>
      </c>
      <c r="J870" s="21">
        <v>0.79</v>
      </c>
      <c r="K870" s="21">
        <v>0.82</v>
      </c>
      <c r="L870" s="21">
        <v>0.84</v>
      </c>
      <c r="M870" s="21">
        <v>0.81</v>
      </c>
      <c r="N870" s="143">
        <v>0.9</v>
      </c>
      <c r="O870" s="149">
        <v>0.95</v>
      </c>
      <c r="P870" s="143">
        <v>3.8164052603609204</v>
      </c>
      <c r="Q870" s="143">
        <v>0.72347779671860879</v>
      </c>
      <c r="R870" s="21">
        <v>0.92</v>
      </c>
      <c r="S870" s="21">
        <v>0.85</v>
      </c>
      <c r="T870" s="143">
        <v>1.2</v>
      </c>
      <c r="U870" s="21">
        <v>0.86</v>
      </c>
      <c r="V870" s="148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7">
        <v>1</v>
      </c>
    </row>
    <row r="871" spans="1:65">
      <c r="A871" s="29"/>
      <c r="B871" s="19">
        <v>1</v>
      </c>
      <c r="C871" s="9">
        <v>2</v>
      </c>
      <c r="D871" s="11">
        <v>0.87</v>
      </c>
      <c r="E871" s="144">
        <v>1.41</v>
      </c>
      <c r="F871" s="144">
        <v>0.9</v>
      </c>
      <c r="G871" s="144">
        <v>0.8</v>
      </c>
      <c r="H871" s="11">
        <v>0.85</v>
      </c>
      <c r="I871" s="11">
        <v>0.88</v>
      </c>
      <c r="J871" s="11">
        <v>0.77</v>
      </c>
      <c r="K871" s="11">
        <v>0.82</v>
      </c>
      <c r="L871" s="11">
        <v>0.84</v>
      </c>
      <c r="M871" s="11">
        <v>0.79</v>
      </c>
      <c r="N871" s="144">
        <v>0.8</v>
      </c>
      <c r="O871" s="11">
        <v>0.83</v>
      </c>
      <c r="P871" s="144">
        <v>3.144152058527125</v>
      </c>
      <c r="Q871" s="144">
        <v>0.68713051381609125</v>
      </c>
      <c r="R871" s="150">
        <v>0.98</v>
      </c>
      <c r="S871" s="150">
        <v>0.98</v>
      </c>
      <c r="T871" s="144">
        <v>1.1000000000000001</v>
      </c>
      <c r="U871" s="11">
        <v>0.85</v>
      </c>
      <c r="V871" s="148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7">
        <v>9</v>
      </c>
    </row>
    <row r="872" spans="1:65">
      <c r="A872" s="29"/>
      <c r="B872" s="19">
        <v>1</v>
      </c>
      <c r="C872" s="9">
        <v>3</v>
      </c>
      <c r="D872" s="11">
        <v>0.86</v>
      </c>
      <c r="E872" s="144">
        <v>1.3</v>
      </c>
      <c r="F872" s="144">
        <v>0.9</v>
      </c>
      <c r="G872" s="144">
        <v>0.8</v>
      </c>
      <c r="H872" s="11">
        <v>0.85</v>
      </c>
      <c r="I872" s="11">
        <v>0.88</v>
      </c>
      <c r="J872" s="11">
        <v>0.77</v>
      </c>
      <c r="K872" s="11">
        <v>0.87</v>
      </c>
      <c r="L872" s="11">
        <v>0.83</v>
      </c>
      <c r="M872" s="11">
        <v>0.77</v>
      </c>
      <c r="N872" s="144">
        <v>0.9</v>
      </c>
      <c r="O872" s="11">
        <v>0.81</v>
      </c>
      <c r="P872" s="144">
        <v>4.0969010038093003</v>
      </c>
      <c r="Q872" s="144">
        <v>0.69599557645833943</v>
      </c>
      <c r="R872" s="11">
        <v>0.85</v>
      </c>
      <c r="S872" s="11">
        <v>0.88</v>
      </c>
      <c r="T872" s="144">
        <v>1.2</v>
      </c>
      <c r="U872" s="11">
        <v>0.82</v>
      </c>
      <c r="V872" s="148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7">
        <v>16</v>
      </c>
    </row>
    <row r="873" spans="1:65">
      <c r="A873" s="29"/>
      <c r="B873" s="19">
        <v>1</v>
      </c>
      <c r="C873" s="9">
        <v>4</v>
      </c>
      <c r="D873" s="11">
        <v>0.85</v>
      </c>
      <c r="E873" s="144">
        <v>1.39</v>
      </c>
      <c r="F873" s="144">
        <v>0.9</v>
      </c>
      <c r="G873" s="144">
        <v>0.8</v>
      </c>
      <c r="H873" s="11">
        <v>0.84</v>
      </c>
      <c r="I873" s="11">
        <v>0.88</v>
      </c>
      <c r="J873" s="11">
        <v>0.78</v>
      </c>
      <c r="K873" s="11">
        <v>0.8</v>
      </c>
      <c r="L873" s="11">
        <v>0.84</v>
      </c>
      <c r="M873" s="11">
        <v>0.77</v>
      </c>
      <c r="N873" s="144">
        <v>0.9</v>
      </c>
      <c r="O873" s="11">
        <v>0.85</v>
      </c>
      <c r="P873" s="144">
        <v>3.8296586011856499</v>
      </c>
      <c r="Q873" s="144">
        <v>0.70756585505793668</v>
      </c>
      <c r="R873" s="11">
        <v>0.79</v>
      </c>
      <c r="S873" s="11">
        <v>0.86</v>
      </c>
      <c r="T873" s="144" t="s">
        <v>105</v>
      </c>
      <c r="U873" s="11">
        <v>0.83</v>
      </c>
      <c r="V873" s="148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7">
        <v>0.83348484848484861</v>
      </c>
    </row>
    <row r="874" spans="1:65">
      <c r="A874" s="29"/>
      <c r="B874" s="19">
        <v>1</v>
      </c>
      <c r="C874" s="9">
        <v>5</v>
      </c>
      <c r="D874" s="11">
        <v>0.84</v>
      </c>
      <c r="E874" s="144">
        <v>1.31</v>
      </c>
      <c r="F874" s="144">
        <v>0.9</v>
      </c>
      <c r="G874" s="144">
        <v>0.8</v>
      </c>
      <c r="H874" s="11">
        <v>0.85</v>
      </c>
      <c r="I874" s="11">
        <v>0.87</v>
      </c>
      <c r="J874" s="11">
        <v>0.76</v>
      </c>
      <c r="K874" s="11">
        <v>0.79</v>
      </c>
      <c r="L874" s="11">
        <v>0.83</v>
      </c>
      <c r="M874" s="11">
        <v>0.82</v>
      </c>
      <c r="N874" s="144">
        <v>0.9</v>
      </c>
      <c r="O874" s="11">
        <v>0.78</v>
      </c>
      <c r="P874" s="144">
        <v>3.19260617799122</v>
      </c>
      <c r="Q874" s="144">
        <v>0.72443839388665143</v>
      </c>
      <c r="R874" s="11">
        <v>0.8</v>
      </c>
      <c r="S874" s="11">
        <v>0.78</v>
      </c>
      <c r="T874" s="144" t="s">
        <v>105</v>
      </c>
      <c r="U874" s="11">
        <v>0.88</v>
      </c>
      <c r="V874" s="148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7">
        <v>117</v>
      </c>
    </row>
    <row r="875" spans="1:65">
      <c r="A875" s="29"/>
      <c r="B875" s="19">
        <v>1</v>
      </c>
      <c r="C875" s="9">
        <v>6</v>
      </c>
      <c r="D875" s="11">
        <v>0.87</v>
      </c>
      <c r="E875" s="144">
        <v>1.39</v>
      </c>
      <c r="F875" s="144">
        <v>0.9</v>
      </c>
      <c r="G875" s="144">
        <v>0.8</v>
      </c>
      <c r="H875" s="11">
        <v>0.84</v>
      </c>
      <c r="I875" s="11">
        <v>0.89</v>
      </c>
      <c r="J875" s="11">
        <v>0.78</v>
      </c>
      <c r="K875" s="11">
        <v>0.83</v>
      </c>
      <c r="L875" s="11">
        <v>0.84</v>
      </c>
      <c r="M875" s="11">
        <v>0.79</v>
      </c>
      <c r="N875" s="144">
        <v>0.8</v>
      </c>
      <c r="O875" s="11">
        <v>0.83</v>
      </c>
      <c r="P875" s="144">
        <v>2.8095372190801648</v>
      </c>
      <c r="Q875" s="144">
        <v>0.71616469695958551</v>
      </c>
      <c r="R875" s="11">
        <v>0.94</v>
      </c>
      <c r="S875" s="11">
        <v>0.88</v>
      </c>
      <c r="T875" s="144">
        <v>1.2</v>
      </c>
      <c r="U875" s="11">
        <v>0.84</v>
      </c>
      <c r="V875" s="148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5"/>
    </row>
    <row r="876" spans="1:65">
      <c r="A876" s="29"/>
      <c r="B876" s="20" t="s">
        <v>258</v>
      </c>
      <c r="C876" s="12"/>
      <c r="D876" s="22">
        <v>0.85499999999999998</v>
      </c>
      <c r="E876" s="22">
        <v>1.3583333333333334</v>
      </c>
      <c r="F876" s="22">
        <v>0.9</v>
      </c>
      <c r="G876" s="22">
        <v>0.79999999999999993</v>
      </c>
      <c r="H876" s="22">
        <v>0.84499999999999986</v>
      </c>
      <c r="I876" s="22">
        <v>0.86666666666666659</v>
      </c>
      <c r="J876" s="22">
        <v>0.77500000000000002</v>
      </c>
      <c r="K876" s="22">
        <v>0.82166666666666666</v>
      </c>
      <c r="L876" s="22">
        <v>0.83666666666666656</v>
      </c>
      <c r="M876" s="22">
        <v>0.79166666666666663</v>
      </c>
      <c r="N876" s="22">
        <v>0.8666666666666667</v>
      </c>
      <c r="O876" s="22">
        <v>0.84166666666666667</v>
      </c>
      <c r="P876" s="22">
        <v>3.4815433868257304</v>
      </c>
      <c r="Q876" s="22">
        <v>0.70912880548286894</v>
      </c>
      <c r="R876" s="22">
        <v>0.87999999999999989</v>
      </c>
      <c r="S876" s="22">
        <v>0.87166666666666659</v>
      </c>
      <c r="T876" s="22">
        <v>1.175</v>
      </c>
      <c r="U876" s="22">
        <v>0.84666666666666668</v>
      </c>
      <c r="V876" s="148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5"/>
    </row>
    <row r="877" spans="1:65">
      <c r="A877" s="29"/>
      <c r="B877" s="3" t="s">
        <v>259</v>
      </c>
      <c r="C877" s="28"/>
      <c r="D877" s="11">
        <v>0.85499999999999998</v>
      </c>
      <c r="E877" s="11">
        <v>1.37</v>
      </c>
      <c r="F877" s="11">
        <v>0.9</v>
      </c>
      <c r="G877" s="11">
        <v>0.8</v>
      </c>
      <c r="H877" s="11">
        <v>0.84499999999999997</v>
      </c>
      <c r="I877" s="11">
        <v>0.88</v>
      </c>
      <c r="J877" s="11">
        <v>0.77500000000000002</v>
      </c>
      <c r="K877" s="11">
        <v>0.82</v>
      </c>
      <c r="L877" s="11">
        <v>0.84</v>
      </c>
      <c r="M877" s="11">
        <v>0.79</v>
      </c>
      <c r="N877" s="11">
        <v>0.9</v>
      </c>
      <c r="O877" s="11">
        <v>0.83</v>
      </c>
      <c r="P877" s="11">
        <v>3.5045057191760702</v>
      </c>
      <c r="Q877" s="11">
        <v>0.71186527600876115</v>
      </c>
      <c r="R877" s="11">
        <v>0.88500000000000001</v>
      </c>
      <c r="S877" s="11">
        <v>0.87</v>
      </c>
      <c r="T877" s="11">
        <v>1.2</v>
      </c>
      <c r="U877" s="11">
        <v>0.84499999999999997</v>
      </c>
      <c r="V877" s="148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5"/>
    </row>
    <row r="878" spans="1:65">
      <c r="A878" s="29"/>
      <c r="B878" s="3" t="s">
        <v>260</v>
      </c>
      <c r="C878" s="28"/>
      <c r="D878" s="23">
        <v>1.3784048752090234E-2</v>
      </c>
      <c r="E878" s="23">
        <v>4.5789372857319849E-2</v>
      </c>
      <c r="F878" s="23">
        <v>0</v>
      </c>
      <c r="G878" s="23">
        <v>1.2161883888976234E-16</v>
      </c>
      <c r="H878" s="23">
        <v>5.4772255750516656E-3</v>
      </c>
      <c r="I878" s="23">
        <v>3.3266599866332389E-2</v>
      </c>
      <c r="J878" s="23">
        <v>1.0488088481701525E-2</v>
      </c>
      <c r="K878" s="23">
        <v>2.786873995477129E-2</v>
      </c>
      <c r="L878" s="23">
        <v>5.1639777949432277E-3</v>
      </c>
      <c r="M878" s="23">
        <v>2.0412414523193138E-2</v>
      </c>
      <c r="N878" s="23">
        <v>5.1639777949432218E-2</v>
      </c>
      <c r="O878" s="23">
        <v>5.8109092805400629E-2</v>
      </c>
      <c r="P878" s="23">
        <v>0.50217359192699418</v>
      </c>
      <c r="Q878" s="23">
        <v>1.5156715807501733E-2</v>
      </c>
      <c r="R878" s="23">
        <v>7.8230428862431756E-2</v>
      </c>
      <c r="S878" s="23">
        <v>6.4627135683601705E-2</v>
      </c>
      <c r="T878" s="23">
        <v>4.9999999999999933E-2</v>
      </c>
      <c r="U878" s="23">
        <v>2.1602468994692887E-2</v>
      </c>
      <c r="V878" s="201"/>
      <c r="W878" s="202"/>
      <c r="X878" s="202"/>
      <c r="Y878" s="202"/>
      <c r="Z878" s="202"/>
      <c r="AA878" s="202"/>
      <c r="AB878" s="202"/>
      <c r="AC878" s="202"/>
      <c r="AD878" s="202"/>
      <c r="AE878" s="202"/>
      <c r="AF878" s="202"/>
      <c r="AG878" s="202"/>
      <c r="AH878" s="202"/>
      <c r="AI878" s="202"/>
      <c r="AJ878" s="202"/>
      <c r="AK878" s="202"/>
      <c r="AL878" s="202"/>
      <c r="AM878" s="202"/>
      <c r="AN878" s="202"/>
      <c r="AO878" s="202"/>
      <c r="AP878" s="202"/>
      <c r="AQ878" s="202"/>
      <c r="AR878" s="202"/>
      <c r="AS878" s="202"/>
      <c r="AT878" s="202"/>
      <c r="AU878" s="202"/>
      <c r="AV878" s="202"/>
      <c r="AW878" s="202"/>
      <c r="AX878" s="202"/>
      <c r="AY878" s="202"/>
      <c r="AZ878" s="202"/>
      <c r="BA878" s="202"/>
      <c r="BB878" s="202"/>
      <c r="BC878" s="202"/>
      <c r="BD878" s="202"/>
      <c r="BE878" s="202"/>
      <c r="BF878" s="202"/>
      <c r="BG878" s="202"/>
      <c r="BH878" s="202"/>
      <c r="BI878" s="202"/>
      <c r="BJ878" s="202"/>
      <c r="BK878" s="202"/>
      <c r="BL878" s="202"/>
      <c r="BM878" s="56"/>
    </row>
    <row r="879" spans="1:65">
      <c r="A879" s="29"/>
      <c r="B879" s="3" t="s">
        <v>86</v>
      </c>
      <c r="C879" s="28"/>
      <c r="D879" s="13">
        <v>1.6121694446889163E-2</v>
      </c>
      <c r="E879" s="13">
        <v>3.3709967747720129E-2</v>
      </c>
      <c r="F879" s="13">
        <v>0</v>
      </c>
      <c r="G879" s="13">
        <v>1.5202354861220294E-16</v>
      </c>
      <c r="H879" s="13">
        <v>6.4819237574575937E-3</v>
      </c>
      <c r="I879" s="13">
        <v>3.8384538307306607E-2</v>
      </c>
      <c r="J879" s="13">
        <v>1.3533017395743904E-2</v>
      </c>
      <c r="K879" s="13">
        <v>3.3917330573758162E-2</v>
      </c>
      <c r="L879" s="13">
        <v>6.1720850138763687E-3</v>
      </c>
      <c r="M879" s="13">
        <v>2.5784102555612386E-2</v>
      </c>
      <c r="N879" s="13">
        <v>5.9584359172421789E-2</v>
      </c>
      <c r="O879" s="13">
        <v>6.9040506303446297E-2</v>
      </c>
      <c r="P879" s="13">
        <v>0.14423878611630545</v>
      </c>
      <c r="Q879" s="13">
        <v>2.1373713337143357E-2</v>
      </c>
      <c r="R879" s="13">
        <v>8.889821461639974E-2</v>
      </c>
      <c r="S879" s="13">
        <v>7.4142029464935047E-2</v>
      </c>
      <c r="T879" s="13">
        <v>4.2553191489361646E-2</v>
      </c>
      <c r="U879" s="13">
        <v>2.5514727159086086E-2</v>
      </c>
      <c r="V879" s="148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5"/>
    </row>
    <row r="880" spans="1:65">
      <c r="A880" s="29"/>
      <c r="B880" s="3" t="s">
        <v>261</v>
      </c>
      <c r="C880" s="28"/>
      <c r="D880" s="13">
        <v>2.5813488456644107E-2</v>
      </c>
      <c r="E880" s="13">
        <v>0.62970369023813832</v>
      </c>
      <c r="F880" s="13">
        <v>7.9803672059625352E-2</v>
      </c>
      <c r="G880" s="13">
        <v>-4.0174513724777539E-2</v>
      </c>
      <c r="H880" s="13">
        <v>1.3815669878203707E-2</v>
      </c>
      <c r="I880" s="13">
        <v>3.9810943464824389E-2</v>
      </c>
      <c r="J880" s="13">
        <v>-7.0169060170878095E-2</v>
      </c>
      <c r="K880" s="13">
        <v>-1.4179240138156857E-2</v>
      </c>
      <c r="L880" s="13">
        <v>3.8174877295034104E-3</v>
      </c>
      <c r="M880" s="13">
        <v>-5.0172695873477724E-2</v>
      </c>
      <c r="N880" s="13">
        <v>3.9810943464824389E-2</v>
      </c>
      <c r="O880" s="13">
        <v>9.8163970187237215E-3</v>
      </c>
      <c r="P880" s="13">
        <v>3.1770925928103653</v>
      </c>
      <c r="Q880" s="13">
        <v>-0.14920012430704699</v>
      </c>
      <c r="R880" s="13">
        <v>5.5808034902744774E-2</v>
      </c>
      <c r="S880" s="13">
        <v>4.5809852754044478E-2</v>
      </c>
      <c r="T880" s="13">
        <v>0.40974368296673314</v>
      </c>
      <c r="U880" s="13">
        <v>1.5815306307943811E-2</v>
      </c>
      <c r="V880" s="148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5"/>
    </row>
    <row r="881" spans="1:65">
      <c r="A881" s="29"/>
      <c r="B881" s="45" t="s">
        <v>262</v>
      </c>
      <c r="C881" s="46"/>
      <c r="D881" s="44">
        <v>0.22</v>
      </c>
      <c r="E881" s="44">
        <v>13.8</v>
      </c>
      <c r="F881" s="44" t="s">
        <v>263</v>
      </c>
      <c r="G881" s="44" t="s">
        <v>263</v>
      </c>
      <c r="H881" s="44">
        <v>0.04</v>
      </c>
      <c r="I881" s="44">
        <v>0.54</v>
      </c>
      <c r="J881" s="44">
        <v>1.93</v>
      </c>
      <c r="K881" s="44">
        <v>0.67</v>
      </c>
      <c r="L881" s="44">
        <v>0.27</v>
      </c>
      <c r="M881" s="44">
        <v>1.48</v>
      </c>
      <c r="N881" s="44" t="s">
        <v>263</v>
      </c>
      <c r="O881" s="44">
        <v>0.13</v>
      </c>
      <c r="P881" s="44">
        <v>71.069999999999993</v>
      </c>
      <c r="Q881" s="44">
        <v>3.71</v>
      </c>
      <c r="R881" s="44">
        <v>0.9</v>
      </c>
      <c r="S881" s="44">
        <v>0.67</v>
      </c>
      <c r="T881" s="44">
        <v>2.79</v>
      </c>
      <c r="U881" s="44">
        <v>0</v>
      </c>
      <c r="V881" s="148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5"/>
    </row>
    <row r="882" spans="1:65">
      <c r="B882" s="30" t="s">
        <v>293</v>
      </c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BM882" s="55"/>
    </row>
    <row r="883" spans="1:65">
      <c r="BM883" s="55"/>
    </row>
    <row r="884" spans="1:65" ht="15">
      <c r="B884" s="8" t="s">
        <v>483</v>
      </c>
      <c r="BM884" s="27" t="s">
        <v>66</v>
      </c>
    </row>
    <row r="885" spans="1:65" ht="15">
      <c r="A885" s="24" t="s">
        <v>24</v>
      </c>
      <c r="B885" s="18" t="s">
        <v>111</v>
      </c>
      <c r="C885" s="15" t="s">
        <v>112</v>
      </c>
      <c r="D885" s="16" t="s">
        <v>223</v>
      </c>
      <c r="E885" s="17" t="s">
        <v>223</v>
      </c>
      <c r="F885" s="17" t="s">
        <v>223</v>
      </c>
      <c r="G885" s="17" t="s">
        <v>223</v>
      </c>
      <c r="H885" s="17" t="s">
        <v>223</v>
      </c>
      <c r="I885" s="17" t="s">
        <v>223</v>
      </c>
      <c r="J885" s="17" t="s">
        <v>223</v>
      </c>
      <c r="K885" s="17" t="s">
        <v>223</v>
      </c>
      <c r="L885" s="17" t="s">
        <v>223</v>
      </c>
      <c r="M885" s="17" t="s">
        <v>223</v>
      </c>
      <c r="N885" s="17" t="s">
        <v>223</v>
      </c>
      <c r="O885" s="148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7">
        <v>1</v>
      </c>
    </row>
    <row r="886" spans="1:65">
      <c r="A886" s="29"/>
      <c r="B886" s="19" t="s">
        <v>224</v>
      </c>
      <c r="C886" s="9" t="s">
        <v>224</v>
      </c>
      <c r="D886" s="146" t="s">
        <v>227</v>
      </c>
      <c r="E886" s="147" t="s">
        <v>228</v>
      </c>
      <c r="F886" s="147" t="s">
        <v>230</v>
      </c>
      <c r="G886" s="147" t="s">
        <v>231</v>
      </c>
      <c r="H886" s="147" t="s">
        <v>232</v>
      </c>
      <c r="I886" s="147" t="s">
        <v>238</v>
      </c>
      <c r="J886" s="147" t="s">
        <v>239</v>
      </c>
      <c r="K886" s="147" t="s">
        <v>241</v>
      </c>
      <c r="L886" s="147" t="s">
        <v>242</v>
      </c>
      <c r="M886" s="147" t="s">
        <v>244</v>
      </c>
      <c r="N886" s="147" t="s">
        <v>245</v>
      </c>
      <c r="O886" s="148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7" t="s">
        <v>3</v>
      </c>
    </row>
    <row r="887" spans="1:65">
      <c r="A887" s="29"/>
      <c r="B887" s="19"/>
      <c r="C887" s="9"/>
      <c r="D887" s="10" t="s">
        <v>289</v>
      </c>
      <c r="E887" s="11" t="s">
        <v>289</v>
      </c>
      <c r="F887" s="11" t="s">
        <v>290</v>
      </c>
      <c r="G887" s="11" t="s">
        <v>289</v>
      </c>
      <c r="H887" s="11" t="s">
        <v>289</v>
      </c>
      <c r="I887" s="11" t="s">
        <v>289</v>
      </c>
      <c r="J887" s="11" t="s">
        <v>290</v>
      </c>
      <c r="K887" s="11" t="s">
        <v>289</v>
      </c>
      <c r="L887" s="11" t="s">
        <v>289</v>
      </c>
      <c r="M887" s="11" t="s">
        <v>290</v>
      </c>
      <c r="N887" s="11" t="s">
        <v>289</v>
      </c>
      <c r="O887" s="148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7">
        <v>2</v>
      </c>
    </row>
    <row r="888" spans="1:65">
      <c r="A888" s="29"/>
      <c r="B888" s="19"/>
      <c r="C888" s="9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148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7">
        <v>3</v>
      </c>
    </row>
    <row r="889" spans="1:65">
      <c r="A889" s="29"/>
      <c r="B889" s="18">
        <v>1</v>
      </c>
      <c r="C889" s="14">
        <v>1</v>
      </c>
      <c r="D889" s="21">
        <v>0.47</v>
      </c>
      <c r="E889" s="21">
        <v>0.46933761742760088</v>
      </c>
      <c r="F889" s="143">
        <v>0.5</v>
      </c>
      <c r="G889" s="143">
        <v>0.5</v>
      </c>
      <c r="H889" s="21">
        <v>0.54</v>
      </c>
      <c r="I889" s="21">
        <v>0.45</v>
      </c>
      <c r="J889" s="143" t="s">
        <v>97</v>
      </c>
      <c r="K889" s="21">
        <v>0.50074066719018084</v>
      </c>
      <c r="L889" s="21">
        <v>0.54598492262696896</v>
      </c>
      <c r="M889" s="21">
        <v>0.49</v>
      </c>
      <c r="N889" s="21">
        <v>0.56000000000000005</v>
      </c>
      <c r="O889" s="148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7">
        <v>1</v>
      </c>
    </row>
    <row r="890" spans="1:65">
      <c r="A890" s="29"/>
      <c r="B890" s="19">
        <v>1</v>
      </c>
      <c r="C890" s="9">
        <v>2</v>
      </c>
      <c r="D890" s="11">
        <v>0.45</v>
      </c>
      <c r="E890" s="11">
        <v>0.49888218591509792</v>
      </c>
      <c r="F890" s="144">
        <v>0.5</v>
      </c>
      <c r="G890" s="144">
        <v>0.5</v>
      </c>
      <c r="H890" s="11">
        <v>0.52</v>
      </c>
      <c r="I890" s="11">
        <v>0.5</v>
      </c>
      <c r="J890" s="144" t="s">
        <v>97</v>
      </c>
      <c r="K890" s="11">
        <v>0.52172943770771885</v>
      </c>
      <c r="L890" s="11">
        <v>0.58528705837514905</v>
      </c>
      <c r="M890" s="11">
        <v>0.55000000000000004</v>
      </c>
      <c r="N890" s="11">
        <v>0.55000000000000004</v>
      </c>
      <c r="O890" s="148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7" t="e">
        <v>#N/A</v>
      </c>
    </row>
    <row r="891" spans="1:65">
      <c r="A891" s="29"/>
      <c r="B891" s="19">
        <v>1</v>
      </c>
      <c r="C891" s="9">
        <v>3</v>
      </c>
      <c r="D891" s="11">
        <v>0.5</v>
      </c>
      <c r="E891" s="11">
        <v>0.46458798557529202</v>
      </c>
      <c r="F891" s="144">
        <v>0.5</v>
      </c>
      <c r="G891" s="144">
        <v>0.5</v>
      </c>
      <c r="H891" s="11">
        <v>0.5</v>
      </c>
      <c r="I891" s="11">
        <v>0.53</v>
      </c>
      <c r="J891" s="144" t="s">
        <v>97</v>
      </c>
      <c r="K891" s="11">
        <v>0.49085466106610942</v>
      </c>
      <c r="L891" s="11">
        <v>0.56955990631820597</v>
      </c>
      <c r="M891" s="11">
        <v>0.53</v>
      </c>
      <c r="N891" s="11">
        <v>0.56999999999999995</v>
      </c>
      <c r="O891" s="148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7">
        <v>16</v>
      </c>
    </row>
    <row r="892" spans="1:65">
      <c r="A892" s="29"/>
      <c r="B892" s="19">
        <v>1</v>
      </c>
      <c r="C892" s="9">
        <v>4</v>
      </c>
      <c r="D892" s="11">
        <v>0.48</v>
      </c>
      <c r="E892" s="11">
        <v>0.46583862619002386</v>
      </c>
      <c r="F892" s="144">
        <v>0.5</v>
      </c>
      <c r="G892" s="144">
        <v>0.5</v>
      </c>
      <c r="H892" s="11">
        <v>0.51</v>
      </c>
      <c r="I892" s="11">
        <v>0.5</v>
      </c>
      <c r="J892" s="144" t="s">
        <v>97</v>
      </c>
      <c r="K892" s="11">
        <v>0.49790686698286807</v>
      </c>
      <c r="L892" s="11">
        <v>0.55132043721202595</v>
      </c>
      <c r="M892" s="11">
        <v>0.51</v>
      </c>
      <c r="N892" s="11">
        <v>0.56999999999999995</v>
      </c>
      <c r="O892" s="148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7">
        <v>0.5147973939274928</v>
      </c>
    </row>
    <row r="893" spans="1:65">
      <c r="A893" s="29"/>
      <c r="B893" s="19">
        <v>1</v>
      </c>
      <c r="C893" s="9">
        <v>5</v>
      </c>
      <c r="D893" s="11">
        <v>0.48</v>
      </c>
      <c r="E893" s="11">
        <v>0.48831652928611397</v>
      </c>
      <c r="F893" s="144">
        <v>0.5</v>
      </c>
      <c r="G893" s="144">
        <v>0.5</v>
      </c>
      <c r="H893" s="11">
        <v>0.51</v>
      </c>
      <c r="I893" s="11">
        <v>0.55000000000000004</v>
      </c>
      <c r="J893" s="144" t="s">
        <v>97</v>
      </c>
      <c r="K893" s="11">
        <v>0.51124088115636557</v>
      </c>
      <c r="L893" s="11">
        <v>0.56627994537895499</v>
      </c>
      <c r="M893" s="11">
        <v>0.54</v>
      </c>
      <c r="N893" s="11">
        <v>0.55000000000000004</v>
      </c>
      <c r="O893" s="148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7">
        <v>118</v>
      </c>
    </row>
    <row r="894" spans="1:65">
      <c r="A894" s="29"/>
      <c r="B894" s="19">
        <v>1</v>
      </c>
      <c r="C894" s="9">
        <v>6</v>
      </c>
      <c r="D894" s="11">
        <v>0.48</v>
      </c>
      <c r="E894" s="11">
        <v>0.49360366799065797</v>
      </c>
      <c r="F894" s="144">
        <v>0.5</v>
      </c>
      <c r="G894" s="144">
        <v>0.5</v>
      </c>
      <c r="H894" s="11">
        <v>0.51</v>
      </c>
      <c r="I894" s="11">
        <v>0.5</v>
      </c>
      <c r="J894" s="144" t="s">
        <v>97</v>
      </c>
      <c r="K894" s="11">
        <v>0.52695052020164013</v>
      </c>
      <c r="L894" s="11">
        <v>0.54185299191868297</v>
      </c>
      <c r="M894" s="11">
        <v>0.46</v>
      </c>
      <c r="N894" s="11">
        <v>0.56000000000000005</v>
      </c>
      <c r="O894" s="148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5"/>
    </row>
    <row r="895" spans="1:65">
      <c r="A895" s="29"/>
      <c r="B895" s="20" t="s">
        <v>258</v>
      </c>
      <c r="C895" s="12"/>
      <c r="D895" s="22">
        <v>0.47666666666666663</v>
      </c>
      <c r="E895" s="22">
        <v>0.48009443539746449</v>
      </c>
      <c r="F895" s="22">
        <v>0.5</v>
      </c>
      <c r="G895" s="22">
        <v>0.5</v>
      </c>
      <c r="H895" s="22">
        <v>0.51500000000000001</v>
      </c>
      <c r="I895" s="22">
        <v>0.505</v>
      </c>
      <c r="J895" s="22" t="s">
        <v>617</v>
      </c>
      <c r="K895" s="22">
        <v>0.50823717238414712</v>
      </c>
      <c r="L895" s="22">
        <v>0.56004754363833131</v>
      </c>
      <c r="M895" s="22">
        <v>0.51333333333333331</v>
      </c>
      <c r="N895" s="22">
        <v>0.55999999999999994</v>
      </c>
      <c r="O895" s="148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5"/>
    </row>
    <row r="896" spans="1:65">
      <c r="A896" s="29"/>
      <c r="B896" s="3" t="s">
        <v>259</v>
      </c>
      <c r="C896" s="28"/>
      <c r="D896" s="11">
        <v>0.48</v>
      </c>
      <c r="E896" s="11">
        <v>0.47882707335685742</v>
      </c>
      <c r="F896" s="11">
        <v>0.5</v>
      </c>
      <c r="G896" s="11">
        <v>0.5</v>
      </c>
      <c r="H896" s="11">
        <v>0.51</v>
      </c>
      <c r="I896" s="11">
        <v>0.5</v>
      </c>
      <c r="J896" s="11" t="s">
        <v>617</v>
      </c>
      <c r="K896" s="11">
        <v>0.50599077417327321</v>
      </c>
      <c r="L896" s="11">
        <v>0.55880019129549052</v>
      </c>
      <c r="M896" s="11">
        <v>0.52</v>
      </c>
      <c r="N896" s="11">
        <v>0.56000000000000005</v>
      </c>
      <c r="O896" s="148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5"/>
    </row>
    <row r="897" spans="1:65">
      <c r="A897" s="29"/>
      <c r="B897" s="3" t="s">
        <v>260</v>
      </c>
      <c r="C897" s="28"/>
      <c r="D897" s="23">
        <v>1.6329931618554519E-2</v>
      </c>
      <c r="E897" s="23">
        <v>1.5247747228799968E-2</v>
      </c>
      <c r="F897" s="23">
        <v>0</v>
      </c>
      <c r="G897" s="23">
        <v>0</v>
      </c>
      <c r="H897" s="23">
        <v>1.3784048752090234E-2</v>
      </c>
      <c r="I897" s="23">
        <v>3.3911649915626355E-2</v>
      </c>
      <c r="J897" s="23" t="s">
        <v>617</v>
      </c>
      <c r="K897" s="23">
        <v>1.4186735889675227E-2</v>
      </c>
      <c r="L897" s="23">
        <v>1.6560932267987025E-2</v>
      </c>
      <c r="M897" s="23">
        <v>3.3862466931200798E-2</v>
      </c>
      <c r="N897" s="23">
        <v>8.9442719099991179E-3</v>
      </c>
      <c r="O897" s="201"/>
      <c r="P897" s="202"/>
      <c r="Q897" s="202"/>
      <c r="R897" s="202"/>
      <c r="S897" s="202"/>
      <c r="T897" s="202"/>
      <c r="U897" s="202"/>
      <c r="V897" s="202"/>
      <c r="W897" s="202"/>
      <c r="X897" s="202"/>
      <c r="Y897" s="202"/>
      <c r="Z897" s="202"/>
      <c r="AA897" s="202"/>
      <c r="AB897" s="202"/>
      <c r="AC897" s="202"/>
      <c r="AD897" s="202"/>
      <c r="AE897" s="202"/>
      <c r="AF897" s="202"/>
      <c r="AG897" s="202"/>
      <c r="AH897" s="202"/>
      <c r="AI897" s="202"/>
      <c r="AJ897" s="202"/>
      <c r="AK897" s="202"/>
      <c r="AL897" s="202"/>
      <c r="AM897" s="202"/>
      <c r="AN897" s="202"/>
      <c r="AO897" s="202"/>
      <c r="AP897" s="202"/>
      <c r="AQ897" s="202"/>
      <c r="AR897" s="202"/>
      <c r="AS897" s="202"/>
      <c r="AT897" s="202"/>
      <c r="AU897" s="202"/>
      <c r="AV897" s="202"/>
      <c r="AW897" s="202"/>
      <c r="AX897" s="202"/>
      <c r="AY897" s="202"/>
      <c r="AZ897" s="202"/>
      <c r="BA897" s="202"/>
      <c r="BB897" s="202"/>
      <c r="BC897" s="202"/>
      <c r="BD897" s="202"/>
      <c r="BE897" s="202"/>
      <c r="BF897" s="202"/>
      <c r="BG897" s="202"/>
      <c r="BH897" s="202"/>
      <c r="BI897" s="202"/>
      <c r="BJ897" s="202"/>
      <c r="BK897" s="202"/>
      <c r="BL897" s="202"/>
      <c r="BM897" s="56"/>
    </row>
    <row r="898" spans="1:65">
      <c r="A898" s="29"/>
      <c r="B898" s="3" t="s">
        <v>86</v>
      </c>
      <c r="C898" s="28"/>
      <c r="D898" s="13">
        <v>3.4258597801163332E-2</v>
      </c>
      <c r="E898" s="13">
        <v>3.1759891605859875E-2</v>
      </c>
      <c r="F898" s="13">
        <v>0</v>
      </c>
      <c r="G898" s="13">
        <v>0</v>
      </c>
      <c r="H898" s="13">
        <v>2.67651432079422E-2</v>
      </c>
      <c r="I898" s="13">
        <v>6.7151782011141289E-2</v>
      </c>
      <c r="J898" s="13" t="s">
        <v>617</v>
      </c>
      <c r="K898" s="13">
        <v>2.791361329027758E-2</v>
      </c>
      <c r="L898" s="13">
        <v>2.9570582812308125E-2</v>
      </c>
      <c r="M898" s="13">
        <v>6.5965844671170393E-2</v>
      </c>
      <c r="N898" s="13">
        <v>1.5971914124998425E-2</v>
      </c>
      <c r="O898" s="148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5"/>
    </row>
    <row r="899" spans="1:65">
      <c r="A899" s="29"/>
      <c r="B899" s="3" t="s">
        <v>261</v>
      </c>
      <c r="C899" s="28"/>
      <c r="D899" s="13">
        <v>-7.4069386734690323E-2</v>
      </c>
      <c r="E899" s="13">
        <v>-6.7410905609432969E-2</v>
      </c>
      <c r="F899" s="13">
        <v>-2.8744111959465246E-2</v>
      </c>
      <c r="G899" s="13">
        <v>-2.8744111959465246E-2</v>
      </c>
      <c r="H899" s="13">
        <v>3.9356468175077985E-4</v>
      </c>
      <c r="I899" s="13">
        <v>-1.9031553079059904E-2</v>
      </c>
      <c r="J899" s="13" t="s">
        <v>617</v>
      </c>
      <c r="K899" s="13">
        <v>-1.2743307601649656E-2</v>
      </c>
      <c r="L899" s="13">
        <v>8.7898948682735289E-2</v>
      </c>
      <c r="M899" s="13">
        <v>-2.8439549450510748E-3</v>
      </c>
      <c r="N899" s="13">
        <v>8.7806594605398747E-2</v>
      </c>
      <c r="O899" s="148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5"/>
    </row>
    <row r="900" spans="1:65">
      <c r="A900" s="29"/>
      <c r="B900" s="45" t="s">
        <v>262</v>
      </c>
      <c r="C900" s="46"/>
      <c r="D900" s="44">
        <v>0.76</v>
      </c>
      <c r="E900" s="44">
        <v>0.67</v>
      </c>
      <c r="F900" s="44" t="s">
        <v>263</v>
      </c>
      <c r="G900" s="44" t="s">
        <v>263</v>
      </c>
      <c r="H900" s="44">
        <v>0.16</v>
      </c>
      <c r="I900" s="44">
        <v>0.08</v>
      </c>
      <c r="J900" s="44">
        <v>9.7799999999999994</v>
      </c>
      <c r="K900" s="44">
        <v>0</v>
      </c>
      <c r="L900" s="44">
        <v>1.24</v>
      </c>
      <c r="M900" s="44">
        <v>0.12</v>
      </c>
      <c r="N900" s="44">
        <v>1.24</v>
      </c>
      <c r="O900" s="148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55"/>
    </row>
    <row r="901" spans="1:65">
      <c r="B901" s="30" t="s">
        <v>306</v>
      </c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BM901" s="55"/>
    </row>
    <row r="902" spans="1:65">
      <c r="BM902" s="55"/>
    </row>
    <row r="903" spans="1:65" ht="15">
      <c r="B903" s="8" t="s">
        <v>543</v>
      </c>
      <c r="BM903" s="27" t="s">
        <v>66</v>
      </c>
    </row>
    <row r="904" spans="1:65" ht="15">
      <c r="A904" s="24" t="s">
        <v>27</v>
      </c>
      <c r="B904" s="18" t="s">
        <v>111</v>
      </c>
      <c r="C904" s="15" t="s">
        <v>112</v>
      </c>
      <c r="D904" s="16" t="s">
        <v>223</v>
      </c>
      <c r="E904" s="17" t="s">
        <v>223</v>
      </c>
      <c r="F904" s="17" t="s">
        <v>223</v>
      </c>
      <c r="G904" s="17" t="s">
        <v>223</v>
      </c>
      <c r="H904" s="17" t="s">
        <v>223</v>
      </c>
      <c r="I904" s="17" t="s">
        <v>223</v>
      </c>
      <c r="J904" s="17" t="s">
        <v>223</v>
      </c>
      <c r="K904" s="17" t="s">
        <v>223</v>
      </c>
      <c r="L904" s="17" t="s">
        <v>223</v>
      </c>
      <c r="M904" s="17" t="s">
        <v>223</v>
      </c>
      <c r="N904" s="17" t="s">
        <v>223</v>
      </c>
      <c r="O904" s="17" t="s">
        <v>223</v>
      </c>
      <c r="P904" s="17" t="s">
        <v>223</v>
      </c>
      <c r="Q904" s="17" t="s">
        <v>223</v>
      </c>
      <c r="R904" s="17" t="s">
        <v>223</v>
      </c>
      <c r="S904" s="17" t="s">
        <v>223</v>
      </c>
      <c r="T904" s="17" t="s">
        <v>223</v>
      </c>
      <c r="U904" s="17" t="s">
        <v>223</v>
      </c>
      <c r="V904" s="17" t="s">
        <v>223</v>
      </c>
      <c r="W904" s="17" t="s">
        <v>223</v>
      </c>
      <c r="X904" s="17" t="s">
        <v>223</v>
      </c>
      <c r="Y904" s="148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7">
        <v>1</v>
      </c>
    </row>
    <row r="905" spans="1:65">
      <c r="A905" s="29"/>
      <c r="B905" s="19" t="s">
        <v>224</v>
      </c>
      <c r="C905" s="9" t="s">
        <v>224</v>
      </c>
      <c r="D905" s="146" t="s">
        <v>226</v>
      </c>
      <c r="E905" s="147" t="s">
        <v>227</v>
      </c>
      <c r="F905" s="147" t="s">
        <v>228</v>
      </c>
      <c r="G905" s="147" t="s">
        <v>229</v>
      </c>
      <c r="H905" s="147" t="s">
        <v>230</v>
      </c>
      <c r="I905" s="147" t="s">
        <v>231</v>
      </c>
      <c r="J905" s="147" t="s">
        <v>232</v>
      </c>
      <c r="K905" s="147" t="s">
        <v>234</v>
      </c>
      <c r="L905" s="147" t="s">
        <v>235</v>
      </c>
      <c r="M905" s="147" t="s">
        <v>236</v>
      </c>
      <c r="N905" s="147" t="s">
        <v>237</v>
      </c>
      <c r="O905" s="147" t="s">
        <v>264</v>
      </c>
      <c r="P905" s="147" t="s">
        <v>238</v>
      </c>
      <c r="Q905" s="147" t="s">
        <v>239</v>
      </c>
      <c r="R905" s="147" t="s">
        <v>241</v>
      </c>
      <c r="S905" s="147" t="s">
        <v>242</v>
      </c>
      <c r="T905" s="147" t="s">
        <v>243</v>
      </c>
      <c r="U905" s="147" t="s">
        <v>244</v>
      </c>
      <c r="V905" s="147" t="s">
        <v>245</v>
      </c>
      <c r="W905" s="147" t="s">
        <v>246</v>
      </c>
      <c r="X905" s="147" t="s">
        <v>248</v>
      </c>
      <c r="Y905" s="148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7" t="s">
        <v>3</v>
      </c>
    </row>
    <row r="906" spans="1:65">
      <c r="A906" s="29"/>
      <c r="B906" s="19"/>
      <c r="C906" s="9"/>
      <c r="D906" s="10" t="s">
        <v>289</v>
      </c>
      <c r="E906" s="11" t="s">
        <v>289</v>
      </c>
      <c r="F906" s="11" t="s">
        <v>289</v>
      </c>
      <c r="G906" s="11" t="s">
        <v>289</v>
      </c>
      <c r="H906" s="11" t="s">
        <v>290</v>
      </c>
      <c r="I906" s="11" t="s">
        <v>289</v>
      </c>
      <c r="J906" s="11" t="s">
        <v>289</v>
      </c>
      <c r="K906" s="11" t="s">
        <v>290</v>
      </c>
      <c r="L906" s="11" t="s">
        <v>290</v>
      </c>
      <c r="M906" s="11" t="s">
        <v>290</v>
      </c>
      <c r="N906" s="11" t="s">
        <v>290</v>
      </c>
      <c r="O906" s="11" t="s">
        <v>290</v>
      </c>
      <c r="P906" s="11" t="s">
        <v>289</v>
      </c>
      <c r="Q906" s="11" t="s">
        <v>290</v>
      </c>
      <c r="R906" s="11" t="s">
        <v>289</v>
      </c>
      <c r="S906" s="11" t="s">
        <v>289</v>
      </c>
      <c r="T906" s="11" t="s">
        <v>114</v>
      </c>
      <c r="U906" s="11" t="s">
        <v>290</v>
      </c>
      <c r="V906" s="11" t="s">
        <v>289</v>
      </c>
      <c r="W906" s="11" t="s">
        <v>290</v>
      </c>
      <c r="X906" s="11" t="s">
        <v>289</v>
      </c>
      <c r="Y906" s="148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7">
        <v>2</v>
      </c>
    </row>
    <row r="907" spans="1:65">
      <c r="A907" s="29"/>
      <c r="B907" s="19"/>
      <c r="C907" s="9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148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7">
        <v>3</v>
      </c>
    </row>
    <row r="908" spans="1:65">
      <c r="A908" s="29"/>
      <c r="B908" s="18">
        <v>1</v>
      </c>
      <c r="C908" s="14">
        <v>1</v>
      </c>
      <c r="D908" s="21">
        <v>2.2999999999999998</v>
      </c>
      <c r="E908" s="143">
        <v>1.06</v>
      </c>
      <c r="F908" s="21">
        <v>2.1534733429531743</v>
      </c>
      <c r="G908" s="21">
        <v>2.4454016197111499</v>
      </c>
      <c r="H908" s="21">
        <v>2</v>
      </c>
      <c r="I908" s="21">
        <v>2.1</v>
      </c>
      <c r="J908" s="21">
        <v>2.5</v>
      </c>
      <c r="K908" s="21">
        <v>2.2799999999999998</v>
      </c>
      <c r="L908" s="21">
        <v>2.2200000000000002</v>
      </c>
      <c r="M908" s="21">
        <v>2.1800000000000002</v>
      </c>
      <c r="N908" s="21">
        <v>2.27</v>
      </c>
      <c r="O908" s="21">
        <v>2.19</v>
      </c>
      <c r="P908" s="21">
        <v>2</v>
      </c>
      <c r="Q908" s="21">
        <v>2.04</v>
      </c>
      <c r="R908" s="143" t="s">
        <v>107</v>
      </c>
      <c r="S908" s="21">
        <v>2.0189048569297201</v>
      </c>
      <c r="T908" s="21">
        <v>2.1609808645472905</v>
      </c>
      <c r="U908" s="21">
        <v>2.02</v>
      </c>
      <c r="V908" s="21">
        <v>2.4</v>
      </c>
      <c r="W908" s="143">
        <v>1.5</v>
      </c>
      <c r="X908" s="21">
        <v>2.2000000000000002</v>
      </c>
      <c r="Y908" s="148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7">
        <v>1</v>
      </c>
    </row>
    <row r="909" spans="1:65">
      <c r="A909" s="29"/>
      <c r="B909" s="19">
        <v>1</v>
      </c>
      <c r="C909" s="9">
        <v>2</v>
      </c>
      <c r="D909" s="11">
        <v>2.2999999999999998</v>
      </c>
      <c r="E909" s="144">
        <v>1.0900000000000001</v>
      </c>
      <c r="F909" s="11">
        <v>2.1589148643146241</v>
      </c>
      <c r="G909" s="11">
        <v>2.3857719328473501</v>
      </c>
      <c r="H909" s="11">
        <v>1.8</v>
      </c>
      <c r="I909" s="11">
        <v>2.0699999999999998</v>
      </c>
      <c r="J909" s="11">
        <v>2.2000000000000002</v>
      </c>
      <c r="K909" s="11">
        <v>2.3199999999999998</v>
      </c>
      <c r="L909" s="11">
        <v>2.2799999999999998</v>
      </c>
      <c r="M909" s="11">
        <v>2.27</v>
      </c>
      <c r="N909" s="11">
        <v>2.2599999999999998</v>
      </c>
      <c r="O909" s="11">
        <v>2.12</v>
      </c>
      <c r="P909" s="11">
        <v>2.2999999999999998</v>
      </c>
      <c r="Q909" s="11">
        <v>2.15</v>
      </c>
      <c r="R909" s="144" t="s">
        <v>107</v>
      </c>
      <c r="S909" s="11">
        <v>1.9900714167045097</v>
      </c>
      <c r="T909" s="11">
        <v>2.0256220723500169</v>
      </c>
      <c r="U909" s="11">
        <v>1.72</v>
      </c>
      <c r="V909" s="11">
        <v>2.46</v>
      </c>
      <c r="W909" s="144">
        <v>1.5</v>
      </c>
      <c r="X909" s="11">
        <v>2.2999999999999998</v>
      </c>
      <c r="Y909" s="148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7" t="e">
        <v>#N/A</v>
      </c>
    </row>
    <row r="910" spans="1:65">
      <c r="A910" s="29"/>
      <c r="B910" s="19">
        <v>1</v>
      </c>
      <c r="C910" s="9">
        <v>3</v>
      </c>
      <c r="D910" s="11">
        <v>2.4</v>
      </c>
      <c r="E910" s="144">
        <v>1.08</v>
      </c>
      <c r="F910" s="11">
        <v>1.92857514865165</v>
      </c>
      <c r="G910" s="11">
        <v>2.38506944505483</v>
      </c>
      <c r="H910" s="11">
        <v>1.9</v>
      </c>
      <c r="I910" s="11">
        <v>2.0099999999999998</v>
      </c>
      <c r="J910" s="11">
        <v>2.2999999999999998</v>
      </c>
      <c r="K910" s="11">
        <v>2.33</v>
      </c>
      <c r="L910" s="11">
        <v>2.35</v>
      </c>
      <c r="M910" s="11">
        <v>2.2200000000000002</v>
      </c>
      <c r="N910" s="11">
        <v>2.2799999999999998</v>
      </c>
      <c r="O910" s="11">
        <v>2.13</v>
      </c>
      <c r="P910" s="11">
        <v>2.4</v>
      </c>
      <c r="Q910" s="11">
        <v>2.0699999999999998</v>
      </c>
      <c r="R910" s="144" t="s">
        <v>107</v>
      </c>
      <c r="S910" s="11">
        <v>1.8279351954085299</v>
      </c>
      <c r="T910" s="11">
        <v>2.2705328076276059</v>
      </c>
      <c r="U910" s="11">
        <v>1.69</v>
      </c>
      <c r="V910" s="11">
        <v>2.41</v>
      </c>
      <c r="W910" s="144">
        <v>1.7</v>
      </c>
      <c r="X910" s="11">
        <v>2.2999999999999998</v>
      </c>
      <c r="Y910" s="148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7">
        <v>16</v>
      </c>
    </row>
    <row r="911" spans="1:65">
      <c r="A911" s="29"/>
      <c r="B911" s="19">
        <v>1</v>
      </c>
      <c r="C911" s="9">
        <v>4</v>
      </c>
      <c r="D911" s="11">
        <v>2.4</v>
      </c>
      <c r="E911" s="144">
        <v>1.05</v>
      </c>
      <c r="F911" s="11">
        <v>1.9095080314074</v>
      </c>
      <c r="G911" s="11">
        <v>2.39708279409296</v>
      </c>
      <c r="H911" s="11">
        <v>2.2000000000000002</v>
      </c>
      <c r="I911" s="11">
        <v>1.96</v>
      </c>
      <c r="J911" s="11">
        <v>2.2999999999999998</v>
      </c>
      <c r="K911" s="11">
        <v>2.31</v>
      </c>
      <c r="L911" s="11">
        <v>2.46</v>
      </c>
      <c r="M911" s="11">
        <v>2.23</v>
      </c>
      <c r="N911" s="11">
        <v>2.38</v>
      </c>
      <c r="O911" s="11">
        <v>2.08</v>
      </c>
      <c r="P911" s="11">
        <v>2.2999999999999998</v>
      </c>
      <c r="Q911" s="11">
        <v>2.11</v>
      </c>
      <c r="R911" s="144" t="s">
        <v>107</v>
      </c>
      <c r="S911" s="11">
        <v>2.38676874625166</v>
      </c>
      <c r="T911" s="11">
        <v>2.612810019680869</v>
      </c>
      <c r="U911" s="11">
        <v>1.67</v>
      </c>
      <c r="V911" s="11">
        <v>2.34</v>
      </c>
      <c r="W911" s="150">
        <v>2</v>
      </c>
      <c r="X911" s="11">
        <v>2.2000000000000002</v>
      </c>
      <c r="Y911" s="148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7">
        <v>2.1940757813906635</v>
      </c>
    </row>
    <row r="912" spans="1:65">
      <c r="A912" s="29"/>
      <c r="B912" s="19">
        <v>1</v>
      </c>
      <c r="C912" s="9">
        <v>5</v>
      </c>
      <c r="D912" s="11">
        <v>2.2999999999999998</v>
      </c>
      <c r="E912" s="144">
        <v>1.08</v>
      </c>
      <c r="F912" s="11">
        <v>1.9958303384019642</v>
      </c>
      <c r="G912" s="11">
        <v>2.40528773539832</v>
      </c>
      <c r="H912" s="150">
        <v>1.5</v>
      </c>
      <c r="I912" s="11">
        <v>2.09</v>
      </c>
      <c r="J912" s="11">
        <v>2.1</v>
      </c>
      <c r="K912" s="11">
        <v>2.2400000000000002</v>
      </c>
      <c r="L912" s="11">
        <v>2.35</v>
      </c>
      <c r="M912" s="11">
        <v>2.37</v>
      </c>
      <c r="N912" s="11">
        <v>2.29</v>
      </c>
      <c r="O912" s="11">
        <v>2.2000000000000002</v>
      </c>
      <c r="P912" s="11">
        <v>2.2999999999999998</v>
      </c>
      <c r="Q912" s="11">
        <v>2.12</v>
      </c>
      <c r="R912" s="144" t="s">
        <v>107</v>
      </c>
      <c r="S912" s="11">
        <v>2.0744730657561301</v>
      </c>
      <c r="T912" s="11">
        <v>2.5233542757702856</v>
      </c>
      <c r="U912" s="11">
        <v>1.62</v>
      </c>
      <c r="V912" s="11">
        <v>2.33</v>
      </c>
      <c r="W912" s="144">
        <v>1.6</v>
      </c>
      <c r="X912" s="11">
        <v>2.2000000000000002</v>
      </c>
      <c r="Y912" s="148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7">
        <v>119</v>
      </c>
    </row>
    <row r="913" spans="1:65">
      <c r="A913" s="29"/>
      <c r="B913" s="19">
        <v>1</v>
      </c>
      <c r="C913" s="9">
        <v>6</v>
      </c>
      <c r="D913" s="11">
        <v>2.4</v>
      </c>
      <c r="E913" s="144">
        <v>1.06</v>
      </c>
      <c r="F913" s="11">
        <v>2.07866284184245</v>
      </c>
      <c r="G913" s="11">
        <v>2.4111212867519001</v>
      </c>
      <c r="H913" s="11">
        <v>1.6</v>
      </c>
      <c r="I913" s="11">
        <v>2.1</v>
      </c>
      <c r="J913" s="11">
        <v>2.2999999999999998</v>
      </c>
      <c r="K913" s="11">
        <v>2.36</v>
      </c>
      <c r="L913" s="11">
        <v>2.2599999999999998</v>
      </c>
      <c r="M913" s="11">
        <v>2.2200000000000002</v>
      </c>
      <c r="N913" s="11">
        <v>2.3199999999999998</v>
      </c>
      <c r="O913" s="11">
        <v>2.29</v>
      </c>
      <c r="P913" s="11">
        <v>2.5</v>
      </c>
      <c r="Q913" s="11">
        <v>2.0699999999999998</v>
      </c>
      <c r="R913" s="144" t="s">
        <v>107</v>
      </c>
      <c r="S913" s="11">
        <v>1.88879668081284</v>
      </c>
      <c r="T913" s="11">
        <v>2.1552350069244368</v>
      </c>
      <c r="U913" s="11">
        <v>2.0699999999999998</v>
      </c>
      <c r="V913" s="11">
        <v>2.29</v>
      </c>
      <c r="W913" s="144">
        <v>1.5</v>
      </c>
      <c r="X913" s="11">
        <v>2.2000000000000002</v>
      </c>
      <c r="Y913" s="148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5"/>
    </row>
    <row r="914" spans="1:65">
      <c r="A914" s="29"/>
      <c r="B914" s="20" t="s">
        <v>258</v>
      </c>
      <c r="C914" s="12"/>
      <c r="D914" s="22">
        <v>2.35</v>
      </c>
      <c r="E914" s="22">
        <v>1.07</v>
      </c>
      <c r="F914" s="22">
        <v>2.03749409459521</v>
      </c>
      <c r="G914" s="22">
        <v>2.4049558023094182</v>
      </c>
      <c r="H914" s="22">
        <v>1.833333333333333</v>
      </c>
      <c r="I914" s="22">
        <v>2.0550000000000002</v>
      </c>
      <c r="J914" s="22">
        <v>2.2833333333333332</v>
      </c>
      <c r="K914" s="22">
        <v>2.3066666666666666</v>
      </c>
      <c r="L914" s="22">
        <v>2.3199999999999998</v>
      </c>
      <c r="M914" s="22">
        <v>2.2483333333333335</v>
      </c>
      <c r="N914" s="22">
        <v>2.2999999999999994</v>
      </c>
      <c r="O914" s="22">
        <v>2.168333333333333</v>
      </c>
      <c r="P914" s="22">
        <v>2.3000000000000003</v>
      </c>
      <c r="Q914" s="22">
        <v>2.0933333333333333</v>
      </c>
      <c r="R914" s="22" t="s">
        <v>617</v>
      </c>
      <c r="S914" s="22">
        <v>2.0311583269772315</v>
      </c>
      <c r="T914" s="22">
        <v>2.2914225078167507</v>
      </c>
      <c r="U914" s="22">
        <v>1.7983333333333331</v>
      </c>
      <c r="V914" s="22">
        <v>2.3716666666666666</v>
      </c>
      <c r="W914" s="22">
        <v>1.6333333333333335</v>
      </c>
      <c r="X914" s="22">
        <v>2.2333333333333329</v>
      </c>
      <c r="Y914" s="148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5"/>
    </row>
    <row r="915" spans="1:65">
      <c r="A915" s="29"/>
      <c r="B915" s="3" t="s">
        <v>259</v>
      </c>
      <c r="C915" s="28"/>
      <c r="D915" s="11">
        <v>2.3499999999999996</v>
      </c>
      <c r="E915" s="11">
        <v>1.07</v>
      </c>
      <c r="F915" s="11">
        <v>2.0372465901222072</v>
      </c>
      <c r="G915" s="11">
        <v>2.40118526474564</v>
      </c>
      <c r="H915" s="11">
        <v>1.85</v>
      </c>
      <c r="I915" s="11">
        <v>2.08</v>
      </c>
      <c r="J915" s="11">
        <v>2.2999999999999998</v>
      </c>
      <c r="K915" s="11">
        <v>2.3149999999999999</v>
      </c>
      <c r="L915" s="11">
        <v>2.3149999999999999</v>
      </c>
      <c r="M915" s="11">
        <v>2.2250000000000001</v>
      </c>
      <c r="N915" s="11">
        <v>2.2850000000000001</v>
      </c>
      <c r="O915" s="11">
        <v>2.16</v>
      </c>
      <c r="P915" s="11">
        <v>2.2999999999999998</v>
      </c>
      <c r="Q915" s="11">
        <v>2.09</v>
      </c>
      <c r="R915" s="11" t="s">
        <v>617</v>
      </c>
      <c r="S915" s="11">
        <v>2.0044881368171148</v>
      </c>
      <c r="T915" s="11">
        <v>2.215756836087448</v>
      </c>
      <c r="U915" s="11">
        <v>1.7050000000000001</v>
      </c>
      <c r="V915" s="11">
        <v>2.37</v>
      </c>
      <c r="W915" s="11">
        <v>1.55</v>
      </c>
      <c r="X915" s="11">
        <v>2.2000000000000002</v>
      </c>
      <c r="Y915" s="148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5"/>
    </row>
    <row r="916" spans="1:65">
      <c r="A916" s="29"/>
      <c r="B916" s="3" t="s">
        <v>260</v>
      </c>
      <c r="C916" s="28"/>
      <c r="D916" s="23">
        <v>5.4772255750516662E-2</v>
      </c>
      <c r="E916" s="23">
        <v>1.5491933384829683E-2</v>
      </c>
      <c r="F916" s="23">
        <v>0.10942457937295527</v>
      </c>
      <c r="G916" s="23">
        <v>2.2358263948935822E-2</v>
      </c>
      <c r="H916" s="23">
        <v>0.25819888974716343</v>
      </c>
      <c r="I916" s="23">
        <v>5.7532599454570156E-2</v>
      </c>
      <c r="J916" s="23">
        <v>0.13291601358251251</v>
      </c>
      <c r="K916" s="23">
        <v>4.1793141383086534E-2</v>
      </c>
      <c r="L916" s="23">
        <v>8.5556998544829746E-2</v>
      </c>
      <c r="M916" s="23">
        <v>6.6156380392722994E-2</v>
      </c>
      <c r="N916" s="23">
        <v>4.4271887242357311E-2</v>
      </c>
      <c r="O916" s="23">
        <v>7.4677082606825679E-2</v>
      </c>
      <c r="P916" s="23">
        <v>0.16733200530681511</v>
      </c>
      <c r="Q916" s="23">
        <v>4.033195589934447E-2</v>
      </c>
      <c r="R916" s="23" t="s">
        <v>617</v>
      </c>
      <c r="S916" s="23">
        <v>0.19582629962250128</v>
      </c>
      <c r="T916" s="23">
        <v>0.22966522877209336</v>
      </c>
      <c r="U916" s="23">
        <v>0.19446507827028134</v>
      </c>
      <c r="V916" s="23">
        <v>6.2423286253341911E-2</v>
      </c>
      <c r="W916" s="23">
        <v>0.19663841605003413</v>
      </c>
      <c r="X916" s="23">
        <v>5.1639777949432045E-2</v>
      </c>
      <c r="Y916" s="201"/>
      <c r="Z916" s="202"/>
      <c r="AA916" s="202"/>
      <c r="AB916" s="202"/>
      <c r="AC916" s="202"/>
      <c r="AD916" s="202"/>
      <c r="AE916" s="202"/>
      <c r="AF916" s="202"/>
      <c r="AG916" s="202"/>
      <c r="AH916" s="202"/>
      <c r="AI916" s="202"/>
      <c r="AJ916" s="202"/>
      <c r="AK916" s="202"/>
      <c r="AL916" s="202"/>
      <c r="AM916" s="202"/>
      <c r="AN916" s="202"/>
      <c r="AO916" s="202"/>
      <c r="AP916" s="202"/>
      <c r="AQ916" s="202"/>
      <c r="AR916" s="202"/>
      <c r="AS916" s="202"/>
      <c r="AT916" s="202"/>
      <c r="AU916" s="202"/>
      <c r="AV916" s="202"/>
      <c r="AW916" s="202"/>
      <c r="AX916" s="202"/>
      <c r="AY916" s="202"/>
      <c r="AZ916" s="202"/>
      <c r="BA916" s="202"/>
      <c r="BB916" s="202"/>
      <c r="BC916" s="202"/>
      <c r="BD916" s="202"/>
      <c r="BE916" s="202"/>
      <c r="BF916" s="202"/>
      <c r="BG916" s="202"/>
      <c r="BH916" s="202"/>
      <c r="BI916" s="202"/>
      <c r="BJ916" s="202"/>
      <c r="BK916" s="202"/>
      <c r="BL916" s="202"/>
      <c r="BM916" s="56"/>
    </row>
    <row r="917" spans="1:65">
      <c r="A917" s="29"/>
      <c r="B917" s="3" t="s">
        <v>86</v>
      </c>
      <c r="C917" s="28"/>
      <c r="D917" s="13">
        <v>2.3307342872560279E-2</v>
      </c>
      <c r="E917" s="13">
        <v>1.4478442415728675E-2</v>
      </c>
      <c r="F917" s="13">
        <v>5.3705470687361527E-2</v>
      </c>
      <c r="G917" s="13">
        <v>9.2967462967368242E-3</v>
      </c>
      <c r="H917" s="13">
        <v>0.14083575804390736</v>
      </c>
      <c r="I917" s="13">
        <v>2.7996398761348004E-2</v>
      </c>
      <c r="J917" s="13">
        <v>5.82113928098595E-2</v>
      </c>
      <c r="K917" s="13">
        <v>1.8118413894401678E-2</v>
      </c>
      <c r="L917" s="13">
        <v>3.6878016614150758E-2</v>
      </c>
      <c r="M917" s="13">
        <v>2.9424631753620305E-2</v>
      </c>
      <c r="N917" s="13">
        <v>1.9248646627111881E-2</v>
      </c>
      <c r="O917" s="13">
        <v>3.443985362343998E-2</v>
      </c>
      <c r="P917" s="13">
        <v>7.2753045785571777E-2</v>
      </c>
      <c r="Q917" s="13">
        <v>1.9266857913699587E-2</v>
      </c>
      <c r="R917" s="13" t="s">
        <v>617</v>
      </c>
      <c r="S917" s="13">
        <v>9.6411144823914274E-2</v>
      </c>
      <c r="T917" s="13">
        <v>0.10022823289403601</v>
      </c>
      <c r="U917" s="13">
        <v>0.10813628078050863</v>
      </c>
      <c r="V917" s="13">
        <v>2.6320429903025404E-2</v>
      </c>
      <c r="W917" s="13">
        <v>0.12039086696940864</v>
      </c>
      <c r="X917" s="13">
        <v>2.3122288634074055E-2</v>
      </c>
      <c r="Y917" s="148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5"/>
    </row>
    <row r="918" spans="1:65">
      <c r="A918" s="29"/>
      <c r="B918" s="3" t="s">
        <v>261</v>
      </c>
      <c r="C918" s="28"/>
      <c r="D918" s="13">
        <v>7.1066013276217754E-2</v>
      </c>
      <c r="E918" s="13">
        <v>-0.51232313438061583</v>
      </c>
      <c r="F918" s="13">
        <v>-7.1365669373647522E-2</v>
      </c>
      <c r="G918" s="13">
        <v>9.6113371610662135E-2</v>
      </c>
      <c r="H918" s="13">
        <v>-0.16441658538734805</v>
      </c>
      <c r="I918" s="13">
        <v>-6.3386954347818159E-2</v>
      </c>
      <c r="J918" s="13">
        <v>4.0681161835757429E-2</v>
      </c>
      <c r="K918" s="13">
        <v>5.1315859839918598E-2</v>
      </c>
      <c r="L918" s="13">
        <v>5.7392830128010441E-2</v>
      </c>
      <c r="M918" s="13">
        <v>2.4729114829516119E-2</v>
      </c>
      <c r="N918" s="13">
        <v>4.8277374695872233E-2</v>
      </c>
      <c r="O918" s="13">
        <v>-1.173270689903616E-2</v>
      </c>
      <c r="P918" s="13">
        <v>4.8277374695872677E-2</v>
      </c>
      <c r="Q918" s="13">
        <v>-4.5915664769553666E-2</v>
      </c>
      <c r="R918" s="13" t="s">
        <v>617</v>
      </c>
      <c r="S918" s="13">
        <v>-7.4253339741150892E-2</v>
      </c>
      <c r="T918" s="13">
        <v>4.4367987310076629E-2</v>
      </c>
      <c r="U918" s="13">
        <v>-0.18036863239358958</v>
      </c>
      <c r="V918" s="13">
        <v>8.0941089994367221E-2</v>
      </c>
      <c r="W918" s="13">
        <v>-0.25557113970872802</v>
      </c>
      <c r="X918" s="13">
        <v>1.7892523255412351E-2</v>
      </c>
      <c r="Y918" s="148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55"/>
    </row>
    <row r="919" spans="1:65">
      <c r="A919" s="29"/>
      <c r="B919" s="45" t="s">
        <v>262</v>
      </c>
      <c r="C919" s="46"/>
      <c r="D919" s="44">
        <v>0.56000000000000005</v>
      </c>
      <c r="E919" s="44">
        <v>6.44</v>
      </c>
      <c r="F919" s="44">
        <v>1.1499999999999999</v>
      </c>
      <c r="G919" s="44">
        <v>0.86</v>
      </c>
      <c r="H919" s="44">
        <v>2.27</v>
      </c>
      <c r="I919" s="44">
        <v>1.06</v>
      </c>
      <c r="J919" s="44">
        <v>0.19</v>
      </c>
      <c r="K919" s="44">
        <v>0.32</v>
      </c>
      <c r="L919" s="44">
        <v>0.39</v>
      </c>
      <c r="M919" s="44">
        <v>0</v>
      </c>
      <c r="N919" s="44">
        <v>0.28000000000000003</v>
      </c>
      <c r="O919" s="44">
        <v>0.44</v>
      </c>
      <c r="P919" s="44">
        <v>0.28000000000000003</v>
      </c>
      <c r="Q919" s="44">
        <v>0.85</v>
      </c>
      <c r="R919" s="44">
        <v>1.38</v>
      </c>
      <c r="S919" s="44">
        <v>1.19</v>
      </c>
      <c r="T919" s="44">
        <v>0.24</v>
      </c>
      <c r="U919" s="44">
        <v>2.46</v>
      </c>
      <c r="V919" s="44">
        <v>0.67</v>
      </c>
      <c r="W919" s="44">
        <v>3.36</v>
      </c>
      <c r="X919" s="44">
        <v>0.08</v>
      </c>
      <c r="Y919" s="148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55"/>
    </row>
    <row r="920" spans="1:65">
      <c r="B920" s="3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BM920" s="55"/>
    </row>
    <row r="921" spans="1:65" ht="15">
      <c r="B921" s="8" t="s">
        <v>544</v>
      </c>
      <c r="BM921" s="27" t="s">
        <v>66</v>
      </c>
    </row>
    <row r="922" spans="1:65" ht="15">
      <c r="A922" s="24" t="s">
        <v>30</v>
      </c>
      <c r="B922" s="18" t="s">
        <v>111</v>
      </c>
      <c r="C922" s="15" t="s">
        <v>112</v>
      </c>
      <c r="D922" s="16" t="s">
        <v>223</v>
      </c>
      <c r="E922" s="17" t="s">
        <v>223</v>
      </c>
      <c r="F922" s="17" t="s">
        <v>223</v>
      </c>
      <c r="G922" s="17" t="s">
        <v>223</v>
      </c>
      <c r="H922" s="17" t="s">
        <v>223</v>
      </c>
      <c r="I922" s="17" t="s">
        <v>223</v>
      </c>
      <c r="J922" s="17" t="s">
        <v>223</v>
      </c>
      <c r="K922" s="17" t="s">
        <v>223</v>
      </c>
      <c r="L922" s="17" t="s">
        <v>223</v>
      </c>
      <c r="M922" s="17" t="s">
        <v>223</v>
      </c>
      <c r="N922" s="17" t="s">
        <v>223</v>
      </c>
      <c r="O922" s="17" t="s">
        <v>223</v>
      </c>
      <c r="P922" s="17" t="s">
        <v>223</v>
      </c>
      <c r="Q922" s="17" t="s">
        <v>223</v>
      </c>
      <c r="R922" s="17" t="s">
        <v>223</v>
      </c>
      <c r="S922" s="17" t="s">
        <v>223</v>
      </c>
      <c r="T922" s="17" t="s">
        <v>223</v>
      </c>
      <c r="U922" s="17" t="s">
        <v>223</v>
      </c>
      <c r="V922" s="17" t="s">
        <v>223</v>
      </c>
      <c r="W922" s="17" t="s">
        <v>223</v>
      </c>
      <c r="X922" s="17" t="s">
        <v>223</v>
      </c>
      <c r="Y922" s="17" t="s">
        <v>223</v>
      </c>
      <c r="Z922" s="148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7">
        <v>1</v>
      </c>
    </row>
    <row r="923" spans="1:65">
      <c r="A923" s="29"/>
      <c r="B923" s="19" t="s">
        <v>224</v>
      </c>
      <c r="C923" s="9" t="s">
        <v>224</v>
      </c>
      <c r="D923" s="146" t="s">
        <v>226</v>
      </c>
      <c r="E923" s="147" t="s">
        <v>227</v>
      </c>
      <c r="F923" s="147" t="s">
        <v>228</v>
      </c>
      <c r="G923" s="147" t="s">
        <v>229</v>
      </c>
      <c r="H923" s="147" t="s">
        <v>230</v>
      </c>
      <c r="I923" s="147" t="s">
        <v>231</v>
      </c>
      <c r="J923" s="147" t="s">
        <v>232</v>
      </c>
      <c r="K923" s="147" t="s">
        <v>234</v>
      </c>
      <c r="L923" s="147" t="s">
        <v>235</v>
      </c>
      <c r="M923" s="147" t="s">
        <v>236</v>
      </c>
      <c r="N923" s="147" t="s">
        <v>237</v>
      </c>
      <c r="O923" s="147" t="s">
        <v>264</v>
      </c>
      <c r="P923" s="147" t="s">
        <v>238</v>
      </c>
      <c r="Q923" s="147" t="s">
        <v>239</v>
      </c>
      <c r="R923" s="147" t="s">
        <v>240</v>
      </c>
      <c r="S923" s="147" t="s">
        <v>241</v>
      </c>
      <c r="T923" s="147" t="s">
        <v>242</v>
      </c>
      <c r="U923" s="147" t="s">
        <v>243</v>
      </c>
      <c r="V923" s="147" t="s">
        <v>244</v>
      </c>
      <c r="W923" s="147" t="s">
        <v>245</v>
      </c>
      <c r="X923" s="147" t="s">
        <v>246</v>
      </c>
      <c r="Y923" s="147" t="s">
        <v>248</v>
      </c>
      <c r="Z923" s="148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7" t="s">
        <v>3</v>
      </c>
    </row>
    <row r="924" spans="1:65">
      <c r="A924" s="29"/>
      <c r="B924" s="19"/>
      <c r="C924" s="9"/>
      <c r="D924" s="10" t="s">
        <v>289</v>
      </c>
      <c r="E924" s="11" t="s">
        <v>289</v>
      </c>
      <c r="F924" s="11" t="s">
        <v>289</v>
      </c>
      <c r="G924" s="11" t="s">
        <v>289</v>
      </c>
      <c r="H924" s="11" t="s">
        <v>290</v>
      </c>
      <c r="I924" s="11" t="s">
        <v>289</v>
      </c>
      <c r="J924" s="11" t="s">
        <v>289</v>
      </c>
      <c r="K924" s="11" t="s">
        <v>290</v>
      </c>
      <c r="L924" s="11" t="s">
        <v>290</v>
      </c>
      <c r="M924" s="11" t="s">
        <v>290</v>
      </c>
      <c r="N924" s="11" t="s">
        <v>290</v>
      </c>
      <c r="O924" s="11" t="s">
        <v>290</v>
      </c>
      <c r="P924" s="11" t="s">
        <v>289</v>
      </c>
      <c r="Q924" s="11" t="s">
        <v>290</v>
      </c>
      <c r="R924" s="11" t="s">
        <v>289</v>
      </c>
      <c r="S924" s="11" t="s">
        <v>289</v>
      </c>
      <c r="T924" s="11" t="s">
        <v>289</v>
      </c>
      <c r="U924" s="11" t="s">
        <v>114</v>
      </c>
      <c r="V924" s="11" t="s">
        <v>290</v>
      </c>
      <c r="W924" s="11" t="s">
        <v>289</v>
      </c>
      <c r="X924" s="11" t="s">
        <v>290</v>
      </c>
      <c r="Y924" s="11" t="s">
        <v>289</v>
      </c>
      <c r="Z924" s="148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7">
        <v>2</v>
      </c>
    </row>
    <row r="925" spans="1:65">
      <c r="A925" s="29"/>
      <c r="B925" s="19"/>
      <c r="C925" s="9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148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7">
        <v>2</v>
      </c>
    </row>
    <row r="926" spans="1:65">
      <c r="A926" s="29"/>
      <c r="B926" s="18">
        <v>1</v>
      </c>
      <c r="C926" s="14">
        <v>1</v>
      </c>
      <c r="D926" s="21">
        <v>8.25</v>
      </c>
      <c r="E926" s="21">
        <v>7.51</v>
      </c>
      <c r="F926" s="21">
        <v>6.4838277338310384</v>
      </c>
      <c r="G926" s="21">
        <v>7.8826798283582988</v>
      </c>
      <c r="H926" s="21">
        <v>8</v>
      </c>
      <c r="I926" s="21">
        <v>6.9</v>
      </c>
      <c r="J926" s="21">
        <v>8.59</v>
      </c>
      <c r="K926" s="21">
        <v>7.79</v>
      </c>
      <c r="L926" s="21">
        <v>8.08</v>
      </c>
      <c r="M926" s="21">
        <v>7.14</v>
      </c>
      <c r="N926" s="21">
        <v>7.44</v>
      </c>
      <c r="O926" s="21">
        <v>7.56</v>
      </c>
      <c r="P926" s="21">
        <v>8.9</v>
      </c>
      <c r="Q926" s="21">
        <v>8.69</v>
      </c>
      <c r="R926" s="21">
        <v>7.2</v>
      </c>
      <c r="S926" s="21">
        <v>7.2107353894873194</v>
      </c>
      <c r="T926" s="21">
        <v>6.2409224469729212</v>
      </c>
      <c r="U926" s="21">
        <v>7.9392048432027718</v>
      </c>
      <c r="V926" s="21">
        <v>7.3</v>
      </c>
      <c r="W926" s="21">
        <v>5.97</v>
      </c>
      <c r="X926" s="21">
        <v>9.6</v>
      </c>
      <c r="Y926" s="21">
        <v>8.6300000000000008</v>
      </c>
      <c r="Z926" s="148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7">
        <v>1</v>
      </c>
    </row>
    <row r="927" spans="1:65">
      <c r="A927" s="29"/>
      <c r="B927" s="19">
        <v>1</v>
      </c>
      <c r="C927" s="9">
        <v>2</v>
      </c>
      <c r="D927" s="11">
        <v>8.2200000000000006</v>
      </c>
      <c r="E927" s="11">
        <v>7.49</v>
      </c>
      <c r="F927" s="11">
        <v>6.6248862176631604</v>
      </c>
      <c r="G927" s="11">
        <v>7.9071886957739999</v>
      </c>
      <c r="H927" s="11">
        <v>7.9</v>
      </c>
      <c r="I927" s="11">
        <v>7.7000000000000011</v>
      </c>
      <c r="J927" s="11">
        <v>8.3000000000000007</v>
      </c>
      <c r="K927" s="11">
        <v>7.85</v>
      </c>
      <c r="L927" s="11">
        <v>8.4600000000000009</v>
      </c>
      <c r="M927" s="11">
        <v>7.42</v>
      </c>
      <c r="N927" s="11">
        <v>7.51</v>
      </c>
      <c r="O927" s="11">
        <v>8.2799999999999994</v>
      </c>
      <c r="P927" s="11">
        <v>9.4</v>
      </c>
      <c r="Q927" s="11">
        <v>8.64</v>
      </c>
      <c r="R927" s="11">
        <v>7.6</v>
      </c>
      <c r="S927" s="11">
        <v>7.2211128132628968</v>
      </c>
      <c r="T927" s="11">
        <v>6.5578978128943444</v>
      </c>
      <c r="U927" s="11">
        <v>7.6919867775830344</v>
      </c>
      <c r="V927" s="11">
        <v>8.4</v>
      </c>
      <c r="W927" s="11">
        <v>7.2</v>
      </c>
      <c r="X927" s="11">
        <v>9.5</v>
      </c>
      <c r="Y927" s="11">
        <v>8.73</v>
      </c>
      <c r="Z927" s="148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7" t="e">
        <v>#N/A</v>
      </c>
    </row>
    <row r="928" spans="1:65">
      <c r="A928" s="29"/>
      <c r="B928" s="19">
        <v>1</v>
      </c>
      <c r="C928" s="9">
        <v>3</v>
      </c>
      <c r="D928" s="11">
        <v>8.36</v>
      </c>
      <c r="E928" s="11">
        <v>7.57</v>
      </c>
      <c r="F928" s="11">
        <v>6.34637546935536</v>
      </c>
      <c r="G928" s="11">
        <v>7.9087980688411097</v>
      </c>
      <c r="H928" s="11">
        <v>8.1999999999999993</v>
      </c>
      <c r="I928" s="11">
        <v>7.1</v>
      </c>
      <c r="J928" s="11">
        <v>8.32</v>
      </c>
      <c r="K928" s="11">
        <v>8.1300000000000008</v>
      </c>
      <c r="L928" s="11">
        <v>7.46</v>
      </c>
      <c r="M928" s="11">
        <v>7.33</v>
      </c>
      <c r="N928" s="11">
        <v>7.79</v>
      </c>
      <c r="O928" s="11">
        <v>7.32</v>
      </c>
      <c r="P928" s="11">
        <v>9.1</v>
      </c>
      <c r="Q928" s="11">
        <v>8.68</v>
      </c>
      <c r="R928" s="11">
        <v>7.4</v>
      </c>
      <c r="S928" s="11">
        <v>7.1974725489929119</v>
      </c>
      <c r="T928" s="11">
        <v>6.5387579382700229</v>
      </c>
      <c r="U928" s="11">
        <v>6.6813903185919319</v>
      </c>
      <c r="V928" s="11">
        <v>8.1999999999999993</v>
      </c>
      <c r="W928" s="11">
        <v>6.54</v>
      </c>
      <c r="X928" s="11">
        <v>9.3000000000000007</v>
      </c>
      <c r="Y928" s="11">
        <v>8.82</v>
      </c>
      <c r="Z928" s="148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7">
        <v>16</v>
      </c>
    </row>
    <row r="929" spans="1:65">
      <c r="A929" s="29"/>
      <c r="B929" s="19">
        <v>1</v>
      </c>
      <c r="C929" s="9">
        <v>4</v>
      </c>
      <c r="D929" s="11">
        <v>8.3699999999999992</v>
      </c>
      <c r="E929" s="11">
        <v>7.62</v>
      </c>
      <c r="F929" s="11">
        <v>6.3853623217576585</v>
      </c>
      <c r="G929" s="11">
        <v>7.864096151943361</v>
      </c>
      <c r="H929" s="11">
        <v>8</v>
      </c>
      <c r="I929" s="11">
        <v>6.1</v>
      </c>
      <c r="J929" s="11">
        <v>8.6300000000000008</v>
      </c>
      <c r="K929" s="11">
        <v>8.0500000000000007</v>
      </c>
      <c r="L929" s="11">
        <v>8.43</v>
      </c>
      <c r="M929" s="11">
        <v>7.38</v>
      </c>
      <c r="N929" s="11">
        <v>7.47</v>
      </c>
      <c r="O929" s="11">
        <v>7.68</v>
      </c>
      <c r="P929" s="11">
        <v>8.9</v>
      </c>
      <c r="Q929" s="11">
        <v>8.56</v>
      </c>
      <c r="R929" s="11">
        <v>7.7000000000000011</v>
      </c>
      <c r="S929" s="11">
        <v>7.1177935247366335</v>
      </c>
      <c r="T929" s="11">
        <v>6.1752769888406043</v>
      </c>
      <c r="U929" s="11">
        <v>7.0837599801707043</v>
      </c>
      <c r="V929" s="11">
        <v>8.1</v>
      </c>
      <c r="W929" s="11">
        <v>6.85</v>
      </c>
      <c r="X929" s="11">
        <v>8.9</v>
      </c>
      <c r="Y929" s="11">
        <v>8.11</v>
      </c>
      <c r="Z929" s="148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7">
        <v>7.789400382629295</v>
      </c>
    </row>
    <row r="930" spans="1:65">
      <c r="A930" s="29"/>
      <c r="B930" s="19">
        <v>1</v>
      </c>
      <c r="C930" s="9">
        <v>5</v>
      </c>
      <c r="D930" s="11">
        <v>8.3699999999999992</v>
      </c>
      <c r="E930" s="11">
        <v>7.58</v>
      </c>
      <c r="F930" s="11">
        <v>6.6942825441125677</v>
      </c>
      <c r="G930" s="11">
        <v>7.8623322846017301</v>
      </c>
      <c r="H930" s="11">
        <v>7.9</v>
      </c>
      <c r="I930" s="11">
        <v>6.9</v>
      </c>
      <c r="J930" s="11">
        <v>8.58</v>
      </c>
      <c r="K930" s="11">
        <v>7.7000000000000011</v>
      </c>
      <c r="L930" s="11">
        <v>8.31</v>
      </c>
      <c r="M930" s="11">
        <v>7.18</v>
      </c>
      <c r="N930" s="11">
        <v>7.35</v>
      </c>
      <c r="O930" s="11">
        <v>8.11</v>
      </c>
      <c r="P930" s="11">
        <v>9</v>
      </c>
      <c r="Q930" s="11">
        <v>8.61</v>
      </c>
      <c r="R930" s="11">
        <v>7.2</v>
      </c>
      <c r="S930" s="11">
        <v>7.464507805076682</v>
      </c>
      <c r="T930" s="11">
        <v>6.2807271599282979</v>
      </c>
      <c r="U930" s="11">
        <v>7.6329025347997499</v>
      </c>
      <c r="V930" s="11">
        <v>8</v>
      </c>
      <c r="W930" s="11">
        <v>6.41</v>
      </c>
      <c r="X930" s="11">
        <v>9.3000000000000007</v>
      </c>
      <c r="Y930" s="11">
        <v>8.64</v>
      </c>
      <c r="Z930" s="148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7">
        <v>120</v>
      </c>
    </row>
    <row r="931" spans="1:65">
      <c r="A931" s="29"/>
      <c r="B931" s="19">
        <v>1</v>
      </c>
      <c r="C931" s="9">
        <v>6</v>
      </c>
      <c r="D931" s="11">
        <v>8.43</v>
      </c>
      <c r="E931" s="11">
        <v>7.8</v>
      </c>
      <c r="F931" s="11">
        <v>6.7221238616015997</v>
      </c>
      <c r="G931" s="11">
        <v>7.87127677281521</v>
      </c>
      <c r="H931" s="11">
        <v>8</v>
      </c>
      <c r="I931" s="11">
        <v>7</v>
      </c>
      <c r="J931" s="11">
        <v>8.51</v>
      </c>
      <c r="K931" s="11">
        <v>8.34</v>
      </c>
      <c r="L931" s="11">
        <v>8.4499999999999993</v>
      </c>
      <c r="M931" s="11">
        <v>7.53</v>
      </c>
      <c r="N931" s="11">
        <v>7.41</v>
      </c>
      <c r="O931" s="11">
        <v>8.1300000000000008</v>
      </c>
      <c r="P931" s="11">
        <v>8.8000000000000007</v>
      </c>
      <c r="Q931" s="11">
        <v>8.69</v>
      </c>
      <c r="R931" s="11">
        <v>8.1</v>
      </c>
      <c r="S931" s="11">
        <v>7.4311309686391036</v>
      </c>
      <c r="T931" s="11">
        <v>6.1836709746287983</v>
      </c>
      <c r="U931" s="11">
        <v>7.4183697303330245</v>
      </c>
      <c r="V931" s="150">
        <v>5.9</v>
      </c>
      <c r="W931" s="11">
        <v>6.64</v>
      </c>
      <c r="X931" s="11">
        <v>9</v>
      </c>
      <c r="Y931" s="11">
        <v>8.99</v>
      </c>
      <c r="Z931" s="148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5"/>
    </row>
    <row r="932" spans="1:65">
      <c r="A932" s="29"/>
      <c r="B932" s="20" t="s">
        <v>258</v>
      </c>
      <c r="C932" s="12"/>
      <c r="D932" s="22">
        <v>8.3333333333333321</v>
      </c>
      <c r="E932" s="22">
        <v>7.5949999999999998</v>
      </c>
      <c r="F932" s="22">
        <v>6.5428096913868972</v>
      </c>
      <c r="G932" s="22">
        <v>7.8827286337222846</v>
      </c>
      <c r="H932" s="22">
        <v>8</v>
      </c>
      <c r="I932" s="22">
        <v>6.95</v>
      </c>
      <c r="J932" s="22">
        <v>8.4883333333333333</v>
      </c>
      <c r="K932" s="22">
        <v>7.9766666666666666</v>
      </c>
      <c r="L932" s="22">
        <v>8.1983333333333324</v>
      </c>
      <c r="M932" s="22">
        <v>7.330000000000001</v>
      </c>
      <c r="N932" s="22">
        <v>7.4950000000000001</v>
      </c>
      <c r="O932" s="22">
        <v>7.8466666666666676</v>
      </c>
      <c r="P932" s="22">
        <v>9.0166666666666657</v>
      </c>
      <c r="Q932" s="22">
        <v>8.6449999999999996</v>
      </c>
      <c r="R932" s="22">
        <v>7.533333333333335</v>
      </c>
      <c r="S932" s="22">
        <v>7.2737921750325905</v>
      </c>
      <c r="T932" s="22">
        <v>6.3295422202558314</v>
      </c>
      <c r="U932" s="22">
        <v>7.4079356974468693</v>
      </c>
      <c r="V932" s="22">
        <v>7.6499999999999995</v>
      </c>
      <c r="W932" s="22">
        <v>6.6016666666666666</v>
      </c>
      <c r="X932" s="22">
        <v>9.2666666666666675</v>
      </c>
      <c r="Y932" s="22">
        <v>8.6533333333333342</v>
      </c>
      <c r="Z932" s="148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5"/>
    </row>
    <row r="933" spans="1:65">
      <c r="A933" s="29"/>
      <c r="B933" s="3" t="s">
        <v>259</v>
      </c>
      <c r="C933" s="28"/>
      <c r="D933" s="11">
        <v>8.3649999999999984</v>
      </c>
      <c r="E933" s="11">
        <v>7.5750000000000002</v>
      </c>
      <c r="F933" s="11">
        <v>6.5543569757470994</v>
      </c>
      <c r="G933" s="11">
        <v>7.8769783005867549</v>
      </c>
      <c r="H933" s="11">
        <v>8</v>
      </c>
      <c r="I933" s="11">
        <v>6.95</v>
      </c>
      <c r="J933" s="11">
        <v>8.5449999999999999</v>
      </c>
      <c r="K933" s="11">
        <v>7.95</v>
      </c>
      <c r="L933" s="11">
        <v>8.370000000000001</v>
      </c>
      <c r="M933" s="11">
        <v>7.3550000000000004</v>
      </c>
      <c r="N933" s="11">
        <v>7.4550000000000001</v>
      </c>
      <c r="O933" s="11">
        <v>7.8949999999999996</v>
      </c>
      <c r="P933" s="11">
        <v>8.9499999999999993</v>
      </c>
      <c r="Q933" s="11">
        <v>8.66</v>
      </c>
      <c r="R933" s="11">
        <v>7.5</v>
      </c>
      <c r="S933" s="11">
        <v>7.2159241013751085</v>
      </c>
      <c r="T933" s="11">
        <v>6.2608248034506095</v>
      </c>
      <c r="U933" s="11">
        <v>7.5256361325663867</v>
      </c>
      <c r="V933" s="11">
        <v>8.0500000000000007</v>
      </c>
      <c r="W933" s="11">
        <v>6.59</v>
      </c>
      <c r="X933" s="11">
        <v>9.3000000000000007</v>
      </c>
      <c r="Y933" s="11">
        <v>8.6850000000000005</v>
      </c>
      <c r="Z933" s="148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5"/>
    </row>
    <row r="934" spans="1:65">
      <c r="A934" s="29"/>
      <c r="B934" s="3" t="s">
        <v>260</v>
      </c>
      <c r="C934" s="28"/>
      <c r="D934" s="23">
        <v>8.0663911798688509E-2</v>
      </c>
      <c r="E934" s="23">
        <v>0.11113055385446426</v>
      </c>
      <c r="F934" s="23">
        <v>0.16043011065485219</v>
      </c>
      <c r="G934" s="23">
        <v>2.0843406717119907E-2</v>
      </c>
      <c r="H934" s="23">
        <v>0.10954451150103282</v>
      </c>
      <c r="I934" s="23">
        <v>0.51283525619832382</v>
      </c>
      <c r="J934" s="23">
        <v>0.14358505028959886</v>
      </c>
      <c r="K934" s="23">
        <v>0.24013884872437155</v>
      </c>
      <c r="L934" s="23">
        <v>0.38912294543841369</v>
      </c>
      <c r="M934" s="23">
        <v>0.14778362561528952</v>
      </c>
      <c r="N934" s="23">
        <v>0.15436968614336175</v>
      </c>
      <c r="O934" s="23">
        <v>0.38071861875493634</v>
      </c>
      <c r="P934" s="23">
        <v>0.21369760566432794</v>
      </c>
      <c r="Q934" s="23">
        <v>5.2440442408507273E-2</v>
      </c>
      <c r="R934" s="23">
        <v>0.34448028487370158</v>
      </c>
      <c r="S934" s="23">
        <v>0.14002820079500339</v>
      </c>
      <c r="T934" s="23">
        <v>0.17391380026286074</v>
      </c>
      <c r="U934" s="23">
        <v>0.45751698362280185</v>
      </c>
      <c r="V934" s="23">
        <v>0.93541434669348533</v>
      </c>
      <c r="W934" s="23">
        <v>0.41489356064738664</v>
      </c>
      <c r="X934" s="23">
        <v>0.27325202042558916</v>
      </c>
      <c r="Y934" s="23">
        <v>0.2976351233753618</v>
      </c>
      <c r="Z934" s="148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5"/>
    </row>
    <row r="935" spans="1:65">
      <c r="A935" s="29"/>
      <c r="B935" s="3" t="s">
        <v>86</v>
      </c>
      <c r="C935" s="28"/>
      <c r="D935" s="13">
        <v>9.6796694158426226E-3</v>
      </c>
      <c r="E935" s="13">
        <v>1.4632067656940653E-2</v>
      </c>
      <c r="F935" s="13">
        <v>2.4520063737456098E-2</v>
      </c>
      <c r="G935" s="13">
        <v>2.6441867639527624E-3</v>
      </c>
      <c r="H935" s="13">
        <v>1.3693063937629103E-2</v>
      </c>
      <c r="I935" s="13">
        <v>7.3789245496161698E-2</v>
      </c>
      <c r="J935" s="13">
        <v>1.6915576315287516E-2</v>
      </c>
      <c r="K935" s="13">
        <v>3.0105162815424767E-2</v>
      </c>
      <c r="L935" s="13">
        <v>4.7463664822738005E-2</v>
      </c>
      <c r="M935" s="13">
        <v>2.0161476891581105E-2</v>
      </c>
      <c r="N935" s="13">
        <v>2.0596355722930185E-2</v>
      </c>
      <c r="O935" s="13">
        <v>4.8519789985760786E-2</v>
      </c>
      <c r="P935" s="13">
        <v>2.3700288983104764E-2</v>
      </c>
      <c r="Q935" s="13">
        <v>6.0659852410072041E-3</v>
      </c>
      <c r="R935" s="13">
        <v>4.5727471443411702E-2</v>
      </c>
      <c r="S935" s="13">
        <v>1.9251058790991094E-2</v>
      </c>
      <c r="T935" s="13">
        <v>2.7476521083357491E-2</v>
      </c>
      <c r="U935" s="13">
        <v>6.1760388090366956E-2</v>
      </c>
      <c r="V935" s="13">
        <v>0.1222763851886909</v>
      </c>
      <c r="W935" s="13">
        <v>6.2846790302557937E-2</v>
      </c>
      <c r="X935" s="13">
        <v>2.948762810348084E-2</v>
      </c>
      <c r="Y935" s="13">
        <v>3.4395430282206679E-2</v>
      </c>
      <c r="Z935" s="148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5"/>
    </row>
    <row r="936" spans="1:65">
      <c r="A936" s="29"/>
      <c r="B936" s="3" t="s">
        <v>261</v>
      </c>
      <c r="C936" s="28"/>
      <c r="D936" s="13">
        <v>6.9829887280801639E-2</v>
      </c>
      <c r="E936" s="13">
        <v>-2.4957040732277225E-2</v>
      </c>
      <c r="F936" s="13">
        <v>-0.16003679744365817</v>
      </c>
      <c r="G936" s="13">
        <v>1.1981442281631338E-2</v>
      </c>
      <c r="H936" s="13">
        <v>2.7036691789569689E-2</v>
      </c>
      <c r="I936" s="13">
        <v>-0.10776187400781123</v>
      </c>
      <c r="J936" s="13">
        <v>8.9728723184224757E-2</v>
      </c>
      <c r="K936" s="13">
        <v>2.404116810518353E-2</v>
      </c>
      <c r="L936" s="13">
        <v>5.2498643106852816E-2</v>
      </c>
      <c r="M936" s="13">
        <v>-5.8977631147806631E-2</v>
      </c>
      <c r="N936" s="13">
        <v>-3.779499937964681E-2</v>
      </c>
      <c r="O936" s="13">
        <v>7.3518218636030586E-3</v>
      </c>
      <c r="P936" s="13">
        <v>0.15755593803782753</v>
      </c>
      <c r="Q936" s="13">
        <v>0.1098415250651037</v>
      </c>
      <c r="R936" s="13">
        <v>-3.287378189815493E-2</v>
      </c>
      <c r="S936" s="13">
        <v>-6.6193568473708608E-2</v>
      </c>
      <c r="T936" s="13">
        <v>-0.18741598719575536</v>
      </c>
      <c r="U936" s="13">
        <v>-4.8972278538038538E-2</v>
      </c>
      <c r="V936" s="13">
        <v>-1.7896163476224025E-2</v>
      </c>
      <c r="W936" s="13">
        <v>-0.15248076329614879</v>
      </c>
      <c r="X936" s="13">
        <v>0.18965083465625177</v>
      </c>
      <c r="Y936" s="13">
        <v>0.1109113549523848</v>
      </c>
      <c r="Z936" s="148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55"/>
    </row>
    <row r="937" spans="1:65">
      <c r="A937" s="29"/>
      <c r="B937" s="45" t="s">
        <v>262</v>
      </c>
      <c r="C937" s="46"/>
      <c r="D937" s="44">
        <v>0.85</v>
      </c>
      <c r="E937" s="44">
        <v>0.22</v>
      </c>
      <c r="F937" s="44">
        <v>1.76</v>
      </c>
      <c r="G937" s="44">
        <v>0.2</v>
      </c>
      <c r="H937" s="44">
        <v>0.37</v>
      </c>
      <c r="I937" s="44">
        <v>1.1599999999999999</v>
      </c>
      <c r="J937" s="44">
        <v>1.08</v>
      </c>
      <c r="K937" s="44">
        <v>0.33</v>
      </c>
      <c r="L937" s="44">
        <v>0.66</v>
      </c>
      <c r="M937" s="44">
        <v>0.61</v>
      </c>
      <c r="N937" s="44">
        <v>0.37</v>
      </c>
      <c r="O937" s="44">
        <v>0.14000000000000001</v>
      </c>
      <c r="P937" s="44">
        <v>1.85</v>
      </c>
      <c r="Q937" s="44">
        <v>1.31</v>
      </c>
      <c r="R937" s="44">
        <v>0.31</v>
      </c>
      <c r="S937" s="44">
        <v>0.69</v>
      </c>
      <c r="T937" s="44">
        <v>2.0699999999999998</v>
      </c>
      <c r="U937" s="44">
        <v>0.5</v>
      </c>
      <c r="V937" s="44">
        <v>0.14000000000000001</v>
      </c>
      <c r="W937" s="44">
        <v>1.67</v>
      </c>
      <c r="X937" s="44">
        <v>2.21</v>
      </c>
      <c r="Y937" s="44">
        <v>1.32</v>
      </c>
      <c r="Z937" s="148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55"/>
    </row>
    <row r="938" spans="1:65">
      <c r="B938" s="3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BM938" s="55"/>
    </row>
    <row r="939" spans="1:65" ht="15">
      <c r="B939" s="8" t="s">
        <v>545</v>
      </c>
      <c r="BM939" s="27" t="s">
        <v>66</v>
      </c>
    </row>
    <row r="940" spans="1:65" ht="15">
      <c r="A940" s="24" t="s">
        <v>62</v>
      </c>
      <c r="B940" s="18" t="s">
        <v>111</v>
      </c>
      <c r="C940" s="15" t="s">
        <v>112</v>
      </c>
      <c r="D940" s="16" t="s">
        <v>223</v>
      </c>
      <c r="E940" s="17" t="s">
        <v>223</v>
      </c>
      <c r="F940" s="17" t="s">
        <v>223</v>
      </c>
      <c r="G940" s="17" t="s">
        <v>223</v>
      </c>
      <c r="H940" s="17" t="s">
        <v>223</v>
      </c>
      <c r="I940" s="17" t="s">
        <v>223</v>
      </c>
      <c r="J940" s="17" t="s">
        <v>223</v>
      </c>
      <c r="K940" s="17" t="s">
        <v>223</v>
      </c>
      <c r="L940" s="17" t="s">
        <v>223</v>
      </c>
      <c r="M940" s="17" t="s">
        <v>223</v>
      </c>
      <c r="N940" s="17" t="s">
        <v>223</v>
      </c>
      <c r="O940" s="17" t="s">
        <v>223</v>
      </c>
      <c r="P940" s="17" t="s">
        <v>223</v>
      </c>
      <c r="Q940" s="17" t="s">
        <v>223</v>
      </c>
      <c r="R940" s="17" t="s">
        <v>223</v>
      </c>
      <c r="S940" s="17" t="s">
        <v>223</v>
      </c>
      <c r="T940" s="17" t="s">
        <v>223</v>
      </c>
      <c r="U940" s="17" t="s">
        <v>223</v>
      </c>
      <c r="V940" s="17" t="s">
        <v>223</v>
      </c>
      <c r="W940" s="17" t="s">
        <v>223</v>
      </c>
      <c r="X940" s="17" t="s">
        <v>223</v>
      </c>
      <c r="Y940" s="17" t="s">
        <v>223</v>
      </c>
      <c r="Z940" s="148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7">
        <v>1</v>
      </c>
    </row>
    <row r="941" spans="1:65">
      <c r="A941" s="29"/>
      <c r="B941" s="19" t="s">
        <v>224</v>
      </c>
      <c r="C941" s="9" t="s">
        <v>224</v>
      </c>
      <c r="D941" s="146" t="s">
        <v>226</v>
      </c>
      <c r="E941" s="147" t="s">
        <v>227</v>
      </c>
      <c r="F941" s="147" t="s">
        <v>228</v>
      </c>
      <c r="G941" s="147" t="s">
        <v>229</v>
      </c>
      <c r="H941" s="147" t="s">
        <v>230</v>
      </c>
      <c r="I941" s="147" t="s">
        <v>231</v>
      </c>
      <c r="J941" s="147" t="s">
        <v>232</v>
      </c>
      <c r="K941" s="147" t="s">
        <v>234</v>
      </c>
      <c r="L941" s="147" t="s">
        <v>235</v>
      </c>
      <c r="M941" s="147" t="s">
        <v>236</v>
      </c>
      <c r="N941" s="147" t="s">
        <v>237</v>
      </c>
      <c r="O941" s="147" t="s">
        <v>264</v>
      </c>
      <c r="P941" s="147" t="s">
        <v>238</v>
      </c>
      <c r="Q941" s="147" t="s">
        <v>239</v>
      </c>
      <c r="R941" s="147" t="s">
        <v>240</v>
      </c>
      <c r="S941" s="147" t="s">
        <v>241</v>
      </c>
      <c r="T941" s="147" t="s">
        <v>242</v>
      </c>
      <c r="U941" s="147" t="s">
        <v>243</v>
      </c>
      <c r="V941" s="147" t="s">
        <v>244</v>
      </c>
      <c r="W941" s="147" t="s">
        <v>245</v>
      </c>
      <c r="X941" s="147" t="s">
        <v>246</v>
      </c>
      <c r="Y941" s="147" t="s">
        <v>248</v>
      </c>
      <c r="Z941" s="148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7" t="s">
        <v>1</v>
      </c>
    </row>
    <row r="942" spans="1:65">
      <c r="A942" s="29"/>
      <c r="B942" s="19"/>
      <c r="C942" s="9"/>
      <c r="D942" s="10" t="s">
        <v>114</v>
      </c>
      <c r="E942" s="11" t="s">
        <v>114</v>
      </c>
      <c r="F942" s="11" t="s">
        <v>114</v>
      </c>
      <c r="G942" s="11" t="s">
        <v>114</v>
      </c>
      <c r="H942" s="11" t="s">
        <v>290</v>
      </c>
      <c r="I942" s="11" t="s">
        <v>289</v>
      </c>
      <c r="J942" s="11" t="s">
        <v>114</v>
      </c>
      <c r="K942" s="11" t="s">
        <v>290</v>
      </c>
      <c r="L942" s="11" t="s">
        <v>290</v>
      </c>
      <c r="M942" s="11" t="s">
        <v>290</v>
      </c>
      <c r="N942" s="11" t="s">
        <v>290</v>
      </c>
      <c r="O942" s="11" t="s">
        <v>290</v>
      </c>
      <c r="P942" s="11" t="s">
        <v>114</v>
      </c>
      <c r="Q942" s="11" t="s">
        <v>290</v>
      </c>
      <c r="R942" s="11" t="s">
        <v>289</v>
      </c>
      <c r="S942" s="11" t="s">
        <v>289</v>
      </c>
      <c r="T942" s="11" t="s">
        <v>289</v>
      </c>
      <c r="U942" s="11" t="s">
        <v>114</v>
      </c>
      <c r="V942" s="11" t="s">
        <v>290</v>
      </c>
      <c r="W942" s="11" t="s">
        <v>290</v>
      </c>
      <c r="X942" s="11" t="s">
        <v>290</v>
      </c>
      <c r="Y942" s="11" t="s">
        <v>289</v>
      </c>
      <c r="Z942" s="148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7">
        <v>3</v>
      </c>
    </row>
    <row r="943" spans="1:65">
      <c r="A943" s="29"/>
      <c r="B943" s="19"/>
      <c r="C943" s="9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148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7">
        <v>3</v>
      </c>
    </row>
    <row r="944" spans="1:65">
      <c r="A944" s="29"/>
      <c r="B944" s="18">
        <v>1</v>
      </c>
      <c r="C944" s="14">
        <v>1</v>
      </c>
      <c r="D944" s="199">
        <v>0.108</v>
      </c>
      <c r="E944" s="199">
        <v>0.1</v>
      </c>
      <c r="F944" s="200">
        <v>0.47215321333333343</v>
      </c>
      <c r="G944" s="199">
        <v>0.11444</v>
      </c>
      <c r="H944" s="200">
        <v>9.2600000000000002E-2</v>
      </c>
      <c r="I944" s="199">
        <v>0.11200000000000002</v>
      </c>
      <c r="J944" s="199">
        <v>0.11210000000000001</v>
      </c>
      <c r="K944" s="199">
        <v>0.11299999999999999</v>
      </c>
      <c r="L944" s="199">
        <v>0.11499999999999999</v>
      </c>
      <c r="M944" s="199">
        <v>0.11299999999999999</v>
      </c>
      <c r="N944" s="199">
        <v>0.109</v>
      </c>
      <c r="O944" s="199">
        <v>0.11600000000000001</v>
      </c>
      <c r="P944" s="199">
        <v>0.1042</v>
      </c>
      <c r="Q944" s="200">
        <v>9.0700000000000003E-2</v>
      </c>
      <c r="R944" s="199">
        <v>0.11700000000000001</v>
      </c>
      <c r="S944" s="199">
        <v>0.11472325464975003</v>
      </c>
      <c r="T944" s="199">
        <v>0.10329853713039665</v>
      </c>
      <c r="U944" s="199">
        <v>0.11731039641769375</v>
      </c>
      <c r="V944" s="199">
        <v>0.11</v>
      </c>
      <c r="W944" s="199">
        <v>0.11299999999999999</v>
      </c>
      <c r="X944" s="199">
        <v>0.104</v>
      </c>
      <c r="Y944" s="199">
        <v>0.1157</v>
      </c>
      <c r="Z944" s="201"/>
      <c r="AA944" s="202"/>
      <c r="AB944" s="202"/>
      <c r="AC944" s="202"/>
      <c r="AD944" s="202"/>
      <c r="AE944" s="202"/>
      <c r="AF944" s="202"/>
      <c r="AG944" s="202"/>
      <c r="AH944" s="202"/>
      <c r="AI944" s="202"/>
      <c r="AJ944" s="202"/>
      <c r="AK944" s="202"/>
      <c r="AL944" s="202"/>
      <c r="AM944" s="202"/>
      <c r="AN944" s="202"/>
      <c r="AO944" s="202"/>
      <c r="AP944" s="202"/>
      <c r="AQ944" s="202"/>
      <c r="AR944" s="202"/>
      <c r="AS944" s="202"/>
      <c r="AT944" s="202"/>
      <c r="AU944" s="202"/>
      <c r="AV944" s="202"/>
      <c r="AW944" s="202"/>
      <c r="AX944" s="202"/>
      <c r="AY944" s="202"/>
      <c r="AZ944" s="202"/>
      <c r="BA944" s="202"/>
      <c r="BB944" s="202"/>
      <c r="BC944" s="202"/>
      <c r="BD944" s="202"/>
      <c r="BE944" s="202"/>
      <c r="BF944" s="202"/>
      <c r="BG944" s="202"/>
      <c r="BH944" s="202"/>
      <c r="BI944" s="202"/>
      <c r="BJ944" s="202"/>
      <c r="BK944" s="202"/>
      <c r="BL944" s="202"/>
      <c r="BM944" s="203">
        <v>1</v>
      </c>
    </row>
    <row r="945" spans="1:65">
      <c r="A945" s="29"/>
      <c r="B945" s="19">
        <v>1</v>
      </c>
      <c r="C945" s="9">
        <v>2</v>
      </c>
      <c r="D945" s="23">
        <v>0.11199999999999999</v>
      </c>
      <c r="E945" s="23">
        <v>0.1</v>
      </c>
      <c r="F945" s="205">
        <v>0.47597300333333337</v>
      </c>
      <c r="G945" s="23">
        <v>0.11453279999999999</v>
      </c>
      <c r="H945" s="205">
        <v>8.8999999999999996E-2</v>
      </c>
      <c r="I945" s="23">
        <v>0.11299999999999999</v>
      </c>
      <c r="J945" s="23">
        <v>0.11249999999999999</v>
      </c>
      <c r="K945" s="23">
        <v>0.11200000000000002</v>
      </c>
      <c r="L945" s="23">
        <v>0.11700000000000001</v>
      </c>
      <c r="M945" s="23">
        <v>0.11200000000000002</v>
      </c>
      <c r="N945" s="23">
        <v>0.11100000000000002</v>
      </c>
      <c r="O945" s="23">
        <v>0.11899999999999998</v>
      </c>
      <c r="P945" s="23">
        <v>0.1042</v>
      </c>
      <c r="Q945" s="205">
        <v>9.3899999999999997E-2</v>
      </c>
      <c r="R945" s="23">
        <v>0.11899999999999998</v>
      </c>
      <c r="S945" s="23">
        <v>0.1157019856378</v>
      </c>
      <c r="T945" s="23">
        <v>0.10617301434574129</v>
      </c>
      <c r="U945" s="23">
        <v>0.11647397421948524</v>
      </c>
      <c r="V945" s="23">
        <v>0.11</v>
      </c>
      <c r="W945" s="23">
        <v>0.11399999999999999</v>
      </c>
      <c r="X945" s="23">
        <v>0.105</v>
      </c>
      <c r="Y945" s="23">
        <v>0.1159</v>
      </c>
      <c r="Z945" s="201"/>
      <c r="AA945" s="202"/>
      <c r="AB945" s="202"/>
      <c r="AC945" s="202"/>
      <c r="AD945" s="202"/>
      <c r="AE945" s="202"/>
      <c r="AF945" s="202"/>
      <c r="AG945" s="202"/>
      <c r="AH945" s="202"/>
      <c r="AI945" s="202"/>
      <c r="AJ945" s="202"/>
      <c r="AK945" s="202"/>
      <c r="AL945" s="202"/>
      <c r="AM945" s="202"/>
      <c r="AN945" s="202"/>
      <c r="AO945" s="202"/>
      <c r="AP945" s="202"/>
      <c r="AQ945" s="202"/>
      <c r="AR945" s="202"/>
      <c r="AS945" s="202"/>
      <c r="AT945" s="202"/>
      <c r="AU945" s="202"/>
      <c r="AV945" s="202"/>
      <c r="AW945" s="202"/>
      <c r="AX945" s="202"/>
      <c r="AY945" s="202"/>
      <c r="AZ945" s="202"/>
      <c r="BA945" s="202"/>
      <c r="BB945" s="202"/>
      <c r="BC945" s="202"/>
      <c r="BD945" s="202"/>
      <c r="BE945" s="202"/>
      <c r="BF945" s="202"/>
      <c r="BG945" s="202"/>
      <c r="BH945" s="202"/>
      <c r="BI945" s="202"/>
      <c r="BJ945" s="202"/>
      <c r="BK945" s="202"/>
      <c r="BL945" s="202"/>
      <c r="BM945" s="203" t="e">
        <v>#N/A</v>
      </c>
    </row>
    <row r="946" spans="1:65">
      <c r="A946" s="29"/>
      <c r="B946" s="19">
        <v>1</v>
      </c>
      <c r="C946" s="9">
        <v>3</v>
      </c>
      <c r="D946" s="23">
        <v>0.108</v>
      </c>
      <c r="E946" s="23">
        <v>0.1</v>
      </c>
      <c r="F946" s="205">
        <v>0.47372149333333335</v>
      </c>
      <c r="G946" s="23">
        <v>0.11467320000000002</v>
      </c>
      <c r="H946" s="205">
        <v>9.3399999999999997E-2</v>
      </c>
      <c r="I946" s="23">
        <v>0.11200000000000002</v>
      </c>
      <c r="J946" s="23">
        <v>0.11260000000000001</v>
      </c>
      <c r="K946" s="23">
        <v>0.11299999999999999</v>
      </c>
      <c r="L946" s="23">
        <v>0.11600000000000001</v>
      </c>
      <c r="M946" s="23">
        <v>0.11100000000000002</v>
      </c>
      <c r="N946" s="23">
        <v>0.11</v>
      </c>
      <c r="O946" s="23">
        <v>0.12</v>
      </c>
      <c r="P946" s="23">
        <v>0.10339999999999999</v>
      </c>
      <c r="Q946" s="205">
        <v>9.3600000000000003E-2</v>
      </c>
      <c r="R946" s="23">
        <v>0.11499999999999999</v>
      </c>
      <c r="S946" s="23">
        <v>0.11573545985295</v>
      </c>
      <c r="T946" s="23">
        <v>0.10240425753308961</v>
      </c>
      <c r="U946" s="23">
        <v>0.11965977095330879</v>
      </c>
      <c r="V946" s="23">
        <v>0.11</v>
      </c>
      <c r="W946" s="23">
        <v>0.11200000000000002</v>
      </c>
      <c r="X946" s="23">
        <v>0.106</v>
      </c>
      <c r="Y946" s="23">
        <v>0.11609999999999999</v>
      </c>
      <c r="Z946" s="201"/>
      <c r="AA946" s="202"/>
      <c r="AB946" s="202"/>
      <c r="AC946" s="202"/>
      <c r="AD946" s="202"/>
      <c r="AE946" s="202"/>
      <c r="AF946" s="202"/>
      <c r="AG946" s="202"/>
      <c r="AH946" s="202"/>
      <c r="AI946" s="202"/>
      <c r="AJ946" s="202"/>
      <c r="AK946" s="202"/>
      <c r="AL946" s="202"/>
      <c r="AM946" s="202"/>
      <c r="AN946" s="202"/>
      <c r="AO946" s="202"/>
      <c r="AP946" s="202"/>
      <c r="AQ946" s="202"/>
      <c r="AR946" s="202"/>
      <c r="AS946" s="202"/>
      <c r="AT946" s="202"/>
      <c r="AU946" s="202"/>
      <c r="AV946" s="202"/>
      <c r="AW946" s="202"/>
      <c r="AX946" s="202"/>
      <c r="AY946" s="202"/>
      <c r="AZ946" s="202"/>
      <c r="BA946" s="202"/>
      <c r="BB946" s="202"/>
      <c r="BC946" s="202"/>
      <c r="BD946" s="202"/>
      <c r="BE946" s="202"/>
      <c r="BF946" s="202"/>
      <c r="BG946" s="202"/>
      <c r="BH946" s="202"/>
      <c r="BI946" s="202"/>
      <c r="BJ946" s="202"/>
      <c r="BK946" s="202"/>
      <c r="BL946" s="202"/>
      <c r="BM946" s="203">
        <v>16</v>
      </c>
    </row>
    <row r="947" spans="1:65">
      <c r="A947" s="29"/>
      <c r="B947" s="19">
        <v>1</v>
      </c>
      <c r="C947" s="9">
        <v>4</v>
      </c>
      <c r="D947" s="23">
        <v>0.109</v>
      </c>
      <c r="E947" s="23">
        <v>0.1</v>
      </c>
      <c r="F947" s="205">
        <v>0.47550633333333336</v>
      </c>
      <c r="G947" s="23">
        <v>0.11437079999999998</v>
      </c>
      <c r="H947" s="205">
        <v>9.0399999999999994E-2</v>
      </c>
      <c r="I947" s="23">
        <v>0.11499999999999999</v>
      </c>
      <c r="J947" s="23">
        <v>0.1109</v>
      </c>
      <c r="K947" s="23">
        <v>0.11700000000000001</v>
      </c>
      <c r="L947" s="23">
        <v>0.11700000000000001</v>
      </c>
      <c r="M947" s="23">
        <v>0.11399999999999999</v>
      </c>
      <c r="N947" s="23">
        <v>0.11</v>
      </c>
      <c r="O947" s="23">
        <v>0.11799999999999998</v>
      </c>
      <c r="P947" s="23">
        <v>0.1046</v>
      </c>
      <c r="Q947" s="205">
        <v>9.06E-2</v>
      </c>
      <c r="R947" s="23">
        <v>0.11899999999999998</v>
      </c>
      <c r="S947" s="23">
        <v>0.11554507521315002</v>
      </c>
      <c r="T947" s="23">
        <v>0.10518101682887818</v>
      </c>
      <c r="U947" s="23">
        <v>0.11813783711884544</v>
      </c>
      <c r="V947" s="23">
        <v>0.11</v>
      </c>
      <c r="W947" s="23">
        <v>0.11100000000000002</v>
      </c>
      <c r="X947" s="23">
        <v>0.105</v>
      </c>
      <c r="Y947" s="23">
        <v>0.1144</v>
      </c>
      <c r="Z947" s="201"/>
      <c r="AA947" s="202"/>
      <c r="AB947" s="202"/>
      <c r="AC947" s="202"/>
      <c r="AD947" s="202"/>
      <c r="AE947" s="202"/>
      <c r="AF947" s="202"/>
      <c r="AG947" s="202"/>
      <c r="AH947" s="202"/>
      <c r="AI947" s="202"/>
      <c r="AJ947" s="202"/>
      <c r="AK947" s="202"/>
      <c r="AL947" s="202"/>
      <c r="AM947" s="202"/>
      <c r="AN947" s="202"/>
      <c r="AO947" s="202"/>
      <c r="AP947" s="202"/>
      <c r="AQ947" s="202"/>
      <c r="AR947" s="202"/>
      <c r="AS947" s="202"/>
      <c r="AT947" s="202"/>
      <c r="AU947" s="202"/>
      <c r="AV947" s="202"/>
      <c r="AW947" s="202"/>
      <c r="AX947" s="202"/>
      <c r="AY947" s="202"/>
      <c r="AZ947" s="202"/>
      <c r="BA947" s="202"/>
      <c r="BB947" s="202"/>
      <c r="BC947" s="202"/>
      <c r="BD947" s="202"/>
      <c r="BE947" s="202"/>
      <c r="BF947" s="202"/>
      <c r="BG947" s="202"/>
      <c r="BH947" s="202"/>
      <c r="BI947" s="202"/>
      <c r="BJ947" s="202"/>
      <c r="BK947" s="202"/>
      <c r="BL947" s="202"/>
      <c r="BM947" s="203">
        <v>0.11182298632488569</v>
      </c>
    </row>
    <row r="948" spans="1:65">
      <c r="A948" s="29"/>
      <c r="B948" s="19">
        <v>1</v>
      </c>
      <c r="C948" s="9">
        <v>5</v>
      </c>
      <c r="D948" s="23">
        <v>0.11100000000000002</v>
      </c>
      <c r="E948" s="23">
        <v>0.1</v>
      </c>
      <c r="F948" s="205">
        <v>0.47290156333333333</v>
      </c>
      <c r="G948" s="23">
        <v>0.114382</v>
      </c>
      <c r="H948" s="205">
        <v>0.09</v>
      </c>
      <c r="I948" s="23">
        <v>0.11200000000000002</v>
      </c>
      <c r="J948" s="23">
        <v>0.11429999999999998</v>
      </c>
      <c r="K948" s="23">
        <v>0.11499999999999999</v>
      </c>
      <c r="L948" s="23">
        <v>0.11399999999999999</v>
      </c>
      <c r="M948" s="23">
        <v>0.11299999999999999</v>
      </c>
      <c r="N948" s="23">
        <v>0.11200000000000002</v>
      </c>
      <c r="O948" s="23">
        <v>0.122</v>
      </c>
      <c r="P948" s="23">
        <v>0.1031</v>
      </c>
      <c r="Q948" s="205">
        <v>9.1399999999999995E-2</v>
      </c>
      <c r="R948" s="23">
        <v>0.121</v>
      </c>
      <c r="S948" s="23">
        <v>0.11533587134300001</v>
      </c>
      <c r="T948" s="23">
        <v>9.8918951012137213E-2</v>
      </c>
      <c r="U948" s="23">
        <v>0.1197873843978064</v>
      </c>
      <c r="V948" s="23">
        <v>0.11</v>
      </c>
      <c r="W948" s="23">
        <v>0.11100000000000002</v>
      </c>
      <c r="X948" s="23">
        <v>0.105</v>
      </c>
      <c r="Y948" s="23">
        <v>0.1148</v>
      </c>
      <c r="Z948" s="201"/>
      <c r="AA948" s="202"/>
      <c r="AB948" s="202"/>
      <c r="AC948" s="202"/>
      <c r="AD948" s="202"/>
      <c r="AE948" s="202"/>
      <c r="AF948" s="202"/>
      <c r="AG948" s="202"/>
      <c r="AH948" s="202"/>
      <c r="AI948" s="202"/>
      <c r="AJ948" s="202"/>
      <c r="AK948" s="202"/>
      <c r="AL948" s="202"/>
      <c r="AM948" s="202"/>
      <c r="AN948" s="202"/>
      <c r="AO948" s="202"/>
      <c r="AP948" s="202"/>
      <c r="AQ948" s="202"/>
      <c r="AR948" s="202"/>
      <c r="AS948" s="202"/>
      <c r="AT948" s="202"/>
      <c r="AU948" s="202"/>
      <c r="AV948" s="202"/>
      <c r="AW948" s="202"/>
      <c r="AX948" s="202"/>
      <c r="AY948" s="202"/>
      <c r="AZ948" s="202"/>
      <c r="BA948" s="202"/>
      <c r="BB948" s="202"/>
      <c r="BC948" s="202"/>
      <c r="BD948" s="202"/>
      <c r="BE948" s="202"/>
      <c r="BF948" s="202"/>
      <c r="BG948" s="202"/>
      <c r="BH948" s="202"/>
      <c r="BI948" s="202"/>
      <c r="BJ948" s="202"/>
      <c r="BK948" s="202"/>
      <c r="BL948" s="202"/>
      <c r="BM948" s="203">
        <v>121</v>
      </c>
    </row>
    <row r="949" spans="1:65">
      <c r="A949" s="29"/>
      <c r="B949" s="19">
        <v>1</v>
      </c>
      <c r="C949" s="9">
        <v>6</v>
      </c>
      <c r="D949" s="23">
        <v>0.11100000000000002</v>
      </c>
      <c r="E949" s="23">
        <v>0.1</v>
      </c>
      <c r="F949" s="205">
        <v>0.47136706333333345</v>
      </c>
      <c r="G949" s="23">
        <v>0.114328</v>
      </c>
      <c r="H949" s="205">
        <v>8.8200000000000001E-2</v>
      </c>
      <c r="I949" s="23">
        <v>0.11</v>
      </c>
      <c r="J949" s="23">
        <v>0.11280000000000001</v>
      </c>
      <c r="K949" s="23">
        <v>0.11499999999999999</v>
      </c>
      <c r="L949" s="23">
        <v>0.11799999999999998</v>
      </c>
      <c r="M949" s="23">
        <v>0.11399999999999999</v>
      </c>
      <c r="N949" s="23">
        <v>0.11</v>
      </c>
      <c r="O949" s="23">
        <v>0.11799999999999998</v>
      </c>
      <c r="P949" s="23">
        <v>0.10490000000000001</v>
      </c>
      <c r="Q949" s="205">
        <v>9.2499999999999999E-2</v>
      </c>
      <c r="R949" s="23">
        <v>0.12</v>
      </c>
      <c r="S949" s="23">
        <v>0.11418567039669998</v>
      </c>
      <c r="T949" s="23">
        <v>9.7545541744336592E-2</v>
      </c>
      <c r="U949" s="23">
        <v>0.11717564224189982</v>
      </c>
      <c r="V949" s="23">
        <v>0.12</v>
      </c>
      <c r="W949" s="23">
        <v>0.11299999999999999</v>
      </c>
      <c r="X949" s="23">
        <v>0.107</v>
      </c>
      <c r="Y949" s="23">
        <v>0.1173</v>
      </c>
      <c r="Z949" s="201"/>
      <c r="AA949" s="202"/>
      <c r="AB949" s="202"/>
      <c r="AC949" s="202"/>
      <c r="AD949" s="202"/>
      <c r="AE949" s="202"/>
      <c r="AF949" s="202"/>
      <c r="AG949" s="202"/>
      <c r="AH949" s="202"/>
      <c r="AI949" s="202"/>
      <c r="AJ949" s="202"/>
      <c r="AK949" s="202"/>
      <c r="AL949" s="202"/>
      <c r="AM949" s="202"/>
      <c r="AN949" s="202"/>
      <c r="AO949" s="202"/>
      <c r="AP949" s="202"/>
      <c r="AQ949" s="202"/>
      <c r="AR949" s="202"/>
      <c r="AS949" s="202"/>
      <c r="AT949" s="202"/>
      <c r="AU949" s="202"/>
      <c r="AV949" s="202"/>
      <c r="AW949" s="202"/>
      <c r="AX949" s="202"/>
      <c r="AY949" s="202"/>
      <c r="AZ949" s="202"/>
      <c r="BA949" s="202"/>
      <c r="BB949" s="202"/>
      <c r="BC949" s="202"/>
      <c r="BD949" s="202"/>
      <c r="BE949" s="202"/>
      <c r="BF949" s="202"/>
      <c r="BG949" s="202"/>
      <c r="BH949" s="202"/>
      <c r="BI949" s="202"/>
      <c r="BJ949" s="202"/>
      <c r="BK949" s="202"/>
      <c r="BL949" s="202"/>
      <c r="BM949" s="56"/>
    </row>
    <row r="950" spans="1:65">
      <c r="A950" s="29"/>
      <c r="B950" s="20" t="s">
        <v>258</v>
      </c>
      <c r="C950" s="12"/>
      <c r="D950" s="206">
        <v>0.10983333333333332</v>
      </c>
      <c r="E950" s="206">
        <v>9.9999999999999992E-2</v>
      </c>
      <c r="F950" s="206">
        <v>0.47360377833333339</v>
      </c>
      <c r="G950" s="206">
        <v>0.11445446666666666</v>
      </c>
      <c r="H950" s="206">
        <v>9.0599999999999972E-2</v>
      </c>
      <c r="I950" s="206">
        <v>0.11233333333333334</v>
      </c>
      <c r="J950" s="206">
        <v>0.11253333333333333</v>
      </c>
      <c r="K950" s="206">
        <v>0.11416666666666665</v>
      </c>
      <c r="L950" s="206">
        <v>0.11616666666666665</v>
      </c>
      <c r="M950" s="206">
        <v>0.11283333333333333</v>
      </c>
      <c r="N950" s="206">
        <v>0.11033333333333334</v>
      </c>
      <c r="O950" s="206">
        <v>0.11883333333333333</v>
      </c>
      <c r="P950" s="206">
        <v>0.10406666666666665</v>
      </c>
      <c r="Q950" s="206">
        <v>9.2116666666666666E-2</v>
      </c>
      <c r="R950" s="206">
        <v>0.11849999999999999</v>
      </c>
      <c r="S950" s="206">
        <v>0.11520455284889169</v>
      </c>
      <c r="T950" s="206">
        <v>0.1022535530990966</v>
      </c>
      <c r="U950" s="206">
        <v>0.1180908342248399</v>
      </c>
      <c r="V950" s="206">
        <v>0.11166666666666668</v>
      </c>
      <c r="W950" s="206">
        <v>0.11233333333333333</v>
      </c>
      <c r="X950" s="206">
        <v>0.10533333333333333</v>
      </c>
      <c r="Y950" s="206">
        <v>0.11569999999999998</v>
      </c>
      <c r="Z950" s="201"/>
      <c r="AA950" s="202"/>
      <c r="AB950" s="202"/>
      <c r="AC950" s="202"/>
      <c r="AD950" s="202"/>
      <c r="AE950" s="202"/>
      <c r="AF950" s="202"/>
      <c r="AG950" s="202"/>
      <c r="AH950" s="202"/>
      <c r="AI950" s="202"/>
      <c r="AJ950" s="202"/>
      <c r="AK950" s="202"/>
      <c r="AL950" s="202"/>
      <c r="AM950" s="202"/>
      <c r="AN950" s="202"/>
      <c r="AO950" s="202"/>
      <c r="AP950" s="202"/>
      <c r="AQ950" s="202"/>
      <c r="AR950" s="202"/>
      <c r="AS950" s="202"/>
      <c r="AT950" s="202"/>
      <c r="AU950" s="202"/>
      <c r="AV950" s="202"/>
      <c r="AW950" s="202"/>
      <c r="AX950" s="202"/>
      <c r="AY950" s="202"/>
      <c r="AZ950" s="202"/>
      <c r="BA950" s="202"/>
      <c r="BB950" s="202"/>
      <c r="BC950" s="202"/>
      <c r="BD950" s="202"/>
      <c r="BE950" s="202"/>
      <c r="BF950" s="202"/>
      <c r="BG950" s="202"/>
      <c r="BH950" s="202"/>
      <c r="BI950" s="202"/>
      <c r="BJ950" s="202"/>
      <c r="BK950" s="202"/>
      <c r="BL950" s="202"/>
      <c r="BM950" s="56"/>
    </row>
    <row r="951" spans="1:65">
      <c r="A951" s="29"/>
      <c r="B951" s="3" t="s">
        <v>259</v>
      </c>
      <c r="C951" s="28"/>
      <c r="D951" s="23">
        <v>0.11000000000000001</v>
      </c>
      <c r="E951" s="23">
        <v>0.1</v>
      </c>
      <c r="F951" s="23">
        <v>0.47331152833333334</v>
      </c>
      <c r="G951" s="23">
        <v>0.114411</v>
      </c>
      <c r="H951" s="23">
        <v>9.0200000000000002E-2</v>
      </c>
      <c r="I951" s="23">
        <v>0.11200000000000002</v>
      </c>
      <c r="J951" s="23">
        <v>0.11255</v>
      </c>
      <c r="K951" s="23">
        <v>0.11399999999999999</v>
      </c>
      <c r="L951" s="23">
        <v>0.11650000000000001</v>
      </c>
      <c r="M951" s="23">
        <v>0.11299999999999999</v>
      </c>
      <c r="N951" s="23">
        <v>0.11</v>
      </c>
      <c r="O951" s="23">
        <v>0.11849999999999998</v>
      </c>
      <c r="P951" s="23">
        <v>0.1042</v>
      </c>
      <c r="Q951" s="23">
        <v>9.1950000000000004E-2</v>
      </c>
      <c r="R951" s="23">
        <v>0.11899999999999998</v>
      </c>
      <c r="S951" s="23">
        <v>0.11544047327807502</v>
      </c>
      <c r="T951" s="23">
        <v>0.10285139733174313</v>
      </c>
      <c r="U951" s="23">
        <v>0.1177241167682696</v>
      </c>
      <c r="V951" s="23">
        <v>0.11</v>
      </c>
      <c r="W951" s="23">
        <v>0.1125</v>
      </c>
      <c r="X951" s="23">
        <v>0.105</v>
      </c>
      <c r="Y951" s="23">
        <v>0.1158</v>
      </c>
      <c r="Z951" s="201"/>
      <c r="AA951" s="202"/>
      <c r="AB951" s="202"/>
      <c r="AC951" s="202"/>
      <c r="AD951" s="202"/>
      <c r="AE951" s="202"/>
      <c r="AF951" s="202"/>
      <c r="AG951" s="202"/>
      <c r="AH951" s="202"/>
      <c r="AI951" s="202"/>
      <c r="AJ951" s="202"/>
      <c r="AK951" s="202"/>
      <c r="AL951" s="202"/>
      <c r="AM951" s="202"/>
      <c r="AN951" s="202"/>
      <c r="AO951" s="202"/>
      <c r="AP951" s="202"/>
      <c r="AQ951" s="202"/>
      <c r="AR951" s="202"/>
      <c r="AS951" s="202"/>
      <c r="AT951" s="202"/>
      <c r="AU951" s="202"/>
      <c r="AV951" s="202"/>
      <c r="AW951" s="202"/>
      <c r="AX951" s="202"/>
      <c r="AY951" s="202"/>
      <c r="AZ951" s="202"/>
      <c r="BA951" s="202"/>
      <c r="BB951" s="202"/>
      <c r="BC951" s="202"/>
      <c r="BD951" s="202"/>
      <c r="BE951" s="202"/>
      <c r="BF951" s="202"/>
      <c r="BG951" s="202"/>
      <c r="BH951" s="202"/>
      <c r="BI951" s="202"/>
      <c r="BJ951" s="202"/>
      <c r="BK951" s="202"/>
      <c r="BL951" s="202"/>
      <c r="BM951" s="56"/>
    </row>
    <row r="952" spans="1:65">
      <c r="A952" s="29"/>
      <c r="B952" s="3" t="s">
        <v>260</v>
      </c>
      <c r="C952" s="28"/>
      <c r="D952" s="23">
        <v>1.7224014243685101E-3</v>
      </c>
      <c r="E952" s="23">
        <v>1.5202354861220293E-17</v>
      </c>
      <c r="F952" s="23">
        <v>1.8355891787951622E-3</v>
      </c>
      <c r="G952" s="23">
        <v>1.284017237682913E-4</v>
      </c>
      <c r="H952" s="23">
        <v>2.0278066969018527E-3</v>
      </c>
      <c r="I952" s="23">
        <v>1.632993161855446E-3</v>
      </c>
      <c r="J952" s="23">
        <v>1.1003029885748095E-3</v>
      </c>
      <c r="K952" s="23">
        <v>1.8348478592697171E-3</v>
      </c>
      <c r="L952" s="23">
        <v>1.4719601443879751E-3</v>
      </c>
      <c r="M952" s="23">
        <v>1.1690451944500004E-3</v>
      </c>
      <c r="N952" s="23">
        <v>1.0327955589886518E-3</v>
      </c>
      <c r="O952" s="23">
        <v>2.0412414523193153E-3</v>
      </c>
      <c r="P952" s="23">
        <v>6.9185740341971629E-4</v>
      </c>
      <c r="Q952" s="23">
        <v>1.438633610988797E-3</v>
      </c>
      <c r="R952" s="23">
        <v>2.1679483388678785E-3</v>
      </c>
      <c r="S952" s="23">
        <v>6.2165441553574266E-4</v>
      </c>
      <c r="T952" s="23">
        <v>3.4156072900770238E-3</v>
      </c>
      <c r="U952" s="23">
        <v>1.3713460564534804E-3</v>
      </c>
      <c r="V952" s="23">
        <v>4.082482904638628E-3</v>
      </c>
      <c r="W952" s="23">
        <v>1.2110601416389841E-3</v>
      </c>
      <c r="X952" s="23">
        <v>1.0327955589886455E-3</v>
      </c>
      <c r="Y952" s="23">
        <v>1.0256705123966468E-3</v>
      </c>
      <c r="Z952" s="201"/>
      <c r="AA952" s="202"/>
      <c r="AB952" s="202"/>
      <c r="AC952" s="202"/>
      <c r="AD952" s="202"/>
      <c r="AE952" s="202"/>
      <c r="AF952" s="202"/>
      <c r="AG952" s="202"/>
      <c r="AH952" s="202"/>
      <c r="AI952" s="202"/>
      <c r="AJ952" s="202"/>
      <c r="AK952" s="202"/>
      <c r="AL952" s="202"/>
      <c r="AM952" s="202"/>
      <c r="AN952" s="202"/>
      <c r="AO952" s="202"/>
      <c r="AP952" s="202"/>
      <c r="AQ952" s="202"/>
      <c r="AR952" s="202"/>
      <c r="AS952" s="202"/>
      <c r="AT952" s="202"/>
      <c r="AU952" s="202"/>
      <c r="AV952" s="202"/>
      <c r="AW952" s="202"/>
      <c r="AX952" s="202"/>
      <c r="AY952" s="202"/>
      <c r="AZ952" s="202"/>
      <c r="BA952" s="202"/>
      <c r="BB952" s="202"/>
      <c r="BC952" s="202"/>
      <c r="BD952" s="202"/>
      <c r="BE952" s="202"/>
      <c r="BF952" s="202"/>
      <c r="BG952" s="202"/>
      <c r="BH952" s="202"/>
      <c r="BI952" s="202"/>
      <c r="BJ952" s="202"/>
      <c r="BK952" s="202"/>
      <c r="BL952" s="202"/>
      <c r="BM952" s="56"/>
    </row>
    <row r="953" spans="1:65">
      <c r="A953" s="29"/>
      <c r="B953" s="3" t="s">
        <v>86</v>
      </c>
      <c r="C953" s="28"/>
      <c r="D953" s="13">
        <v>1.5681955305327861E-2</v>
      </c>
      <c r="E953" s="13">
        <v>1.5202354861220294E-16</v>
      </c>
      <c r="F953" s="13">
        <v>3.875790825096061E-3</v>
      </c>
      <c r="G953" s="13">
        <v>1.1218585653126512E-3</v>
      </c>
      <c r="H953" s="13">
        <v>2.2381972371985137E-2</v>
      </c>
      <c r="I953" s="13">
        <v>1.4537031114440171E-2</v>
      </c>
      <c r="J953" s="13">
        <v>9.7775739506055347E-3</v>
      </c>
      <c r="K953" s="13">
        <v>1.6071660081194605E-2</v>
      </c>
      <c r="L953" s="13">
        <v>1.2671105977514852E-2</v>
      </c>
      <c r="M953" s="13">
        <v>1.0360814131019207E-2</v>
      </c>
      <c r="N953" s="13">
        <v>9.3606848246705603E-3</v>
      </c>
      <c r="O953" s="13">
        <v>1.7177347424846973E-2</v>
      </c>
      <c r="P953" s="13">
        <v>6.6482133576526237E-3</v>
      </c>
      <c r="Q953" s="13">
        <v>1.5617517036245308E-2</v>
      </c>
      <c r="R953" s="13">
        <v>1.8294922690868173E-2</v>
      </c>
      <c r="S953" s="13">
        <v>5.396092430054714E-3</v>
      </c>
      <c r="T953" s="13">
        <v>3.3403311538395826E-2</v>
      </c>
      <c r="U953" s="13">
        <v>1.1612637555277966E-2</v>
      </c>
      <c r="V953" s="13">
        <v>3.6559548399748905E-2</v>
      </c>
      <c r="W953" s="13">
        <v>1.0780950815777308E-2</v>
      </c>
      <c r="X953" s="13">
        <v>9.8050211296390397E-3</v>
      </c>
      <c r="Y953" s="13">
        <v>8.8649136767212349E-3</v>
      </c>
      <c r="Z953" s="148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5"/>
    </row>
    <row r="954" spans="1:65">
      <c r="A954" s="29"/>
      <c r="B954" s="3" t="s">
        <v>261</v>
      </c>
      <c r="C954" s="28"/>
      <c r="D954" s="13">
        <v>-1.7792880130849897E-2</v>
      </c>
      <c r="E954" s="13">
        <v>-0.10572948115100145</v>
      </c>
      <c r="F954" s="13">
        <v>3.235298965789962</v>
      </c>
      <c r="G954" s="13">
        <v>2.3532552905854098E-2</v>
      </c>
      <c r="H954" s="13">
        <v>-0.18979090992280745</v>
      </c>
      <c r="I954" s="13">
        <v>4.5638828403751219E-3</v>
      </c>
      <c r="J954" s="13">
        <v>6.3524238780729991E-3</v>
      </c>
      <c r="K954" s="13">
        <v>2.0958842352606588E-2</v>
      </c>
      <c r="L954" s="13">
        <v>3.8844252729586692E-2</v>
      </c>
      <c r="M954" s="13">
        <v>9.035235434620148E-3</v>
      </c>
      <c r="N954" s="13">
        <v>-1.332152753660476E-2</v>
      </c>
      <c r="O954" s="13">
        <v>6.2691466565560017E-2</v>
      </c>
      <c r="P954" s="13">
        <v>-6.9362480051142206E-2</v>
      </c>
      <c r="Q954" s="13">
        <v>-0.17622780705359742</v>
      </c>
      <c r="R954" s="13">
        <v>5.9710564836063407E-2</v>
      </c>
      <c r="S954" s="13">
        <v>3.0240352499452561E-2</v>
      </c>
      <c r="T954" s="13">
        <v>-8.5576620159172556E-2</v>
      </c>
      <c r="U954" s="13">
        <v>5.6051515935586549E-2</v>
      </c>
      <c r="V954" s="13">
        <v>-1.3979206186180981E-3</v>
      </c>
      <c r="W954" s="13">
        <v>4.5638828403751219E-3</v>
      </c>
      <c r="X954" s="13">
        <v>-5.8035053479054799E-2</v>
      </c>
      <c r="Y954" s="13">
        <v>3.467099030829135E-2</v>
      </c>
      <c r="Z954" s="148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55"/>
    </row>
    <row r="955" spans="1:65">
      <c r="A955" s="29"/>
      <c r="B955" s="45" t="s">
        <v>262</v>
      </c>
      <c r="C955" s="46"/>
      <c r="D955" s="44">
        <v>0.5</v>
      </c>
      <c r="E955" s="44">
        <v>2.4</v>
      </c>
      <c r="F955" s="44">
        <v>69.58</v>
      </c>
      <c r="G955" s="44">
        <v>0.39</v>
      </c>
      <c r="H955" s="44">
        <v>4.21</v>
      </c>
      <c r="I955" s="44">
        <v>0.02</v>
      </c>
      <c r="J955" s="44">
        <v>0.02</v>
      </c>
      <c r="K955" s="44">
        <v>0.33</v>
      </c>
      <c r="L955" s="44">
        <v>0.72</v>
      </c>
      <c r="M955" s="44">
        <v>0.08</v>
      </c>
      <c r="N955" s="44">
        <v>0.4</v>
      </c>
      <c r="O955" s="44">
        <v>1.23</v>
      </c>
      <c r="P955" s="44">
        <v>1.61</v>
      </c>
      <c r="Q955" s="44">
        <v>3.91</v>
      </c>
      <c r="R955" s="44">
        <v>1.17</v>
      </c>
      <c r="S955" s="44">
        <v>0.53</v>
      </c>
      <c r="T955" s="44">
        <v>1.96</v>
      </c>
      <c r="U955" s="44">
        <v>1.0900000000000001</v>
      </c>
      <c r="V955" s="44">
        <v>0.15</v>
      </c>
      <c r="W955" s="44">
        <v>0.02</v>
      </c>
      <c r="X955" s="44">
        <v>1.37</v>
      </c>
      <c r="Y955" s="44">
        <v>0.63</v>
      </c>
      <c r="Z955" s="148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55"/>
    </row>
    <row r="956" spans="1:65">
      <c r="B956" s="3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BM956" s="55"/>
    </row>
    <row r="957" spans="1:65" ht="15">
      <c r="B957" s="8" t="s">
        <v>546</v>
      </c>
      <c r="BM957" s="27" t="s">
        <v>66</v>
      </c>
    </row>
    <row r="958" spans="1:65" ht="15">
      <c r="A958" s="24" t="s">
        <v>63</v>
      </c>
      <c r="B958" s="18" t="s">
        <v>111</v>
      </c>
      <c r="C958" s="15" t="s">
        <v>112</v>
      </c>
      <c r="D958" s="16" t="s">
        <v>223</v>
      </c>
      <c r="E958" s="17" t="s">
        <v>223</v>
      </c>
      <c r="F958" s="17" t="s">
        <v>223</v>
      </c>
      <c r="G958" s="17" t="s">
        <v>223</v>
      </c>
      <c r="H958" s="17" t="s">
        <v>223</v>
      </c>
      <c r="I958" s="17" t="s">
        <v>223</v>
      </c>
      <c r="J958" s="17" t="s">
        <v>223</v>
      </c>
      <c r="K958" s="17" t="s">
        <v>223</v>
      </c>
      <c r="L958" s="17" t="s">
        <v>223</v>
      </c>
      <c r="M958" s="17" t="s">
        <v>223</v>
      </c>
      <c r="N958" s="17" t="s">
        <v>223</v>
      </c>
      <c r="O958" s="17" t="s">
        <v>223</v>
      </c>
      <c r="P958" s="17" t="s">
        <v>223</v>
      </c>
      <c r="Q958" s="17" t="s">
        <v>223</v>
      </c>
      <c r="R958" s="17" t="s">
        <v>223</v>
      </c>
      <c r="S958" s="17" t="s">
        <v>223</v>
      </c>
      <c r="T958" s="17" t="s">
        <v>223</v>
      </c>
      <c r="U958" s="17" t="s">
        <v>223</v>
      </c>
      <c r="V958" s="17" t="s">
        <v>223</v>
      </c>
      <c r="W958" s="148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7">
        <v>1</v>
      </c>
    </row>
    <row r="959" spans="1:65">
      <c r="A959" s="29"/>
      <c r="B959" s="19" t="s">
        <v>224</v>
      </c>
      <c r="C959" s="9" t="s">
        <v>224</v>
      </c>
      <c r="D959" s="146" t="s">
        <v>226</v>
      </c>
      <c r="E959" s="147" t="s">
        <v>227</v>
      </c>
      <c r="F959" s="147" t="s">
        <v>230</v>
      </c>
      <c r="G959" s="147" t="s">
        <v>231</v>
      </c>
      <c r="H959" s="147" t="s">
        <v>232</v>
      </c>
      <c r="I959" s="147" t="s">
        <v>234</v>
      </c>
      <c r="J959" s="147" t="s">
        <v>235</v>
      </c>
      <c r="K959" s="147" t="s">
        <v>236</v>
      </c>
      <c r="L959" s="147" t="s">
        <v>237</v>
      </c>
      <c r="M959" s="147" t="s">
        <v>264</v>
      </c>
      <c r="N959" s="147" t="s">
        <v>238</v>
      </c>
      <c r="O959" s="147" t="s">
        <v>239</v>
      </c>
      <c r="P959" s="147" t="s">
        <v>241</v>
      </c>
      <c r="Q959" s="147" t="s">
        <v>242</v>
      </c>
      <c r="R959" s="147" t="s">
        <v>243</v>
      </c>
      <c r="S959" s="147" t="s">
        <v>244</v>
      </c>
      <c r="T959" s="147" t="s">
        <v>245</v>
      </c>
      <c r="U959" s="147" t="s">
        <v>246</v>
      </c>
      <c r="V959" s="147" t="s">
        <v>248</v>
      </c>
      <c r="W959" s="148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7" t="s">
        <v>3</v>
      </c>
    </row>
    <row r="960" spans="1:65">
      <c r="A960" s="29"/>
      <c r="B960" s="19"/>
      <c r="C960" s="9"/>
      <c r="D960" s="10" t="s">
        <v>289</v>
      </c>
      <c r="E960" s="11" t="s">
        <v>289</v>
      </c>
      <c r="F960" s="11" t="s">
        <v>290</v>
      </c>
      <c r="G960" s="11" t="s">
        <v>289</v>
      </c>
      <c r="H960" s="11" t="s">
        <v>114</v>
      </c>
      <c r="I960" s="11" t="s">
        <v>290</v>
      </c>
      <c r="J960" s="11" t="s">
        <v>290</v>
      </c>
      <c r="K960" s="11" t="s">
        <v>290</v>
      </c>
      <c r="L960" s="11" t="s">
        <v>290</v>
      </c>
      <c r="M960" s="11" t="s">
        <v>290</v>
      </c>
      <c r="N960" s="11" t="s">
        <v>289</v>
      </c>
      <c r="O960" s="11" t="s">
        <v>290</v>
      </c>
      <c r="P960" s="11" t="s">
        <v>289</v>
      </c>
      <c r="Q960" s="11" t="s">
        <v>289</v>
      </c>
      <c r="R960" s="11" t="s">
        <v>114</v>
      </c>
      <c r="S960" s="11" t="s">
        <v>290</v>
      </c>
      <c r="T960" s="11" t="s">
        <v>289</v>
      </c>
      <c r="U960" s="11" t="s">
        <v>290</v>
      </c>
      <c r="V960" s="11" t="s">
        <v>289</v>
      </c>
      <c r="W960" s="148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7">
        <v>2</v>
      </c>
    </row>
    <row r="961" spans="1:65">
      <c r="A961" s="29"/>
      <c r="B961" s="19"/>
      <c r="C961" s="9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148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7">
        <v>3</v>
      </c>
    </row>
    <row r="962" spans="1:65">
      <c r="A962" s="29"/>
      <c r="B962" s="18">
        <v>1</v>
      </c>
      <c r="C962" s="14">
        <v>1</v>
      </c>
      <c r="D962" s="21">
        <v>4.79</v>
      </c>
      <c r="E962" s="143">
        <v>4.2300000000000004</v>
      </c>
      <c r="F962" s="21">
        <v>4.8499999999999996</v>
      </c>
      <c r="G962" s="21">
        <v>4.97</v>
      </c>
      <c r="H962" s="143" t="s">
        <v>96</v>
      </c>
      <c r="I962" s="21">
        <v>4.51</v>
      </c>
      <c r="J962" s="21">
        <v>4.83</v>
      </c>
      <c r="K962" s="21">
        <v>4.76</v>
      </c>
      <c r="L962" s="21">
        <v>4.88</v>
      </c>
      <c r="M962" s="21">
        <v>4.59</v>
      </c>
      <c r="N962" s="21">
        <v>5.3</v>
      </c>
      <c r="O962" s="21">
        <v>4.9020000000000001</v>
      </c>
      <c r="P962" s="21">
        <v>4.9436995684014828</v>
      </c>
      <c r="Q962" s="143">
        <v>3.5832701815427401</v>
      </c>
      <c r="R962" s="21">
        <v>5.1154835226009503</v>
      </c>
      <c r="S962" s="21">
        <v>5.16</v>
      </c>
      <c r="T962" s="21">
        <v>5.16</v>
      </c>
      <c r="U962" s="21">
        <v>4.7</v>
      </c>
      <c r="V962" s="21">
        <v>5.07</v>
      </c>
      <c r="W962" s="148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7">
        <v>1</v>
      </c>
    </row>
    <row r="963" spans="1:65">
      <c r="A963" s="29"/>
      <c r="B963" s="19">
        <v>1</v>
      </c>
      <c r="C963" s="9">
        <v>2</v>
      </c>
      <c r="D963" s="11">
        <v>4.7699999999999996</v>
      </c>
      <c r="E963" s="144">
        <v>4.13</v>
      </c>
      <c r="F963" s="11">
        <v>4.7699999999999996</v>
      </c>
      <c r="G963" s="11">
        <v>5.15</v>
      </c>
      <c r="H963" s="144" t="s">
        <v>96</v>
      </c>
      <c r="I963" s="11">
        <v>5.04</v>
      </c>
      <c r="J963" s="11">
        <v>4.97</v>
      </c>
      <c r="K963" s="11">
        <v>4.99</v>
      </c>
      <c r="L963" s="11">
        <v>4.8899999999999997</v>
      </c>
      <c r="M963" s="11">
        <v>4.49</v>
      </c>
      <c r="N963" s="11">
        <v>5.3</v>
      </c>
      <c r="O963" s="11">
        <v>4.8890000000000002</v>
      </c>
      <c r="P963" s="11">
        <v>5.039072205119993</v>
      </c>
      <c r="Q963" s="144">
        <v>3.5682125320858602</v>
      </c>
      <c r="R963" s="11">
        <v>5.0684971213738406</v>
      </c>
      <c r="S963" s="11">
        <v>5.24</v>
      </c>
      <c r="T963" s="11">
        <v>5.38</v>
      </c>
      <c r="U963" s="11">
        <v>4.7</v>
      </c>
      <c r="V963" s="11">
        <v>5.2</v>
      </c>
      <c r="W963" s="148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7" t="e">
        <v>#N/A</v>
      </c>
    </row>
    <row r="964" spans="1:65">
      <c r="A964" s="29"/>
      <c r="B964" s="19">
        <v>1</v>
      </c>
      <c r="C964" s="9">
        <v>3</v>
      </c>
      <c r="D964" s="11">
        <v>4.7699999999999996</v>
      </c>
      <c r="E964" s="144">
        <v>4.13</v>
      </c>
      <c r="F964" s="11">
        <v>4.84</v>
      </c>
      <c r="G964" s="11">
        <v>4.93</v>
      </c>
      <c r="H964" s="144" t="s">
        <v>96</v>
      </c>
      <c r="I964" s="11">
        <v>5.21</v>
      </c>
      <c r="J964" s="11">
        <v>4.7699999999999996</v>
      </c>
      <c r="K964" s="11">
        <v>5.05</v>
      </c>
      <c r="L964" s="11">
        <v>4.8499999999999996</v>
      </c>
      <c r="M964" s="11">
        <v>4.38</v>
      </c>
      <c r="N964" s="11">
        <v>5.2</v>
      </c>
      <c r="O964" s="11">
        <v>4.9080000000000004</v>
      </c>
      <c r="P964" s="11">
        <v>4.8871752957206267</v>
      </c>
      <c r="Q964" s="144">
        <v>3.6407352080263</v>
      </c>
      <c r="R964" s="11">
        <v>5.1141977475108504</v>
      </c>
      <c r="S964" s="11">
        <v>5.36</v>
      </c>
      <c r="T964" s="11">
        <v>5.32</v>
      </c>
      <c r="U964" s="11">
        <v>4.7</v>
      </c>
      <c r="V964" s="11">
        <v>5.17</v>
      </c>
      <c r="W964" s="148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7">
        <v>16</v>
      </c>
    </row>
    <row r="965" spans="1:65">
      <c r="A965" s="29"/>
      <c r="B965" s="19">
        <v>1</v>
      </c>
      <c r="C965" s="9">
        <v>4</v>
      </c>
      <c r="D965" s="11">
        <v>4.82</v>
      </c>
      <c r="E965" s="144">
        <v>4.13</v>
      </c>
      <c r="F965" s="11">
        <v>4.78</v>
      </c>
      <c r="G965" s="11">
        <v>4.8499999999999996</v>
      </c>
      <c r="H965" s="144" t="s">
        <v>96</v>
      </c>
      <c r="I965" s="11">
        <v>4.71</v>
      </c>
      <c r="J965" s="11">
        <v>5.03</v>
      </c>
      <c r="K965" s="11">
        <v>5.16</v>
      </c>
      <c r="L965" s="11">
        <v>4.88</v>
      </c>
      <c r="M965" s="11">
        <v>4.3899999999999997</v>
      </c>
      <c r="N965" s="11">
        <v>5.2</v>
      </c>
      <c r="O965" s="11">
        <v>4.9050000000000002</v>
      </c>
      <c r="P965" s="11">
        <v>4.8215348391388968</v>
      </c>
      <c r="Q965" s="144">
        <v>3.43453702465614</v>
      </c>
      <c r="R965" s="11">
        <v>5.2783883529968847</v>
      </c>
      <c r="S965" s="11">
        <v>5</v>
      </c>
      <c r="T965" s="11">
        <v>5.08</v>
      </c>
      <c r="U965" s="11">
        <v>4.7</v>
      </c>
      <c r="V965" s="11">
        <v>5.13</v>
      </c>
      <c r="W965" s="148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7">
        <v>4.9623977762805769</v>
      </c>
    </row>
    <row r="966" spans="1:65">
      <c r="A966" s="29"/>
      <c r="B966" s="19">
        <v>1</v>
      </c>
      <c r="C966" s="9">
        <v>5</v>
      </c>
      <c r="D966" s="11">
        <v>4.8</v>
      </c>
      <c r="E966" s="144">
        <v>4.3499999999999996</v>
      </c>
      <c r="F966" s="11">
        <v>4.7699999999999996</v>
      </c>
      <c r="G966" s="11">
        <v>4.6500000000000004</v>
      </c>
      <c r="H966" s="144" t="s">
        <v>96</v>
      </c>
      <c r="I966" s="11">
        <v>4.9400000000000004</v>
      </c>
      <c r="J966" s="11">
        <v>4.68</v>
      </c>
      <c r="K966" s="11">
        <v>4.92</v>
      </c>
      <c r="L966" s="11">
        <v>4.92</v>
      </c>
      <c r="M966" s="11">
        <v>4.63</v>
      </c>
      <c r="N966" s="11">
        <v>5.3</v>
      </c>
      <c r="O966" s="11">
        <v>4.7670000000000003</v>
      </c>
      <c r="P966" s="11">
        <v>5.1162610971282998</v>
      </c>
      <c r="Q966" s="144">
        <v>3.3869661181005002</v>
      </c>
      <c r="R966" s="11">
        <v>5.2770897602725926</v>
      </c>
      <c r="S966" s="11">
        <v>5.25</v>
      </c>
      <c r="T966" s="11">
        <v>5.14</v>
      </c>
      <c r="U966" s="11">
        <v>4.8</v>
      </c>
      <c r="V966" s="11">
        <v>5.19</v>
      </c>
      <c r="W966" s="148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7">
        <v>122</v>
      </c>
    </row>
    <row r="967" spans="1:65">
      <c r="A967" s="29"/>
      <c r="B967" s="19">
        <v>1</v>
      </c>
      <c r="C967" s="9">
        <v>6</v>
      </c>
      <c r="D967" s="11">
        <v>4.8600000000000003</v>
      </c>
      <c r="E967" s="144">
        <v>4.29</v>
      </c>
      <c r="F967" s="11">
        <v>4.78</v>
      </c>
      <c r="G967" s="11">
        <v>4.8</v>
      </c>
      <c r="H967" s="144" t="s">
        <v>96</v>
      </c>
      <c r="I967" s="11">
        <v>5.42</v>
      </c>
      <c r="J967" s="11">
        <v>4.93</v>
      </c>
      <c r="K967" s="11">
        <v>5.0999999999999996</v>
      </c>
      <c r="L967" s="11">
        <v>5</v>
      </c>
      <c r="M967" s="11">
        <v>4.66</v>
      </c>
      <c r="N967" s="11">
        <v>5.4</v>
      </c>
      <c r="O967" s="11">
        <v>4.8780000000000001</v>
      </c>
      <c r="P967" s="11">
        <v>4.9013493078831809</v>
      </c>
      <c r="Q967" s="144">
        <v>3.4591860068478599</v>
      </c>
      <c r="R967" s="11">
        <v>5.1684377047877339</v>
      </c>
      <c r="S967" s="11">
        <v>5.45</v>
      </c>
      <c r="T967" s="11">
        <v>5.21</v>
      </c>
      <c r="U967" s="11">
        <v>4.7</v>
      </c>
      <c r="V967" s="11">
        <v>5.37</v>
      </c>
      <c r="W967" s="148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5"/>
    </row>
    <row r="968" spans="1:65">
      <c r="A968" s="29"/>
      <c r="B968" s="20" t="s">
        <v>258</v>
      </c>
      <c r="C968" s="12"/>
      <c r="D968" s="22">
        <v>4.8016666666666667</v>
      </c>
      <c r="E968" s="22">
        <v>4.21</v>
      </c>
      <c r="F968" s="22">
        <v>4.7983333333333329</v>
      </c>
      <c r="G968" s="22">
        <v>4.8916666666666666</v>
      </c>
      <c r="H968" s="22" t="s">
        <v>617</v>
      </c>
      <c r="I968" s="22">
        <v>4.9716666666666676</v>
      </c>
      <c r="J968" s="22">
        <v>4.8683333333333332</v>
      </c>
      <c r="K968" s="22">
        <v>4.996666666666667</v>
      </c>
      <c r="L968" s="22">
        <v>4.9033333333333333</v>
      </c>
      <c r="M968" s="22">
        <v>4.5233333333333334</v>
      </c>
      <c r="N968" s="22">
        <v>5.2833333333333341</v>
      </c>
      <c r="O968" s="22">
        <v>4.874833333333334</v>
      </c>
      <c r="P968" s="22">
        <v>4.9515153855654139</v>
      </c>
      <c r="Q968" s="22">
        <v>3.5121511785432333</v>
      </c>
      <c r="R968" s="22">
        <v>5.1703490349238086</v>
      </c>
      <c r="S968" s="22">
        <v>5.2433333333333332</v>
      </c>
      <c r="T968" s="22">
        <v>5.2149999999999999</v>
      </c>
      <c r="U968" s="22">
        <v>4.7166666666666668</v>
      </c>
      <c r="V968" s="22">
        <v>5.1883333333333335</v>
      </c>
      <c r="W968" s="148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5"/>
    </row>
    <row r="969" spans="1:65">
      <c r="A969" s="29"/>
      <c r="B969" s="3" t="s">
        <v>259</v>
      </c>
      <c r="C969" s="28"/>
      <c r="D969" s="11">
        <v>4.7949999999999999</v>
      </c>
      <c r="E969" s="11">
        <v>4.18</v>
      </c>
      <c r="F969" s="11">
        <v>4.78</v>
      </c>
      <c r="G969" s="11">
        <v>4.8899999999999997</v>
      </c>
      <c r="H969" s="11" t="s">
        <v>617</v>
      </c>
      <c r="I969" s="11">
        <v>4.99</v>
      </c>
      <c r="J969" s="11">
        <v>4.88</v>
      </c>
      <c r="K969" s="11">
        <v>5.0199999999999996</v>
      </c>
      <c r="L969" s="11">
        <v>4.8849999999999998</v>
      </c>
      <c r="M969" s="11">
        <v>4.54</v>
      </c>
      <c r="N969" s="11">
        <v>5.3</v>
      </c>
      <c r="O969" s="11">
        <v>4.8955000000000002</v>
      </c>
      <c r="P969" s="11">
        <v>4.9225244381423323</v>
      </c>
      <c r="Q969" s="11">
        <v>3.5136992694668603</v>
      </c>
      <c r="R969" s="11">
        <v>5.1419606136943425</v>
      </c>
      <c r="S969" s="11">
        <v>5.2450000000000001</v>
      </c>
      <c r="T969" s="11">
        <v>5.1850000000000005</v>
      </c>
      <c r="U969" s="11">
        <v>4.7</v>
      </c>
      <c r="V969" s="11">
        <v>5.18</v>
      </c>
      <c r="W969" s="148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5"/>
    </row>
    <row r="970" spans="1:65">
      <c r="A970" s="29"/>
      <c r="B970" s="3" t="s">
        <v>260</v>
      </c>
      <c r="C970" s="28"/>
      <c r="D970" s="23">
        <v>3.4302575219168123E-2</v>
      </c>
      <c r="E970" s="23">
        <v>9.5498691090506543E-2</v>
      </c>
      <c r="F970" s="23">
        <v>3.6560452221856651E-2</v>
      </c>
      <c r="G970" s="23">
        <v>0.16904634473027408</v>
      </c>
      <c r="H970" s="23" t="s">
        <v>617</v>
      </c>
      <c r="I970" s="23">
        <v>0.33017672035845697</v>
      </c>
      <c r="J970" s="23">
        <v>0.13182058514005579</v>
      </c>
      <c r="K970" s="23">
        <v>0.1429218900891906</v>
      </c>
      <c r="L970" s="23">
        <v>5.2408650685422893E-2</v>
      </c>
      <c r="M970" s="23">
        <v>0.12160043859570033</v>
      </c>
      <c r="N970" s="23">
        <v>7.5277265270908111E-2</v>
      </c>
      <c r="O970" s="23">
        <v>5.4012652838632748E-2</v>
      </c>
      <c r="P970" s="23">
        <v>0.10809223661984778</v>
      </c>
      <c r="Q970" s="23">
        <v>9.9232259110793156E-2</v>
      </c>
      <c r="R970" s="23">
        <v>8.9001947950526822E-2</v>
      </c>
      <c r="S970" s="23">
        <v>0.15654605286198273</v>
      </c>
      <c r="T970" s="23">
        <v>0.11414902540100817</v>
      </c>
      <c r="U970" s="23">
        <v>4.0824829046386159E-2</v>
      </c>
      <c r="V970" s="23">
        <v>0.10087946603083635</v>
      </c>
      <c r="W970" s="201"/>
      <c r="X970" s="202"/>
      <c r="Y970" s="202"/>
      <c r="Z970" s="202"/>
      <c r="AA970" s="202"/>
      <c r="AB970" s="202"/>
      <c r="AC970" s="202"/>
      <c r="AD970" s="202"/>
      <c r="AE970" s="202"/>
      <c r="AF970" s="202"/>
      <c r="AG970" s="202"/>
      <c r="AH970" s="202"/>
      <c r="AI970" s="202"/>
      <c r="AJ970" s="202"/>
      <c r="AK970" s="202"/>
      <c r="AL970" s="202"/>
      <c r="AM970" s="202"/>
      <c r="AN970" s="202"/>
      <c r="AO970" s="202"/>
      <c r="AP970" s="202"/>
      <c r="AQ970" s="202"/>
      <c r="AR970" s="202"/>
      <c r="AS970" s="202"/>
      <c r="AT970" s="202"/>
      <c r="AU970" s="202"/>
      <c r="AV970" s="202"/>
      <c r="AW970" s="202"/>
      <c r="AX970" s="202"/>
      <c r="AY970" s="202"/>
      <c r="AZ970" s="202"/>
      <c r="BA970" s="202"/>
      <c r="BB970" s="202"/>
      <c r="BC970" s="202"/>
      <c r="BD970" s="202"/>
      <c r="BE970" s="202"/>
      <c r="BF970" s="202"/>
      <c r="BG970" s="202"/>
      <c r="BH970" s="202"/>
      <c r="BI970" s="202"/>
      <c r="BJ970" s="202"/>
      <c r="BK970" s="202"/>
      <c r="BL970" s="202"/>
      <c r="BM970" s="56"/>
    </row>
    <row r="971" spans="1:65">
      <c r="A971" s="29"/>
      <c r="B971" s="3" t="s">
        <v>86</v>
      </c>
      <c r="C971" s="28"/>
      <c r="D971" s="13">
        <v>7.1438893202016218E-3</v>
      </c>
      <c r="E971" s="13">
        <v>2.2683774605821033E-2</v>
      </c>
      <c r="F971" s="13">
        <v>7.6194065068127797E-3</v>
      </c>
      <c r="G971" s="13">
        <v>3.4558026179953814E-2</v>
      </c>
      <c r="H971" s="13" t="s">
        <v>617</v>
      </c>
      <c r="I971" s="13">
        <v>6.641167690750055E-2</v>
      </c>
      <c r="J971" s="13">
        <v>2.7077148608022416E-2</v>
      </c>
      <c r="K971" s="13">
        <v>2.8603446982493112E-2</v>
      </c>
      <c r="L971" s="13">
        <v>1.0688371995667483E-2</v>
      </c>
      <c r="M971" s="13">
        <v>2.6882926734495282E-2</v>
      </c>
      <c r="N971" s="13">
        <v>1.4248062827301218E-2</v>
      </c>
      <c r="O971" s="13">
        <v>1.1079897330910337E-2</v>
      </c>
      <c r="P971" s="13">
        <v>2.183013243480101E-2</v>
      </c>
      <c r="Q971" s="13">
        <v>2.8253982834518136E-2</v>
      </c>
      <c r="R971" s="13">
        <v>1.7213914834250329E-2</v>
      </c>
      <c r="S971" s="13">
        <v>2.9856208428858753E-2</v>
      </c>
      <c r="T971" s="13">
        <v>2.1888595474785843E-2</v>
      </c>
      <c r="U971" s="13">
        <v>8.6554407872196804E-3</v>
      </c>
      <c r="V971" s="13">
        <v>1.9443520597013108E-2</v>
      </c>
      <c r="W971" s="148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5"/>
    </row>
    <row r="972" spans="1:65">
      <c r="A972" s="29"/>
      <c r="B972" s="3" t="s">
        <v>261</v>
      </c>
      <c r="C972" s="28"/>
      <c r="D972" s="13">
        <v>-3.2389807681717397E-2</v>
      </c>
      <c r="E972" s="13">
        <v>-0.15161980361125249</v>
      </c>
      <c r="F972" s="13">
        <v>-3.3061525968644534E-2</v>
      </c>
      <c r="G972" s="13">
        <v>-1.4253413934689596E-2</v>
      </c>
      <c r="H972" s="13" t="s">
        <v>617</v>
      </c>
      <c r="I972" s="13">
        <v>1.8678249515575729E-3</v>
      </c>
      <c r="J972" s="13">
        <v>-1.8955441943178331E-2</v>
      </c>
      <c r="K972" s="13">
        <v>6.9057121035096536E-3</v>
      </c>
      <c r="L972" s="13">
        <v>-1.1902399930445284E-2</v>
      </c>
      <c r="M972" s="13">
        <v>-8.8478284640118421E-2</v>
      </c>
      <c r="N972" s="13">
        <v>6.4673484779228074E-2</v>
      </c>
      <c r="O972" s="13">
        <v>-1.7645591283670603E-2</v>
      </c>
      <c r="P972" s="13">
        <v>-2.1929702546577001E-3</v>
      </c>
      <c r="Q972" s="13">
        <v>-0.29224714807613317</v>
      </c>
      <c r="R972" s="13">
        <v>4.1905398966040952E-2</v>
      </c>
      <c r="S972" s="13">
        <v>5.6612865336104434E-2</v>
      </c>
      <c r="T972" s="13">
        <v>5.0903259897225217E-2</v>
      </c>
      <c r="U972" s="13">
        <v>-4.9518623998354827E-2</v>
      </c>
      <c r="V972" s="13">
        <v>4.5529513601809679E-2</v>
      </c>
      <c r="W972" s="148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55"/>
    </row>
    <row r="973" spans="1:65">
      <c r="A973" s="29"/>
      <c r="B973" s="45" t="s">
        <v>262</v>
      </c>
      <c r="C973" s="46"/>
      <c r="D973" s="44">
        <v>0.65</v>
      </c>
      <c r="E973" s="44">
        <v>4.45</v>
      </c>
      <c r="F973" s="44">
        <v>0.67</v>
      </c>
      <c r="G973" s="44">
        <v>7.0000000000000007E-2</v>
      </c>
      <c r="H973" s="44">
        <v>0.62</v>
      </c>
      <c r="I973" s="44">
        <v>0.44</v>
      </c>
      <c r="J973" s="44">
        <v>0.22</v>
      </c>
      <c r="K973" s="44">
        <v>0.6</v>
      </c>
      <c r="L973" s="44">
        <v>0</v>
      </c>
      <c r="M973" s="44">
        <v>2.44</v>
      </c>
      <c r="N973" s="44">
        <v>2.44</v>
      </c>
      <c r="O973" s="44">
        <v>0.18</v>
      </c>
      <c r="P973" s="44">
        <v>0.31</v>
      </c>
      <c r="Q973" s="44">
        <v>8.93</v>
      </c>
      <c r="R973" s="44">
        <v>1.71</v>
      </c>
      <c r="S973" s="44">
        <v>2.1800000000000002</v>
      </c>
      <c r="T973" s="44">
        <v>2</v>
      </c>
      <c r="U973" s="44">
        <v>1.2</v>
      </c>
      <c r="V973" s="44">
        <v>1.83</v>
      </c>
      <c r="W973" s="148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55"/>
    </row>
    <row r="974" spans="1:65">
      <c r="B974" s="3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BM974" s="55"/>
    </row>
    <row r="975" spans="1:65" ht="15">
      <c r="B975" s="8" t="s">
        <v>547</v>
      </c>
      <c r="BM975" s="27" t="s">
        <v>66</v>
      </c>
    </row>
    <row r="976" spans="1:65" ht="15">
      <c r="A976" s="24" t="s">
        <v>64</v>
      </c>
      <c r="B976" s="18" t="s">
        <v>111</v>
      </c>
      <c r="C976" s="15" t="s">
        <v>112</v>
      </c>
      <c r="D976" s="16" t="s">
        <v>223</v>
      </c>
      <c r="E976" s="17" t="s">
        <v>223</v>
      </c>
      <c r="F976" s="17" t="s">
        <v>223</v>
      </c>
      <c r="G976" s="17" t="s">
        <v>223</v>
      </c>
      <c r="H976" s="17" t="s">
        <v>223</v>
      </c>
      <c r="I976" s="17" t="s">
        <v>223</v>
      </c>
      <c r="J976" s="17" t="s">
        <v>223</v>
      </c>
      <c r="K976" s="17" t="s">
        <v>223</v>
      </c>
      <c r="L976" s="148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7">
        <v>1</v>
      </c>
    </row>
    <row r="977" spans="1:65">
      <c r="A977" s="29"/>
      <c r="B977" s="19" t="s">
        <v>224</v>
      </c>
      <c r="C977" s="9" t="s">
        <v>224</v>
      </c>
      <c r="D977" s="146" t="s">
        <v>227</v>
      </c>
      <c r="E977" s="147" t="s">
        <v>228</v>
      </c>
      <c r="F977" s="147" t="s">
        <v>230</v>
      </c>
      <c r="G977" s="147" t="s">
        <v>231</v>
      </c>
      <c r="H977" s="147" t="s">
        <v>232</v>
      </c>
      <c r="I977" s="147" t="s">
        <v>238</v>
      </c>
      <c r="J977" s="147" t="s">
        <v>239</v>
      </c>
      <c r="K977" s="147" t="s">
        <v>242</v>
      </c>
      <c r="L977" s="148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7" t="s">
        <v>3</v>
      </c>
    </row>
    <row r="978" spans="1:65">
      <c r="A978" s="29"/>
      <c r="B978" s="19"/>
      <c r="C978" s="9"/>
      <c r="D978" s="10" t="s">
        <v>289</v>
      </c>
      <c r="E978" s="11" t="s">
        <v>289</v>
      </c>
      <c r="F978" s="11" t="s">
        <v>290</v>
      </c>
      <c r="G978" s="11" t="s">
        <v>289</v>
      </c>
      <c r="H978" s="11" t="s">
        <v>289</v>
      </c>
      <c r="I978" s="11" t="s">
        <v>289</v>
      </c>
      <c r="J978" s="11" t="s">
        <v>290</v>
      </c>
      <c r="K978" s="11" t="s">
        <v>289</v>
      </c>
      <c r="L978" s="148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7">
        <v>3</v>
      </c>
    </row>
    <row r="979" spans="1:65">
      <c r="A979" s="29"/>
      <c r="B979" s="19"/>
      <c r="C979" s="9"/>
      <c r="D979" s="25"/>
      <c r="E979" s="25"/>
      <c r="F979" s="25"/>
      <c r="G979" s="25"/>
      <c r="H979" s="25"/>
      <c r="I979" s="25"/>
      <c r="J979" s="25"/>
      <c r="K979" s="25"/>
      <c r="L979" s="148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7">
        <v>3</v>
      </c>
    </row>
    <row r="980" spans="1:65">
      <c r="A980" s="29"/>
      <c r="B980" s="18">
        <v>1</v>
      </c>
      <c r="C980" s="14">
        <v>1</v>
      </c>
      <c r="D980" s="199">
        <v>0.09</v>
      </c>
      <c r="E980" s="199">
        <v>8.2274676135930119E-2</v>
      </c>
      <c r="F980" s="200" t="s">
        <v>108</v>
      </c>
      <c r="G980" s="199" t="s">
        <v>108</v>
      </c>
      <c r="H980" s="199">
        <v>0.1</v>
      </c>
      <c r="I980" s="199">
        <v>0.1</v>
      </c>
      <c r="J980" s="199">
        <v>0.1</v>
      </c>
      <c r="K980" s="199">
        <v>8.3511297428822004E-2</v>
      </c>
      <c r="L980" s="201"/>
      <c r="M980" s="202"/>
      <c r="N980" s="202"/>
      <c r="O980" s="202"/>
      <c r="P980" s="202"/>
      <c r="Q980" s="202"/>
      <c r="R980" s="202"/>
      <c r="S980" s="202"/>
      <c r="T980" s="202"/>
      <c r="U980" s="202"/>
      <c r="V980" s="202"/>
      <c r="W980" s="202"/>
      <c r="X980" s="202"/>
      <c r="Y980" s="202"/>
      <c r="Z980" s="202"/>
      <c r="AA980" s="202"/>
      <c r="AB980" s="202"/>
      <c r="AC980" s="202"/>
      <c r="AD980" s="202"/>
      <c r="AE980" s="202"/>
      <c r="AF980" s="202"/>
      <c r="AG980" s="202"/>
      <c r="AH980" s="202"/>
      <c r="AI980" s="202"/>
      <c r="AJ980" s="202"/>
      <c r="AK980" s="202"/>
      <c r="AL980" s="202"/>
      <c r="AM980" s="202"/>
      <c r="AN980" s="202"/>
      <c r="AO980" s="202"/>
      <c r="AP980" s="202"/>
      <c r="AQ980" s="202"/>
      <c r="AR980" s="202"/>
      <c r="AS980" s="202"/>
      <c r="AT980" s="202"/>
      <c r="AU980" s="202"/>
      <c r="AV980" s="202"/>
      <c r="AW980" s="202"/>
      <c r="AX980" s="202"/>
      <c r="AY980" s="202"/>
      <c r="AZ980" s="202"/>
      <c r="BA980" s="202"/>
      <c r="BB980" s="202"/>
      <c r="BC980" s="202"/>
      <c r="BD980" s="202"/>
      <c r="BE980" s="202"/>
      <c r="BF980" s="202"/>
      <c r="BG980" s="202"/>
      <c r="BH980" s="202"/>
      <c r="BI980" s="202"/>
      <c r="BJ980" s="202"/>
      <c r="BK980" s="202"/>
      <c r="BL980" s="202"/>
      <c r="BM980" s="203">
        <v>1</v>
      </c>
    </row>
    <row r="981" spans="1:65">
      <c r="A981" s="29"/>
      <c r="B981" s="19">
        <v>1</v>
      </c>
      <c r="C981" s="9">
        <v>2</v>
      </c>
      <c r="D981" s="23">
        <v>0.09</v>
      </c>
      <c r="E981" s="23">
        <v>9.1737357468823028E-2</v>
      </c>
      <c r="F981" s="205" t="s">
        <v>108</v>
      </c>
      <c r="G981" s="23" t="s">
        <v>108</v>
      </c>
      <c r="H981" s="23">
        <v>0.11</v>
      </c>
      <c r="I981" s="23">
        <v>0.1</v>
      </c>
      <c r="J981" s="23">
        <v>0.1</v>
      </c>
      <c r="K981" s="23">
        <v>8.31869939295065E-2</v>
      </c>
      <c r="L981" s="201"/>
      <c r="M981" s="202"/>
      <c r="N981" s="202"/>
      <c r="O981" s="202"/>
      <c r="P981" s="202"/>
      <c r="Q981" s="202"/>
      <c r="R981" s="202"/>
      <c r="S981" s="202"/>
      <c r="T981" s="202"/>
      <c r="U981" s="202"/>
      <c r="V981" s="202"/>
      <c r="W981" s="202"/>
      <c r="X981" s="202"/>
      <c r="Y981" s="202"/>
      <c r="Z981" s="202"/>
      <c r="AA981" s="202"/>
      <c r="AB981" s="202"/>
      <c r="AC981" s="202"/>
      <c r="AD981" s="202"/>
      <c r="AE981" s="202"/>
      <c r="AF981" s="202"/>
      <c r="AG981" s="202"/>
      <c r="AH981" s="202"/>
      <c r="AI981" s="202"/>
      <c r="AJ981" s="202"/>
      <c r="AK981" s="202"/>
      <c r="AL981" s="202"/>
      <c r="AM981" s="202"/>
      <c r="AN981" s="202"/>
      <c r="AO981" s="202"/>
      <c r="AP981" s="202"/>
      <c r="AQ981" s="202"/>
      <c r="AR981" s="202"/>
      <c r="AS981" s="202"/>
      <c r="AT981" s="202"/>
      <c r="AU981" s="202"/>
      <c r="AV981" s="202"/>
      <c r="AW981" s="202"/>
      <c r="AX981" s="202"/>
      <c r="AY981" s="202"/>
      <c r="AZ981" s="202"/>
      <c r="BA981" s="202"/>
      <c r="BB981" s="202"/>
      <c r="BC981" s="202"/>
      <c r="BD981" s="202"/>
      <c r="BE981" s="202"/>
      <c r="BF981" s="202"/>
      <c r="BG981" s="202"/>
      <c r="BH981" s="202"/>
      <c r="BI981" s="202"/>
      <c r="BJ981" s="202"/>
      <c r="BK981" s="202"/>
      <c r="BL981" s="202"/>
      <c r="BM981" s="203">
        <v>7</v>
      </c>
    </row>
    <row r="982" spans="1:65">
      <c r="A982" s="29"/>
      <c r="B982" s="19">
        <v>1</v>
      </c>
      <c r="C982" s="9">
        <v>3</v>
      </c>
      <c r="D982" s="23">
        <v>0.09</v>
      </c>
      <c r="E982" s="23">
        <v>8.7198495592516523E-2</v>
      </c>
      <c r="F982" s="205" t="s">
        <v>108</v>
      </c>
      <c r="G982" s="23">
        <v>0.1</v>
      </c>
      <c r="H982" s="23">
        <v>0.1</v>
      </c>
      <c r="I982" s="23">
        <v>0.1</v>
      </c>
      <c r="J982" s="23">
        <v>0.1</v>
      </c>
      <c r="K982" s="23">
        <v>8.0981985756350197E-2</v>
      </c>
      <c r="L982" s="201"/>
      <c r="M982" s="202"/>
      <c r="N982" s="202"/>
      <c r="O982" s="202"/>
      <c r="P982" s="202"/>
      <c r="Q982" s="202"/>
      <c r="R982" s="202"/>
      <c r="S982" s="202"/>
      <c r="T982" s="202"/>
      <c r="U982" s="202"/>
      <c r="V982" s="202"/>
      <c r="W982" s="202"/>
      <c r="X982" s="202"/>
      <c r="Y982" s="202"/>
      <c r="Z982" s="202"/>
      <c r="AA982" s="202"/>
      <c r="AB982" s="202"/>
      <c r="AC982" s="202"/>
      <c r="AD982" s="202"/>
      <c r="AE982" s="202"/>
      <c r="AF982" s="202"/>
      <c r="AG982" s="202"/>
      <c r="AH982" s="202"/>
      <c r="AI982" s="202"/>
      <c r="AJ982" s="202"/>
      <c r="AK982" s="202"/>
      <c r="AL982" s="202"/>
      <c r="AM982" s="202"/>
      <c r="AN982" s="202"/>
      <c r="AO982" s="202"/>
      <c r="AP982" s="202"/>
      <c r="AQ982" s="202"/>
      <c r="AR982" s="202"/>
      <c r="AS982" s="202"/>
      <c r="AT982" s="202"/>
      <c r="AU982" s="202"/>
      <c r="AV982" s="202"/>
      <c r="AW982" s="202"/>
      <c r="AX982" s="202"/>
      <c r="AY982" s="202"/>
      <c r="AZ982" s="202"/>
      <c r="BA982" s="202"/>
      <c r="BB982" s="202"/>
      <c r="BC982" s="202"/>
      <c r="BD982" s="202"/>
      <c r="BE982" s="202"/>
      <c r="BF982" s="202"/>
      <c r="BG982" s="202"/>
      <c r="BH982" s="202"/>
      <c r="BI982" s="202"/>
      <c r="BJ982" s="202"/>
      <c r="BK982" s="202"/>
      <c r="BL982" s="202"/>
      <c r="BM982" s="203">
        <v>16</v>
      </c>
    </row>
    <row r="983" spans="1:65">
      <c r="A983" s="29"/>
      <c r="B983" s="19">
        <v>1</v>
      </c>
      <c r="C983" s="9">
        <v>4</v>
      </c>
      <c r="D983" s="23">
        <v>0.09</v>
      </c>
      <c r="E983" s="23">
        <v>7.6082282442968524E-2</v>
      </c>
      <c r="F983" s="205" t="s">
        <v>108</v>
      </c>
      <c r="G983" s="23" t="s">
        <v>108</v>
      </c>
      <c r="H983" s="23">
        <v>0.1</v>
      </c>
      <c r="I983" s="23">
        <v>0.1</v>
      </c>
      <c r="J983" s="23">
        <v>0.1</v>
      </c>
      <c r="K983" s="23">
        <v>7.9077495126265093E-2</v>
      </c>
      <c r="L983" s="201"/>
      <c r="M983" s="202"/>
      <c r="N983" s="202"/>
      <c r="O983" s="202"/>
      <c r="P983" s="202"/>
      <c r="Q983" s="202"/>
      <c r="R983" s="202"/>
      <c r="S983" s="202"/>
      <c r="T983" s="202"/>
      <c r="U983" s="202"/>
      <c r="V983" s="202"/>
      <c r="W983" s="202"/>
      <c r="X983" s="202"/>
      <c r="Y983" s="202"/>
      <c r="Z983" s="202"/>
      <c r="AA983" s="202"/>
      <c r="AB983" s="202"/>
      <c r="AC983" s="202"/>
      <c r="AD983" s="202"/>
      <c r="AE983" s="202"/>
      <c r="AF983" s="202"/>
      <c r="AG983" s="202"/>
      <c r="AH983" s="202"/>
      <c r="AI983" s="202"/>
      <c r="AJ983" s="202"/>
      <c r="AK983" s="202"/>
      <c r="AL983" s="202"/>
      <c r="AM983" s="202"/>
      <c r="AN983" s="202"/>
      <c r="AO983" s="202"/>
      <c r="AP983" s="202"/>
      <c r="AQ983" s="202"/>
      <c r="AR983" s="202"/>
      <c r="AS983" s="202"/>
      <c r="AT983" s="202"/>
      <c r="AU983" s="202"/>
      <c r="AV983" s="202"/>
      <c r="AW983" s="202"/>
      <c r="AX983" s="202"/>
      <c r="AY983" s="202"/>
      <c r="AZ983" s="202"/>
      <c r="BA983" s="202"/>
      <c r="BB983" s="202"/>
      <c r="BC983" s="202"/>
      <c r="BD983" s="202"/>
      <c r="BE983" s="202"/>
      <c r="BF983" s="202"/>
      <c r="BG983" s="202"/>
      <c r="BH983" s="202"/>
      <c r="BI983" s="202"/>
      <c r="BJ983" s="202"/>
      <c r="BK983" s="202"/>
      <c r="BL983" s="202"/>
      <c r="BM983" s="203">
        <v>8.8774548682745438E-2</v>
      </c>
    </row>
    <row r="984" spans="1:65">
      <c r="A984" s="29"/>
      <c r="B984" s="19">
        <v>1</v>
      </c>
      <c r="C984" s="9">
        <v>5</v>
      </c>
      <c r="D984" s="23">
        <v>0.1</v>
      </c>
      <c r="E984" s="23">
        <v>9.0722670278824108E-2</v>
      </c>
      <c r="F984" s="205" t="s">
        <v>108</v>
      </c>
      <c r="G984" s="23" t="s">
        <v>108</v>
      </c>
      <c r="H984" s="23">
        <v>0.1</v>
      </c>
      <c r="I984" s="23">
        <v>0.1</v>
      </c>
      <c r="J984" s="23">
        <v>0.1</v>
      </c>
      <c r="K984" s="23">
        <v>7.85696083634497E-2</v>
      </c>
      <c r="L984" s="201"/>
      <c r="M984" s="202"/>
      <c r="N984" s="202"/>
      <c r="O984" s="202"/>
      <c r="P984" s="202"/>
      <c r="Q984" s="202"/>
      <c r="R984" s="202"/>
      <c r="S984" s="202"/>
      <c r="T984" s="202"/>
      <c r="U984" s="202"/>
      <c r="V984" s="202"/>
      <c r="W984" s="202"/>
      <c r="X984" s="202"/>
      <c r="Y984" s="202"/>
      <c r="Z984" s="202"/>
      <c r="AA984" s="202"/>
      <c r="AB984" s="202"/>
      <c r="AC984" s="202"/>
      <c r="AD984" s="202"/>
      <c r="AE984" s="202"/>
      <c r="AF984" s="202"/>
      <c r="AG984" s="202"/>
      <c r="AH984" s="202"/>
      <c r="AI984" s="202"/>
      <c r="AJ984" s="202"/>
      <c r="AK984" s="202"/>
      <c r="AL984" s="202"/>
      <c r="AM984" s="202"/>
      <c r="AN984" s="202"/>
      <c r="AO984" s="202"/>
      <c r="AP984" s="202"/>
      <c r="AQ984" s="202"/>
      <c r="AR984" s="202"/>
      <c r="AS984" s="202"/>
      <c r="AT984" s="202"/>
      <c r="AU984" s="202"/>
      <c r="AV984" s="202"/>
      <c r="AW984" s="202"/>
      <c r="AX984" s="202"/>
      <c r="AY984" s="202"/>
      <c r="AZ984" s="202"/>
      <c r="BA984" s="202"/>
      <c r="BB984" s="202"/>
      <c r="BC984" s="202"/>
      <c r="BD984" s="202"/>
      <c r="BE984" s="202"/>
      <c r="BF984" s="202"/>
      <c r="BG984" s="202"/>
      <c r="BH984" s="202"/>
      <c r="BI984" s="202"/>
      <c r="BJ984" s="202"/>
      <c r="BK984" s="202"/>
      <c r="BL984" s="202"/>
      <c r="BM984" s="203">
        <v>123</v>
      </c>
    </row>
    <row r="985" spans="1:65">
      <c r="A985" s="29"/>
      <c r="B985" s="19">
        <v>1</v>
      </c>
      <c r="C985" s="9">
        <v>6</v>
      </c>
      <c r="D985" s="23">
        <v>0.1</v>
      </c>
      <c r="E985" s="23">
        <v>8.4806592720604215E-2</v>
      </c>
      <c r="F985" s="205" t="s">
        <v>108</v>
      </c>
      <c r="G985" s="23">
        <v>0.1</v>
      </c>
      <c r="H985" s="23">
        <v>0.11</v>
      </c>
      <c r="I985" s="23" t="s">
        <v>108</v>
      </c>
      <c r="J985" s="23">
        <v>0.1</v>
      </c>
      <c r="K985" s="23">
        <v>8.0381589431247499E-2</v>
      </c>
      <c r="L985" s="201"/>
      <c r="M985" s="202"/>
      <c r="N985" s="202"/>
      <c r="O985" s="202"/>
      <c r="P985" s="202"/>
      <c r="Q985" s="202"/>
      <c r="R985" s="202"/>
      <c r="S985" s="202"/>
      <c r="T985" s="202"/>
      <c r="U985" s="202"/>
      <c r="V985" s="202"/>
      <c r="W985" s="202"/>
      <c r="X985" s="202"/>
      <c r="Y985" s="202"/>
      <c r="Z985" s="202"/>
      <c r="AA985" s="202"/>
      <c r="AB985" s="202"/>
      <c r="AC985" s="202"/>
      <c r="AD985" s="202"/>
      <c r="AE985" s="202"/>
      <c r="AF985" s="202"/>
      <c r="AG985" s="202"/>
      <c r="AH985" s="202"/>
      <c r="AI985" s="202"/>
      <c r="AJ985" s="202"/>
      <c r="AK985" s="202"/>
      <c r="AL985" s="202"/>
      <c r="AM985" s="202"/>
      <c r="AN985" s="202"/>
      <c r="AO985" s="202"/>
      <c r="AP985" s="202"/>
      <c r="AQ985" s="202"/>
      <c r="AR985" s="202"/>
      <c r="AS985" s="202"/>
      <c r="AT985" s="202"/>
      <c r="AU985" s="202"/>
      <c r="AV985" s="202"/>
      <c r="AW985" s="202"/>
      <c r="AX985" s="202"/>
      <c r="AY985" s="202"/>
      <c r="AZ985" s="202"/>
      <c r="BA985" s="202"/>
      <c r="BB985" s="202"/>
      <c r="BC985" s="202"/>
      <c r="BD985" s="202"/>
      <c r="BE985" s="202"/>
      <c r="BF985" s="202"/>
      <c r="BG985" s="202"/>
      <c r="BH985" s="202"/>
      <c r="BI985" s="202"/>
      <c r="BJ985" s="202"/>
      <c r="BK985" s="202"/>
      <c r="BL985" s="202"/>
      <c r="BM985" s="56"/>
    </row>
    <row r="986" spans="1:65">
      <c r="A986" s="29"/>
      <c r="B986" s="20" t="s">
        <v>258</v>
      </c>
      <c r="C986" s="12"/>
      <c r="D986" s="206">
        <v>9.3333333333333324E-2</v>
      </c>
      <c r="E986" s="206">
        <v>8.5470345773277737E-2</v>
      </c>
      <c r="F986" s="206" t="s">
        <v>617</v>
      </c>
      <c r="G986" s="206">
        <v>0.1</v>
      </c>
      <c r="H986" s="206">
        <v>0.10333333333333333</v>
      </c>
      <c r="I986" s="206">
        <v>0.1</v>
      </c>
      <c r="J986" s="206">
        <v>9.9999999999999992E-2</v>
      </c>
      <c r="K986" s="206">
        <v>8.0951495005940177E-2</v>
      </c>
      <c r="L986" s="201"/>
      <c r="M986" s="202"/>
      <c r="N986" s="202"/>
      <c r="O986" s="202"/>
      <c r="P986" s="202"/>
      <c r="Q986" s="202"/>
      <c r="R986" s="202"/>
      <c r="S986" s="202"/>
      <c r="T986" s="202"/>
      <c r="U986" s="202"/>
      <c r="V986" s="202"/>
      <c r="W986" s="202"/>
      <c r="X986" s="202"/>
      <c r="Y986" s="202"/>
      <c r="Z986" s="202"/>
      <c r="AA986" s="202"/>
      <c r="AB986" s="202"/>
      <c r="AC986" s="202"/>
      <c r="AD986" s="202"/>
      <c r="AE986" s="202"/>
      <c r="AF986" s="202"/>
      <c r="AG986" s="202"/>
      <c r="AH986" s="202"/>
      <c r="AI986" s="202"/>
      <c r="AJ986" s="202"/>
      <c r="AK986" s="202"/>
      <c r="AL986" s="202"/>
      <c r="AM986" s="202"/>
      <c r="AN986" s="202"/>
      <c r="AO986" s="202"/>
      <c r="AP986" s="202"/>
      <c r="AQ986" s="202"/>
      <c r="AR986" s="202"/>
      <c r="AS986" s="202"/>
      <c r="AT986" s="202"/>
      <c r="AU986" s="202"/>
      <c r="AV986" s="202"/>
      <c r="AW986" s="202"/>
      <c r="AX986" s="202"/>
      <c r="AY986" s="202"/>
      <c r="AZ986" s="202"/>
      <c r="BA986" s="202"/>
      <c r="BB986" s="202"/>
      <c r="BC986" s="202"/>
      <c r="BD986" s="202"/>
      <c r="BE986" s="202"/>
      <c r="BF986" s="202"/>
      <c r="BG986" s="202"/>
      <c r="BH986" s="202"/>
      <c r="BI986" s="202"/>
      <c r="BJ986" s="202"/>
      <c r="BK986" s="202"/>
      <c r="BL986" s="202"/>
      <c r="BM986" s="56"/>
    </row>
    <row r="987" spans="1:65">
      <c r="A987" s="29"/>
      <c r="B987" s="3" t="s">
        <v>259</v>
      </c>
      <c r="C987" s="28"/>
      <c r="D987" s="23">
        <v>0.09</v>
      </c>
      <c r="E987" s="23">
        <v>8.6002544156560362E-2</v>
      </c>
      <c r="F987" s="23" t="s">
        <v>617</v>
      </c>
      <c r="G987" s="23">
        <v>0.1</v>
      </c>
      <c r="H987" s="23">
        <v>0.1</v>
      </c>
      <c r="I987" s="23">
        <v>0.1</v>
      </c>
      <c r="J987" s="23">
        <v>0.1</v>
      </c>
      <c r="K987" s="23">
        <v>8.0681787593798848E-2</v>
      </c>
      <c r="L987" s="201"/>
      <c r="M987" s="202"/>
      <c r="N987" s="202"/>
      <c r="O987" s="202"/>
      <c r="P987" s="202"/>
      <c r="Q987" s="202"/>
      <c r="R987" s="202"/>
      <c r="S987" s="202"/>
      <c r="T987" s="202"/>
      <c r="U987" s="202"/>
      <c r="V987" s="202"/>
      <c r="W987" s="202"/>
      <c r="X987" s="202"/>
      <c r="Y987" s="202"/>
      <c r="Z987" s="202"/>
      <c r="AA987" s="202"/>
      <c r="AB987" s="202"/>
      <c r="AC987" s="202"/>
      <c r="AD987" s="202"/>
      <c r="AE987" s="202"/>
      <c r="AF987" s="202"/>
      <c r="AG987" s="202"/>
      <c r="AH987" s="202"/>
      <c r="AI987" s="202"/>
      <c r="AJ987" s="202"/>
      <c r="AK987" s="202"/>
      <c r="AL987" s="202"/>
      <c r="AM987" s="202"/>
      <c r="AN987" s="202"/>
      <c r="AO987" s="202"/>
      <c r="AP987" s="202"/>
      <c r="AQ987" s="202"/>
      <c r="AR987" s="202"/>
      <c r="AS987" s="202"/>
      <c r="AT987" s="202"/>
      <c r="AU987" s="202"/>
      <c r="AV987" s="202"/>
      <c r="AW987" s="202"/>
      <c r="AX987" s="202"/>
      <c r="AY987" s="202"/>
      <c r="AZ987" s="202"/>
      <c r="BA987" s="202"/>
      <c r="BB987" s="202"/>
      <c r="BC987" s="202"/>
      <c r="BD987" s="202"/>
      <c r="BE987" s="202"/>
      <c r="BF987" s="202"/>
      <c r="BG987" s="202"/>
      <c r="BH987" s="202"/>
      <c r="BI987" s="202"/>
      <c r="BJ987" s="202"/>
      <c r="BK987" s="202"/>
      <c r="BL987" s="202"/>
      <c r="BM987" s="56"/>
    </row>
    <row r="988" spans="1:65">
      <c r="A988" s="29"/>
      <c r="B988" s="3" t="s">
        <v>260</v>
      </c>
      <c r="C988" s="28"/>
      <c r="D988" s="23">
        <v>5.1639777949432268E-3</v>
      </c>
      <c r="E988" s="23">
        <v>5.8075374426910902E-3</v>
      </c>
      <c r="F988" s="23" t="s">
        <v>617</v>
      </c>
      <c r="G988" s="23">
        <v>0</v>
      </c>
      <c r="H988" s="23">
        <v>5.1639777949432199E-3</v>
      </c>
      <c r="I988" s="23">
        <v>0</v>
      </c>
      <c r="J988" s="23">
        <v>1.5202354861220293E-17</v>
      </c>
      <c r="K988" s="23">
        <v>2.0523657304720817E-3</v>
      </c>
      <c r="L988" s="201"/>
      <c r="M988" s="202"/>
      <c r="N988" s="202"/>
      <c r="O988" s="202"/>
      <c r="P988" s="202"/>
      <c r="Q988" s="202"/>
      <c r="R988" s="202"/>
      <c r="S988" s="202"/>
      <c r="T988" s="202"/>
      <c r="U988" s="202"/>
      <c r="V988" s="202"/>
      <c r="W988" s="202"/>
      <c r="X988" s="202"/>
      <c r="Y988" s="202"/>
      <c r="Z988" s="202"/>
      <c r="AA988" s="202"/>
      <c r="AB988" s="202"/>
      <c r="AC988" s="202"/>
      <c r="AD988" s="202"/>
      <c r="AE988" s="202"/>
      <c r="AF988" s="202"/>
      <c r="AG988" s="202"/>
      <c r="AH988" s="202"/>
      <c r="AI988" s="202"/>
      <c r="AJ988" s="202"/>
      <c r="AK988" s="202"/>
      <c r="AL988" s="202"/>
      <c r="AM988" s="202"/>
      <c r="AN988" s="202"/>
      <c r="AO988" s="202"/>
      <c r="AP988" s="202"/>
      <c r="AQ988" s="202"/>
      <c r="AR988" s="202"/>
      <c r="AS988" s="202"/>
      <c r="AT988" s="202"/>
      <c r="AU988" s="202"/>
      <c r="AV988" s="202"/>
      <c r="AW988" s="202"/>
      <c r="AX988" s="202"/>
      <c r="AY988" s="202"/>
      <c r="AZ988" s="202"/>
      <c r="BA988" s="202"/>
      <c r="BB988" s="202"/>
      <c r="BC988" s="202"/>
      <c r="BD988" s="202"/>
      <c r="BE988" s="202"/>
      <c r="BF988" s="202"/>
      <c r="BG988" s="202"/>
      <c r="BH988" s="202"/>
      <c r="BI988" s="202"/>
      <c r="BJ988" s="202"/>
      <c r="BK988" s="202"/>
      <c r="BL988" s="202"/>
      <c r="BM988" s="56"/>
    </row>
    <row r="989" spans="1:65">
      <c r="A989" s="29"/>
      <c r="B989" s="3" t="s">
        <v>86</v>
      </c>
      <c r="C989" s="28"/>
      <c r="D989" s="13">
        <v>5.5328333517248862E-2</v>
      </c>
      <c r="E989" s="13">
        <v>6.7947981140691893E-2</v>
      </c>
      <c r="F989" s="13" t="s">
        <v>617</v>
      </c>
      <c r="G989" s="13">
        <v>0</v>
      </c>
      <c r="H989" s="13">
        <v>4.9973978660740839E-2</v>
      </c>
      <c r="I989" s="13">
        <v>0</v>
      </c>
      <c r="J989" s="13">
        <v>1.5202354861220294E-16</v>
      </c>
      <c r="K989" s="13">
        <v>2.5353030605815004E-2</v>
      </c>
      <c r="L989" s="148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5"/>
    </row>
    <row r="990" spans="1:65">
      <c r="A990" s="29"/>
      <c r="B990" s="3" t="s">
        <v>261</v>
      </c>
      <c r="C990" s="28"/>
      <c r="D990" s="13">
        <v>5.1352383292644577E-2</v>
      </c>
      <c r="E990" s="13">
        <v>-3.7220160040193129E-2</v>
      </c>
      <c r="F990" s="13" t="s">
        <v>617</v>
      </c>
      <c r="G990" s="13">
        <v>0.12644898209926225</v>
      </c>
      <c r="H990" s="13">
        <v>0.16399728150257098</v>
      </c>
      <c r="I990" s="13">
        <v>0.12644898209926225</v>
      </c>
      <c r="J990" s="13">
        <v>0.12644898209926203</v>
      </c>
      <c r="K990" s="13">
        <v>-8.8122708511451764E-2</v>
      </c>
      <c r="L990" s="148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55"/>
    </row>
    <row r="991" spans="1:65">
      <c r="A991" s="29"/>
      <c r="B991" s="45" t="s">
        <v>262</v>
      </c>
      <c r="C991" s="46"/>
      <c r="D991" s="44">
        <v>0.34</v>
      </c>
      <c r="E991" s="44">
        <v>0.22</v>
      </c>
      <c r="F991" s="44">
        <v>2.73</v>
      </c>
      <c r="G991" s="44">
        <v>1.55</v>
      </c>
      <c r="H991" s="44">
        <v>1.05</v>
      </c>
      <c r="I991" s="44">
        <v>0.22</v>
      </c>
      <c r="J991" s="44">
        <v>0.81</v>
      </c>
      <c r="K991" s="44">
        <v>0.54</v>
      </c>
      <c r="L991" s="148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55"/>
    </row>
    <row r="992" spans="1:65">
      <c r="B992" s="30"/>
      <c r="C992" s="20"/>
      <c r="D992" s="20"/>
      <c r="E992" s="20"/>
      <c r="F992" s="20"/>
      <c r="G992" s="20"/>
      <c r="H992" s="20"/>
      <c r="I992" s="20"/>
      <c r="J992" s="20"/>
      <c r="K992" s="20"/>
      <c r="BM992" s="55"/>
    </row>
    <row r="993" spans="1:65" ht="15">
      <c r="B993" s="8" t="s">
        <v>548</v>
      </c>
      <c r="BM993" s="27" t="s">
        <v>66</v>
      </c>
    </row>
    <row r="994" spans="1:65" ht="15">
      <c r="A994" s="24" t="s">
        <v>32</v>
      </c>
      <c r="B994" s="18" t="s">
        <v>111</v>
      </c>
      <c r="C994" s="15" t="s">
        <v>112</v>
      </c>
      <c r="D994" s="16" t="s">
        <v>223</v>
      </c>
      <c r="E994" s="17" t="s">
        <v>223</v>
      </c>
      <c r="F994" s="17" t="s">
        <v>223</v>
      </c>
      <c r="G994" s="17" t="s">
        <v>223</v>
      </c>
      <c r="H994" s="17" t="s">
        <v>223</v>
      </c>
      <c r="I994" s="17" t="s">
        <v>223</v>
      </c>
      <c r="J994" s="17" t="s">
        <v>223</v>
      </c>
      <c r="K994" s="17" t="s">
        <v>223</v>
      </c>
      <c r="L994" s="17" t="s">
        <v>223</v>
      </c>
      <c r="M994" s="17" t="s">
        <v>223</v>
      </c>
      <c r="N994" s="17" t="s">
        <v>223</v>
      </c>
      <c r="O994" s="17" t="s">
        <v>223</v>
      </c>
      <c r="P994" s="17" t="s">
        <v>223</v>
      </c>
      <c r="Q994" s="17" t="s">
        <v>223</v>
      </c>
      <c r="R994" s="17" t="s">
        <v>223</v>
      </c>
      <c r="S994" s="17" t="s">
        <v>223</v>
      </c>
      <c r="T994" s="17" t="s">
        <v>223</v>
      </c>
      <c r="U994" s="17" t="s">
        <v>223</v>
      </c>
      <c r="V994" s="17" t="s">
        <v>223</v>
      </c>
      <c r="W994" s="17" t="s">
        <v>223</v>
      </c>
      <c r="X994" s="17" t="s">
        <v>223</v>
      </c>
      <c r="Y994" s="17" t="s">
        <v>223</v>
      </c>
      <c r="Z994" s="148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7">
        <v>1</v>
      </c>
    </row>
    <row r="995" spans="1:65">
      <c r="A995" s="29"/>
      <c r="B995" s="19" t="s">
        <v>224</v>
      </c>
      <c r="C995" s="9" t="s">
        <v>224</v>
      </c>
      <c r="D995" s="146" t="s">
        <v>226</v>
      </c>
      <c r="E995" s="147" t="s">
        <v>227</v>
      </c>
      <c r="F995" s="147" t="s">
        <v>228</v>
      </c>
      <c r="G995" s="147" t="s">
        <v>229</v>
      </c>
      <c r="H995" s="147" t="s">
        <v>230</v>
      </c>
      <c r="I995" s="147" t="s">
        <v>231</v>
      </c>
      <c r="J995" s="147" t="s">
        <v>232</v>
      </c>
      <c r="K995" s="147" t="s">
        <v>234</v>
      </c>
      <c r="L995" s="147" t="s">
        <v>235</v>
      </c>
      <c r="M995" s="147" t="s">
        <v>236</v>
      </c>
      <c r="N995" s="147" t="s">
        <v>237</v>
      </c>
      <c r="O995" s="147" t="s">
        <v>264</v>
      </c>
      <c r="P995" s="147" t="s">
        <v>238</v>
      </c>
      <c r="Q995" s="147" t="s">
        <v>239</v>
      </c>
      <c r="R995" s="147" t="s">
        <v>240</v>
      </c>
      <c r="S995" s="147" t="s">
        <v>241</v>
      </c>
      <c r="T995" s="147" t="s">
        <v>242</v>
      </c>
      <c r="U995" s="147" t="s">
        <v>243</v>
      </c>
      <c r="V995" s="147" t="s">
        <v>244</v>
      </c>
      <c r="W995" s="147" t="s">
        <v>245</v>
      </c>
      <c r="X995" s="147" t="s">
        <v>246</v>
      </c>
      <c r="Y995" s="147" t="s">
        <v>248</v>
      </c>
      <c r="Z995" s="148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7" t="s">
        <v>3</v>
      </c>
    </row>
    <row r="996" spans="1:65">
      <c r="A996" s="29"/>
      <c r="B996" s="19"/>
      <c r="C996" s="9"/>
      <c r="D996" s="10" t="s">
        <v>289</v>
      </c>
      <c r="E996" s="11" t="s">
        <v>289</v>
      </c>
      <c r="F996" s="11" t="s">
        <v>289</v>
      </c>
      <c r="G996" s="11" t="s">
        <v>289</v>
      </c>
      <c r="H996" s="11" t="s">
        <v>290</v>
      </c>
      <c r="I996" s="11" t="s">
        <v>289</v>
      </c>
      <c r="J996" s="11" t="s">
        <v>289</v>
      </c>
      <c r="K996" s="11" t="s">
        <v>290</v>
      </c>
      <c r="L996" s="11" t="s">
        <v>290</v>
      </c>
      <c r="M996" s="11" t="s">
        <v>290</v>
      </c>
      <c r="N996" s="11" t="s">
        <v>290</v>
      </c>
      <c r="O996" s="11" t="s">
        <v>290</v>
      </c>
      <c r="P996" s="11" t="s">
        <v>289</v>
      </c>
      <c r="Q996" s="11" t="s">
        <v>290</v>
      </c>
      <c r="R996" s="11" t="s">
        <v>289</v>
      </c>
      <c r="S996" s="11" t="s">
        <v>289</v>
      </c>
      <c r="T996" s="11" t="s">
        <v>289</v>
      </c>
      <c r="U996" s="11" t="s">
        <v>114</v>
      </c>
      <c r="V996" s="11" t="s">
        <v>290</v>
      </c>
      <c r="W996" s="11" t="s">
        <v>289</v>
      </c>
      <c r="X996" s="11" t="s">
        <v>290</v>
      </c>
      <c r="Y996" s="11" t="s">
        <v>289</v>
      </c>
      <c r="Z996" s="148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7">
        <v>2</v>
      </c>
    </row>
    <row r="997" spans="1:65">
      <c r="A997" s="29"/>
      <c r="B997" s="19"/>
      <c r="C997" s="9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148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7">
        <v>3</v>
      </c>
    </row>
    <row r="998" spans="1:65">
      <c r="A998" s="29"/>
      <c r="B998" s="18">
        <v>1</v>
      </c>
      <c r="C998" s="14">
        <v>1</v>
      </c>
      <c r="D998" s="21">
        <v>5.04</v>
      </c>
      <c r="E998" s="21">
        <v>4.5999999999999996</v>
      </c>
      <c r="F998" s="143">
        <v>3.755194712334156</v>
      </c>
      <c r="G998" s="21">
        <v>4.9755756570066199</v>
      </c>
      <c r="H998" s="21">
        <v>5.2</v>
      </c>
      <c r="I998" s="21">
        <v>5</v>
      </c>
      <c r="J998" s="21">
        <v>5.31</v>
      </c>
      <c r="K998" s="21">
        <v>5.0999999999999996</v>
      </c>
      <c r="L998" s="21">
        <v>5.6</v>
      </c>
      <c r="M998" s="21">
        <v>4.5</v>
      </c>
      <c r="N998" s="21">
        <v>4.8</v>
      </c>
      <c r="O998" s="21">
        <v>4.9000000000000004</v>
      </c>
      <c r="P998" s="21">
        <v>5.2</v>
      </c>
      <c r="Q998" s="21">
        <v>5.37</v>
      </c>
      <c r="R998" s="21">
        <v>5.3</v>
      </c>
      <c r="S998" s="21">
        <v>5.1810458405697783</v>
      </c>
      <c r="T998" s="143">
        <v>4.312424074973868</v>
      </c>
      <c r="U998" s="21">
        <v>5.4032287841489968</v>
      </c>
      <c r="V998" s="21">
        <v>5</v>
      </c>
      <c r="W998" s="21">
        <v>5.4</v>
      </c>
      <c r="X998" s="21">
        <v>5.6</v>
      </c>
      <c r="Y998" s="21">
        <v>5.24</v>
      </c>
      <c r="Z998" s="148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7">
        <v>1</v>
      </c>
    </row>
    <row r="999" spans="1:65">
      <c r="A999" s="29"/>
      <c r="B999" s="19">
        <v>1</v>
      </c>
      <c r="C999" s="9">
        <v>2</v>
      </c>
      <c r="D999" s="11">
        <v>5.08</v>
      </c>
      <c r="E999" s="11">
        <v>4.7</v>
      </c>
      <c r="F999" s="144">
        <v>4.0729874141059401</v>
      </c>
      <c r="G999" s="11">
        <v>4.9855320179431901</v>
      </c>
      <c r="H999" s="11">
        <v>5.0999999999999996</v>
      </c>
      <c r="I999" s="11">
        <v>5.2</v>
      </c>
      <c r="J999" s="11">
        <v>5.3</v>
      </c>
      <c r="K999" s="11">
        <v>5.3</v>
      </c>
      <c r="L999" s="11">
        <v>5.8</v>
      </c>
      <c r="M999" s="11">
        <v>4.8</v>
      </c>
      <c r="N999" s="11">
        <v>5</v>
      </c>
      <c r="O999" s="11">
        <v>5</v>
      </c>
      <c r="P999" s="11">
        <v>5.4</v>
      </c>
      <c r="Q999" s="11">
        <v>5.29</v>
      </c>
      <c r="R999" s="11">
        <v>5.4</v>
      </c>
      <c r="S999" s="11">
        <v>5.1361987066595347</v>
      </c>
      <c r="T999" s="144">
        <v>4.3126802979826682</v>
      </c>
      <c r="U999" s="11">
        <v>5.286762745027235</v>
      </c>
      <c r="V999" s="11">
        <v>5.2</v>
      </c>
      <c r="W999" s="11">
        <v>5.45</v>
      </c>
      <c r="X999" s="11">
        <v>5.6</v>
      </c>
      <c r="Y999" s="11">
        <v>5.32</v>
      </c>
      <c r="Z999" s="148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7" t="e">
        <v>#N/A</v>
      </c>
    </row>
    <row r="1000" spans="1:65">
      <c r="A1000" s="29"/>
      <c r="B1000" s="19">
        <v>1</v>
      </c>
      <c r="C1000" s="9">
        <v>3</v>
      </c>
      <c r="D1000" s="11">
        <v>5.05</v>
      </c>
      <c r="E1000" s="11">
        <v>4.5</v>
      </c>
      <c r="F1000" s="144">
        <v>3.7461023243453564</v>
      </c>
      <c r="G1000" s="11">
        <v>4.9649974294051002</v>
      </c>
      <c r="H1000" s="11">
        <v>5.2</v>
      </c>
      <c r="I1000" s="11">
        <v>5</v>
      </c>
      <c r="J1000" s="11">
        <v>5.31</v>
      </c>
      <c r="K1000" s="11">
        <v>5.3</v>
      </c>
      <c r="L1000" s="11">
        <v>5.5</v>
      </c>
      <c r="M1000" s="11">
        <v>4.5</v>
      </c>
      <c r="N1000" s="11">
        <v>5</v>
      </c>
      <c r="O1000" s="11">
        <v>4.7</v>
      </c>
      <c r="P1000" s="11">
        <v>5.0999999999999996</v>
      </c>
      <c r="Q1000" s="11">
        <v>5.34</v>
      </c>
      <c r="R1000" s="11">
        <v>5.2</v>
      </c>
      <c r="S1000" s="11">
        <v>5.0614500013302095</v>
      </c>
      <c r="T1000" s="144">
        <v>4.3640090370593398</v>
      </c>
      <c r="U1000" s="11">
        <v>5.367535733822602</v>
      </c>
      <c r="V1000" s="11">
        <v>5.4</v>
      </c>
      <c r="W1000" s="11">
        <v>5.56</v>
      </c>
      <c r="X1000" s="11">
        <v>5.6</v>
      </c>
      <c r="Y1000" s="11">
        <v>5.39</v>
      </c>
      <c r="Z1000" s="148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7">
        <v>16</v>
      </c>
    </row>
    <row r="1001" spans="1:65">
      <c r="A1001" s="29"/>
      <c r="B1001" s="19">
        <v>1</v>
      </c>
      <c r="C1001" s="9">
        <v>4</v>
      </c>
      <c r="D1001" s="11">
        <v>5.05</v>
      </c>
      <c r="E1001" s="11">
        <v>4.5</v>
      </c>
      <c r="F1001" s="144">
        <v>3.9325586048271401</v>
      </c>
      <c r="G1001" s="11">
        <v>4.9227599910091104</v>
      </c>
      <c r="H1001" s="11">
        <v>5</v>
      </c>
      <c r="I1001" s="11">
        <v>4.9000000000000004</v>
      </c>
      <c r="J1001" s="11">
        <v>5.3</v>
      </c>
      <c r="K1001" s="11">
        <v>5.4</v>
      </c>
      <c r="L1001" s="11">
        <v>5.7</v>
      </c>
      <c r="M1001" s="11">
        <v>4.7</v>
      </c>
      <c r="N1001" s="11">
        <v>5</v>
      </c>
      <c r="O1001" s="11">
        <v>4.8</v>
      </c>
      <c r="P1001" s="11">
        <v>5.0999999999999996</v>
      </c>
      <c r="Q1001" s="11">
        <v>5.24</v>
      </c>
      <c r="R1001" s="11">
        <v>5.5</v>
      </c>
      <c r="S1001" s="11">
        <v>4.9438839495554898</v>
      </c>
      <c r="T1001" s="144">
        <v>4.4692454027032076</v>
      </c>
      <c r="U1001" s="11">
        <v>5.4283866776007947</v>
      </c>
      <c r="V1001" s="11">
        <v>5</v>
      </c>
      <c r="W1001" s="11">
        <v>5.42</v>
      </c>
      <c r="X1001" s="11">
        <v>5.5</v>
      </c>
      <c r="Y1001" s="11">
        <v>5.0599999999999996</v>
      </c>
      <c r="Z1001" s="148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7">
        <v>5.1642682449374631</v>
      </c>
    </row>
    <row r="1002" spans="1:65">
      <c r="A1002" s="29"/>
      <c r="B1002" s="19">
        <v>1</v>
      </c>
      <c r="C1002" s="9">
        <v>5</v>
      </c>
      <c r="D1002" s="11">
        <v>5</v>
      </c>
      <c r="E1002" s="11">
        <v>4.5999999999999996</v>
      </c>
      <c r="F1002" s="144">
        <v>3.9727956981667756</v>
      </c>
      <c r="G1002" s="11">
        <v>4.9189518411499904</v>
      </c>
      <c r="H1002" s="11">
        <v>5.2</v>
      </c>
      <c r="I1002" s="11">
        <v>4.9000000000000004</v>
      </c>
      <c r="J1002" s="11">
        <v>5.34</v>
      </c>
      <c r="K1002" s="11">
        <v>5.2</v>
      </c>
      <c r="L1002" s="11">
        <v>5.6</v>
      </c>
      <c r="M1002" s="11">
        <v>4.5</v>
      </c>
      <c r="N1002" s="11">
        <v>5</v>
      </c>
      <c r="O1002" s="11">
        <v>5</v>
      </c>
      <c r="P1002" s="11">
        <v>5.2</v>
      </c>
      <c r="Q1002" s="11">
        <v>5.21</v>
      </c>
      <c r="R1002" s="11">
        <v>5.3</v>
      </c>
      <c r="S1002" s="11">
        <v>5.1348037369500608</v>
      </c>
      <c r="T1002" s="144">
        <v>4.0772761906440476</v>
      </c>
      <c r="U1002" s="11">
        <v>5.4628145222359157</v>
      </c>
      <c r="V1002" s="11">
        <v>5.2</v>
      </c>
      <c r="W1002" s="11">
        <v>5.42</v>
      </c>
      <c r="X1002" s="11">
        <v>5.5</v>
      </c>
      <c r="Y1002" s="11">
        <v>5.3</v>
      </c>
      <c r="Z1002" s="148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7">
        <v>124</v>
      </c>
    </row>
    <row r="1003" spans="1:65">
      <c r="A1003" s="29"/>
      <c r="B1003" s="19">
        <v>1</v>
      </c>
      <c r="C1003" s="9">
        <v>6</v>
      </c>
      <c r="D1003" s="11">
        <v>5.03</v>
      </c>
      <c r="E1003" s="11">
        <v>4.7</v>
      </c>
      <c r="F1003" s="144">
        <v>3.9961569141319062</v>
      </c>
      <c r="G1003" s="11">
        <v>4.9271037365128398</v>
      </c>
      <c r="H1003" s="11">
        <v>5.0999999999999996</v>
      </c>
      <c r="I1003" s="11">
        <v>5</v>
      </c>
      <c r="J1003" s="11">
        <v>5.3</v>
      </c>
      <c r="K1003" s="11">
        <v>5.4</v>
      </c>
      <c r="L1003" s="11">
        <v>5.7</v>
      </c>
      <c r="M1003" s="11">
        <v>4.8</v>
      </c>
      <c r="N1003" s="11">
        <v>5</v>
      </c>
      <c r="O1003" s="11">
        <v>5</v>
      </c>
      <c r="P1003" s="11">
        <v>5.3</v>
      </c>
      <c r="Q1003" s="11">
        <v>5.3</v>
      </c>
      <c r="R1003" s="11">
        <v>5.5</v>
      </c>
      <c r="S1003" s="11">
        <v>5.0146213770744961</v>
      </c>
      <c r="T1003" s="144">
        <v>4.0503904099125361</v>
      </c>
      <c r="U1003" s="11">
        <v>5.5465366444936617</v>
      </c>
      <c r="V1003" s="11">
        <v>5</v>
      </c>
      <c r="W1003" s="11">
        <v>5.44</v>
      </c>
      <c r="X1003" s="11">
        <v>5.6</v>
      </c>
      <c r="Y1003" s="11">
        <v>5.49</v>
      </c>
      <c r="Z1003" s="148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5"/>
    </row>
    <row r="1004" spans="1:65">
      <c r="A1004" s="29"/>
      <c r="B1004" s="20" t="s">
        <v>258</v>
      </c>
      <c r="C1004" s="12"/>
      <c r="D1004" s="22">
        <v>5.041666666666667</v>
      </c>
      <c r="E1004" s="22">
        <v>4.5999999999999996</v>
      </c>
      <c r="F1004" s="22">
        <v>3.9126326113185459</v>
      </c>
      <c r="G1004" s="22">
        <v>4.949153445504475</v>
      </c>
      <c r="H1004" s="22">
        <v>5.1333333333333329</v>
      </c>
      <c r="I1004" s="22">
        <v>5</v>
      </c>
      <c r="J1004" s="22">
        <v>5.31</v>
      </c>
      <c r="K1004" s="22">
        <v>5.2833333333333341</v>
      </c>
      <c r="L1004" s="22">
        <v>5.6499999999999995</v>
      </c>
      <c r="M1004" s="22">
        <v>4.6333333333333337</v>
      </c>
      <c r="N1004" s="22">
        <v>4.9666666666666668</v>
      </c>
      <c r="O1004" s="22">
        <v>4.9000000000000004</v>
      </c>
      <c r="P1004" s="22">
        <v>5.2166666666666668</v>
      </c>
      <c r="Q1004" s="22">
        <v>5.291666666666667</v>
      </c>
      <c r="R1004" s="22">
        <v>5.3666666666666671</v>
      </c>
      <c r="S1004" s="22">
        <v>5.0786672686899292</v>
      </c>
      <c r="T1004" s="22">
        <v>4.2643375688792782</v>
      </c>
      <c r="U1004" s="22">
        <v>5.4158775178882017</v>
      </c>
      <c r="V1004" s="22">
        <v>5.1333333333333337</v>
      </c>
      <c r="W1004" s="22">
        <v>5.4483333333333333</v>
      </c>
      <c r="X1004" s="22">
        <v>5.5666666666666664</v>
      </c>
      <c r="Y1004" s="22">
        <v>5.3</v>
      </c>
      <c r="Z1004" s="148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5"/>
    </row>
    <row r="1005" spans="1:65">
      <c r="A1005" s="29"/>
      <c r="B1005" s="3" t="s">
        <v>259</v>
      </c>
      <c r="C1005" s="28"/>
      <c r="D1005" s="11">
        <v>5.0449999999999999</v>
      </c>
      <c r="E1005" s="11">
        <v>4.5999999999999996</v>
      </c>
      <c r="F1005" s="11">
        <v>3.9526771514969576</v>
      </c>
      <c r="G1005" s="11">
        <v>4.9460505829589696</v>
      </c>
      <c r="H1005" s="11">
        <v>5.15</v>
      </c>
      <c r="I1005" s="11">
        <v>5</v>
      </c>
      <c r="J1005" s="11">
        <v>5.3049999999999997</v>
      </c>
      <c r="K1005" s="11">
        <v>5.3</v>
      </c>
      <c r="L1005" s="11">
        <v>5.65</v>
      </c>
      <c r="M1005" s="11">
        <v>4.5999999999999996</v>
      </c>
      <c r="N1005" s="11">
        <v>5</v>
      </c>
      <c r="O1005" s="11">
        <v>4.95</v>
      </c>
      <c r="P1005" s="11">
        <v>5.2</v>
      </c>
      <c r="Q1005" s="11">
        <v>5.2949999999999999</v>
      </c>
      <c r="R1005" s="11">
        <v>5.35</v>
      </c>
      <c r="S1005" s="11">
        <v>5.0981268691401347</v>
      </c>
      <c r="T1005" s="11">
        <v>4.3125521864782677</v>
      </c>
      <c r="U1005" s="11">
        <v>5.4158077308748958</v>
      </c>
      <c r="V1005" s="11">
        <v>5.0999999999999996</v>
      </c>
      <c r="W1005" s="11">
        <v>5.43</v>
      </c>
      <c r="X1005" s="11">
        <v>5.6</v>
      </c>
      <c r="Y1005" s="11">
        <v>5.3100000000000005</v>
      </c>
      <c r="Z1005" s="148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5"/>
    </row>
    <row r="1006" spans="1:65">
      <c r="A1006" s="29"/>
      <c r="B1006" s="3" t="s">
        <v>260</v>
      </c>
      <c r="C1006" s="28"/>
      <c r="D1006" s="23">
        <v>2.6394443859772181E-2</v>
      </c>
      <c r="E1006" s="23">
        <v>8.9442719099991672E-2</v>
      </c>
      <c r="F1006" s="23">
        <v>0.13358565992639027</v>
      </c>
      <c r="G1006" s="23">
        <v>2.955505585034713E-2</v>
      </c>
      <c r="H1006" s="23">
        <v>8.1649658092772748E-2</v>
      </c>
      <c r="I1006" s="23">
        <v>0.10954451150103316</v>
      </c>
      <c r="J1006" s="23">
        <v>1.5491933384829681E-2</v>
      </c>
      <c r="K1006" s="23">
        <v>0.11690451944500144</v>
      </c>
      <c r="L1006" s="23">
        <v>0.10488088481701521</v>
      </c>
      <c r="M1006" s="23">
        <v>0.15055453054181614</v>
      </c>
      <c r="N1006" s="23">
        <v>8.1649658092772678E-2</v>
      </c>
      <c r="O1006" s="23">
        <v>0.12649110640673514</v>
      </c>
      <c r="P1006" s="23">
        <v>0.11690451944500142</v>
      </c>
      <c r="Q1006" s="23">
        <v>5.9805239458317221E-2</v>
      </c>
      <c r="R1006" s="23">
        <v>0.12110601416389968</v>
      </c>
      <c r="S1006" s="23">
        <v>8.8890263863683941E-2</v>
      </c>
      <c r="T1006" s="23">
        <v>0.16573249501189397</v>
      </c>
      <c r="U1006" s="23">
        <v>8.7862292187198834E-2</v>
      </c>
      <c r="V1006" s="23">
        <v>0.16329931618554536</v>
      </c>
      <c r="W1006" s="23">
        <v>5.7416606192517539E-2</v>
      </c>
      <c r="X1006" s="23">
        <v>5.1639777949432045E-2</v>
      </c>
      <c r="Y1006" s="23">
        <v>0.14546477236774558</v>
      </c>
      <c r="Z1006" s="201"/>
      <c r="AA1006" s="202"/>
      <c r="AB1006" s="202"/>
      <c r="AC1006" s="202"/>
      <c r="AD1006" s="202"/>
      <c r="AE1006" s="202"/>
      <c r="AF1006" s="202"/>
      <c r="AG1006" s="202"/>
      <c r="AH1006" s="202"/>
      <c r="AI1006" s="202"/>
      <c r="AJ1006" s="202"/>
      <c r="AK1006" s="202"/>
      <c r="AL1006" s="202"/>
      <c r="AM1006" s="202"/>
      <c r="AN1006" s="202"/>
      <c r="AO1006" s="202"/>
      <c r="AP1006" s="202"/>
      <c r="AQ1006" s="202"/>
      <c r="AR1006" s="202"/>
      <c r="AS1006" s="202"/>
      <c r="AT1006" s="202"/>
      <c r="AU1006" s="202"/>
      <c r="AV1006" s="202"/>
      <c r="AW1006" s="202"/>
      <c r="AX1006" s="202"/>
      <c r="AY1006" s="202"/>
      <c r="AZ1006" s="202"/>
      <c r="BA1006" s="202"/>
      <c r="BB1006" s="202"/>
      <c r="BC1006" s="202"/>
      <c r="BD1006" s="202"/>
      <c r="BE1006" s="202"/>
      <c r="BF1006" s="202"/>
      <c r="BG1006" s="202"/>
      <c r="BH1006" s="202"/>
      <c r="BI1006" s="202"/>
      <c r="BJ1006" s="202"/>
      <c r="BK1006" s="202"/>
      <c r="BL1006" s="202"/>
      <c r="BM1006" s="56"/>
    </row>
    <row r="1007" spans="1:65">
      <c r="A1007" s="29"/>
      <c r="B1007" s="3" t="s">
        <v>86</v>
      </c>
      <c r="C1007" s="28"/>
      <c r="D1007" s="13">
        <v>5.2352615920209277E-3</v>
      </c>
      <c r="E1007" s="13">
        <v>1.9444069369563409E-2</v>
      </c>
      <c r="F1007" s="13">
        <v>3.4142142438814943E-2</v>
      </c>
      <c r="G1007" s="13">
        <v>5.9717396471498036E-3</v>
      </c>
      <c r="H1007" s="13">
        <v>1.5905777550540148E-2</v>
      </c>
      <c r="I1007" s="13">
        <v>2.1908902300206631E-2</v>
      </c>
      <c r="J1007" s="13">
        <v>2.9175015790639702E-3</v>
      </c>
      <c r="K1007" s="13">
        <v>2.2127038380757368E-2</v>
      </c>
      <c r="L1007" s="13">
        <v>1.8562988463188535E-2</v>
      </c>
      <c r="M1007" s="13">
        <v>3.2493783570176141E-2</v>
      </c>
      <c r="N1007" s="13">
        <v>1.64395284750549E-2</v>
      </c>
      <c r="O1007" s="13">
        <v>2.5814511511578597E-2</v>
      </c>
      <c r="P1007" s="13">
        <v>2.2409812034185576E-2</v>
      </c>
      <c r="Q1007" s="13">
        <v>1.1301777535430026E-2</v>
      </c>
      <c r="R1007" s="13">
        <v>2.2566338042962673E-2</v>
      </c>
      <c r="S1007" s="13">
        <v>1.7502675241533136E-2</v>
      </c>
      <c r="T1007" s="13">
        <v>3.8864769107725815E-2</v>
      </c>
      <c r="U1007" s="13">
        <v>1.6223094391813117E-2</v>
      </c>
      <c r="V1007" s="13">
        <v>3.1811555101080261E-2</v>
      </c>
      <c r="W1007" s="13">
        <v>1.0538379845674678E-2</v>
      </c>
      <c r="X1007" s="13">
        <v>9.2766068172632412E-3</v>
      </c>
      <c r="Y1007" s="13">
        <v>2.7446183465612374E-2</v>
      </c>
      <c r="Z1007" s="148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5"/>
    </row>
    <row r="1008" spans="1:65">
      <c r="A1008" s="29"/>
      <c r="B1008" s="3" t="s">
        <v>261</v>
      </c>
      <c r="C1008" s="28"/>
      <c r="D1008" s="13">
        <v>-2.3740358257141714E-2</v>
      </c>
      <c r="E1008" s="13">
        <v>-0.10926393017841707</v>
      </c>
      <c r="F1008" s="13">
        <v>-0.24236456633442627</v>
      </c>
      <c r="G1008" s="13">
        <v>-4.1654458914651693E-2</v>
      </c>
      <c r="H1008" s="13">
        <v>-5.9901829527263528E-3</v>
      </c>
      <c r="I1008" s="13">
        <v>-3.1808619759148948E-2</v>
      </c>
      <c r="J1008" s="13">
        <v>2.8219245815783722E-2</v>
      </c>
      <c r="K1008" s="13">
        <v>2.3055558454499359E-2</v>
      </c>
      <c r="L1008" s="13">
        <v>9.4056259672161691E-2</v>
      </c>
      <c r="M1008" s="13">
        <v>-0.10280932097681128</v>
      </c>
      <c r="N1008" s="13">
        <v>-3.8263228960754514E-2</v>
      </c>
      <c r="O1008" s="13">
        <v>-5.1172447363965867E-2</v>
      </c>
      <c r="P1008" s="13">
        <v>1.0146340051288005E-2</v>
      </c>
      <c r="Q1008" s="13">
        <v>2.4669210754900694E-2</v>
      </c>
      <c r="R1008" s="13">
        <v>3.9192081458513606E-2</v>
      </c>
      <c r="S1008" s="13">
        <v>-1.6575625468612798E-2</v>
      </c>
      <c r="T1008" s="13">
        <v>-0.17426102467477123</v>
      </c>
      <c r="U1008" s="13">
        <v>4.8721185851914539E-2</v>
      </c>
      <c r="V1008" s="13">
        <v>-5.9901829527261308E-3</v>
      </c>
      <c r="W1008" s="13">
        <v>5.5005874002447497E-2</v>
      </c>
      <c r="X1008" s="13">
        <v>7.7919736668147443E-2</v>
      </c>
      <c r="Y1008" s="13">
        <v>2.628286305530203E-2</v>
      </c>
      <c r="Z1008" s="148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5"/>
    </row>
    <row r="1009" spans="1:65">
      <c r="A1009" s="29"/>
      <c r="B1009" s="45" t="s">
        <v>262</v>
      </c>
      <c r="C1009" s="46"/>
      <c r="D1009" s="44">
        <v>0.34</v>
      </c>
      <c r="E1009" s="44">
        <v>1.99</v>
      </c>
      <c r="F1009" s="44">
        <v>4.5599999999999996</v>
      </c>
      <c r="G1009" s="44">
        <v>0.69</v>
      </c>
      <c r="H1009" s="44">
        <v>0</v>
      </c>
      <c r="I1009" s="44">
        <v>0.5</v>
      </c>
      <c r="J1009" s="44">
        <v>0.66</v>
      </c>
      <c r="K1009" s="44">
        <v>0.56000000000000005</v>
      </c>
      <c r="L1009" s="44">
        <v>1.93</v>
      </c>
      <c r="M1009" s="44">
        <v>1.87</v>
      </c>
      <c r="N1009" s="44">
        <v>0.62</v>
      </c>
      <c r="O1009" s="44">
        <v>0.87</v>
      </c>
      <c r="P1009" s="44">
        <v>0.31</v>
      </c>
      <c r="Q1009" s="44">
        <v>0.59</v>
      </c>
      <c r="R1009" s="44">
        <v>0.87</v>
      </c>
      <c r="S1009" s="44">
        <v>0.2</v>
      </c>
      <c r="T1009" s="44">
        <v>3.25</v>
      </c>
      <c r="U1009" s="44">
        <v>1.06</v>
      </c>
      <c r="V1009" s="44">
        <v>0</v>
      </c>
      <c r="W1009" s="44">
        <v>1.18</v>
      </c>
      <c r="X1009" s="44">
        <v>1.62</v>
      </c>
      <c r="Y1009" s="44">
        <v>0.62</v>
      </c>
      <c r="Z1009" s="148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55"/>
    </row>
    <row r="1010" spans="1:65">
      <c r="B1010" s="30"/>
      <c r="C1010" s="20"/>
      <c r="D1010" s="20"/>
      <c r="E1010" s="20"/>
      <c r="F1010" s="20"/>
      <c r="G1010" s="20"/>
      <c r="H1010" s="20"/>
      <c r="I1010" s="20"/>
      <c r="J1010" s="20"/>
      <c r="K1010" s="20"/>
      <c r="L1010" s="20"/>
      <c r="M1010" s="20"/>
      <c r="N1010" s="20"/>
      <c r="O1010" s="20"/>
      <c r="P1010" s="20"/>
      <c r="Q1010" s="20"/>
      <c r="R1010" s="20"/>
      <c r="S1010" s="20"/>
      <c r="T1010" s="20"/>
      <c r="U1010" s="20"/>
      <c r="V1010" s="20"/>
      <c r="W1010" s="20"/>
      <c r="X1010" s="20"/>
      <c r="Y1010" s="20"/>
      <c r="BM1010" s="55"/>
    </row>
    <row r="1011" spans="1:65" ht="15">
      <c r="B1011" s="8" t="s">
        <v>549</v>
      </c>
      <c r="BM1011" s="27" t="s">
        <v>66</v>
      </c>
    </row>
    <row r="1012" spans="1:65" ht="15">
      <c r="A1012" s="24" t="s">
        <v>65</v>
      </c>
      <c r="B1012" s="18" t="s">
        <v>111</v>
      </c>
      <c r="C1012" s="15" t="s">
        <v>112</v>
      </c>
      <c r="D1012" s="16" t="s">
        <v>223</v>
      </c>
      <c r="E1012" s="17" t="s">
        <v>223</v>
      </c>
      <c r="F1012" s="17" t="s">
        <v>223</v>
      </c>
      <c r="G1012" s="17" t="s">
        <v>223</v>
      </c>
      <c r="H1012" s="17" t="s">
        <v>223</v>
      </c>
      <c r="I1012" s="17" t="s">
        <v>223</v>
      </c>
      <c r="J1012" s="17" t="s">
        <v>223</v>
      </c>
      <c r="K1012" s="17" t="s">
        <v>223</v>
      </c>
      <c r="L1012" s="17" t="s">
        <v>223</v>
      </c>
      <c r="M1012" s="17" t="s">
        <v>223</v>
      </c>
      <c r="N1012" s="17" t="s">
        <v>223</v>
      </c>
      <c r="O1012" s="17" t="s">
        <v>223</v>
      </c>
      <c r="P1012" s="17" t="s">
        <v>223</v>
      </c>
      <c r="Q1012" s="17" t="s">
        <v>223</v>
      </c>
      <c r="R1012" s="17" t="s">
        <v>223</v>
      </c>
      <c r="S1012" s="17" t="s">
        <v>223</v>
      </c>
      <c r="T1012" s="17" t="s">
        <v>223</v>
      </c>
      <c r="U1012" s="17" t="s">
        <v>223</v>
      </c>
      <c r="V1012" s="17" t="s">
        <v>223</v>
      </c>
      <c r="W1012" s="17" t="s">
        <v>223</v>
      </c>
      <c r="X1012" s="17" t="s">
        <v>223</v>
      </c>
      <c r="Y1012" s="17" t="s">
        <v>223</v>
      </c>
      <c r="Z1012" s="148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7">
        <v>1</v>
      </c>
    </row>
    <row r="1013" spans="1:65">
      <c r="A1013" s="29"/>
      <c r="B1013" s="19" t="s">
        <v>224</v>
      </c>
      <c r="C1013" s="9" t="s">
        <v>224</v>
      </c>
      <c r="D1013" s="146" t="s">
        <v>226</v>
      </c>
      <c r="E1013" s="147" t="s">
        <v>227</v>
      </c>
      <c r="F1013" s="147" t="s">
        <v>228</v>
      </c>
      <c r="G1013" s="147" t="s">
        <v>229</v>
      </c>
      <c r="H1013" s="147" t="s">
        <v>230</v>
      </c>
      <c r="I1013" s="147" t="s">
        <v>231</v>
      </c>
      <c r="J1013" s="147" t="s">
        <v>232</v>
      </c>
      <c r="K1013" s="147" t="s">
        <v>234</v>
      </c>
      <c r="L1013" s="147" t="s">
        <v>235</v>
      </c>
      <c r="M1013" s="147" t="s">
        <v>236</v>
      </c>
      <c r="N1013" s="147" t="s">
        <v>237</v>
      </c>
      <c r="O1013" s="147" t="s">
        <v>264</v>
      </c>
      <c r="P1013" s="147" t="s">
        <v>238</v>
      </c>
      <c r="Q1013" s="147" t="s">
        <v>239</v>
      </c>
      <c r="R1013" s="147" t="s">
        <v>240</v>
      </c>
      <c r="S1013" s="147" t="s">
        <v>241</v>
      </c>
      <c r="T1013" s="147" t="s">
        <v>242</v>
      </c>
      <c r="U1013" s="147" t="s">
        <v>243</v>
      </c>
      <c r="V1013" s="147" t="s">
        <v>244</v>
      </c>
      <c r="W1013" s="147" t="s">
        <v>245</v>
      </c>
      <c r="X1013" s="147" t="s">
        <v>246</v>
      </c>
      <c r="Y1013" s="147" t="s">
        <v>248</v>
      </c>
      <c r="Z1013" s="148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7" t="s">
        <v>3</v>
      </c>
    </row>
    <row r="1014" spans="1:65">
      <c r="A1014" s="29"/>
      <c r="B1014" s="19"/>
      <c r="C1014" s="9"/>
      <c r="D1014" s="10" t="s">
        <v>114</v>
      </c>
      <c r="E1014" s="11" t="s">
        <v>114</v>
      </c>
      <c r="F1014" s="11" t="s">
        <v>289</v>
      </c>
      <c r="G1014" s="11" t="s">
        <v>114</v>
      </c>
      <c r="H1014" s="11" t="s">
        <v>290</v>
      </c>
      <c r="I1014" s="11" t="s">
        <v>289</v>
      </c>
      <c r="J1014" s="11" t="s">
        <v>289</v>
      </c>
      <c r="K1014" s="11" t="s">
        <v>290</v>
      </c>
      <c r="L1014" s="11" t="s">
        <v>290</v>
      </c>
      <c r="M1014" s="11" t="s">
        <v>290</v>
      </c>
      <c r="N1014" s="11" t="s">
        <v>290</v>
      </c>
      <c r="O1014" s="11" t="s">
        <v>290</v>
      </c>
      <c r="P1014" s="11" t="s">
        <v>114</v>
      </c>
      <c r="Q1014" s="11" t="s">
        <v>290</v>
      </c>
      <c r="R1014" s="11" t="s">
        <v>289</v>
      </c>
      <c r="S1014" s="11" t="s">
        <v>289</v>
      </c>
      <c r="T1014" s="11" t="s">
        <v>289</v>
      </c>
      <c r="U1014" s="11" t="s">
        <v>114</v>
      </c>
      <c r="V1014" s="11" t="s">
        <v>290</v>
      </c>
      <c r="W1014" s="11" t="s">
        <v>290</v>
      </c>
      <c r="X1014" s="11" t="s">
        <v>290</v>
      </c>
      <c r="Y1014" s="11" t="s">
        <v>289</v>
      </c>
      <c r="Z1014" s="148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7">
        <v>1</v>
      </c>
    </row>
    <row r="1015" spans="1:65">
      <c r="A1015" s="29"/>
      <c r="B1015" s="19"/>
      <c r="C1015" s="9"/>
      <c r="D1015" s="25"/>
      <c r="E1015" s="25"/>
      <c r="F1015" s="25"/>
      <c r="G1015" s="25"/>
      <c r="H1015" s="25"/>
      <c r="I1015" s="25"/>
      <c r="J1015" s="25"/>
      <c r="K1015" s="25"/>
      <c r="L1015" s="25"/>
      <c r="M1015" s="25"/>
      <c r="N1015" s="25"/>
      <c r="O1015" s="25"/>
      <c r="P1015" s="25"/>
      <c r="Q1015" s="25"/>
      <c r="R1015" s="25"/>
      <c r="S1015" s="25"/>
      <c r="T1015" s="25"/>
      <c r="U1015" s="25"/>
      <c r="V1015" s="25"/>
      <c r="W1015" s="25"/>
      <c r="X1015" s="25"/>
      <c r="Y1015" s="25"/>
      <c r="Z1015" s="148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7">
        <v>2</v>
      </c>
    </row>
    <row r="1016" spans="1:65">
      <c r="A1016" s="29"/>
      <c r="B1016" s="18">
        <v>1</v>
      </c>
      <c r="C1016" s="14">
        <v>1</v>
      </c>
      <c r="D1016" s="220">
        <v>47</v>
      </c>
      <c r="E1016" s="220">
        <v>46</v>
      </c>
      <c r="F1016" s="220">
        <v>39.756344469563352</v>
      </c>
      <c r="G1016" s="220">
        <v>46.46</v>
      </c>
      <c r="H1016" s="220">
        <v>44</v>
      </c>
      <c r="I1016" s="220">
        <v>45</v>
      </c>
      <c r="J1016" s="220">
        <v>42</v>
      </c>
      <c r="K1016" s="220">
        <v>43</v>
      </c>
      <c r="L1016" s="220">
        <v>41</v>
      </c>
      <c r="M1016" s="220">
        <v>41</v>
      </c>
      <c r="N1016" s="220">
        <v>41</v>
      </c>
      <c r="O1016" s="220">
        <v>43</v>
      </c>
      <c r="P1016" s="220">
        <v>48</v>
      </c>
      <c r="Q1016" s="220">
        <v>45</v>
      </c>
      <c r="R1016" s="220">
        <v>44</v>
      </c>
      <c r="S1016" s="220">
        <v>44.424974456888052</v>
      </c>
      <c r="T1016" s="220">
        <v>45.819111852612671</v>
      </c>
      <c r="U1016" s="220">
        <v>46.141754676771697</v>
      </c>
      <c r="V1016" s="220">
        <v>42</v>
      </c>
      <c r="W1016" s="220">
        <v>44</v>
      </c>
      <c r="X1016" s="220">
        <v>41</v>
      </c>
      <c r="Y1016" s="220">
        <v>44</v>
      </c>
      <c r="Z1016" s="221"/>
      <c r="AA1016" s="222"/>
      <c r="AB1016" s="222"/>
      <c r="AC1016" s="222"/>
      <c r="AD1016" s="222"/>
      <c r="AE1016" s="222"/>
      <c r="AF1016" s="222"/>
      <c r="AG1016" s="222"/>
      <c r="AH1016" s="222"/>
      <c r="AI1016" s="222"/>
      <c r="AJ1016" s="222"/>
      <c r="AK1016" s="222"/>
      <c r="AL1016" s="222"/>
      <c r="AM1016" s="222"/>
      <c r="AN1016" s="222"/>
      <c r="AO1016" s="222"/>
      <c r="AP1016" s="222"/>
      <c r="AQ1016" s="222"/>
      <c r="AR1016" s="222"/>
      <c r="AS1016" s="222"/>
      <c r="AT1016" s="222"/>
      <c r="AU1016" s="222"/>
      <c r="AV1016" s="222"/>
      <c r="AW1016" s="222"/>
      <c r="AX1016" s="222"/>
      <c r="AY1016" s="222"/>
      <c r="AZ1016" s="222"/>
      <c r="BA1016" s="222"/>
      <c r="BB1016" s="222"/>
      <c r="BC1016" s="222"/>
      <c r="BD1016" s="222"/>
      <c r="BE1016" s="222"/>
      <c r="BF1016" s="222"/>
      <c r="BG1016" s="222"/>
      <c r="BH1016" s="222"/>
      <c r="BI1016" s="222"/>
      <c r="BJ1016" s="222"/>
      <c r="BK1016" s="222"/>
      <c r="BL1016" s="222"/>
      <c r="BM1016" s="223">
        <v>1</v>
      </c>
    </row>
    <row r="1017" spans="1:65">
      <c r="A1017" s="29"/>
      <c r="B1017" s="19">
        <v>1</v>
      </c>
      <c r="C1017" s="9">
        <v>2</v>
      </c>
      <c r="D1017" s="225">
        <v>47</v>
      </c>
      <c r="E1017" s="225">
        <v>45</v>
      </c>
      <c r="F1017" s="225">
        <v>40.345991242219803</v>
      </c>
      <c r="G1017" s="225">
        <v>46.12</v>
      </c>
      <c r="H1017" s="225">
        <v>41</v>
      </c>
      <c r="I1017" s="225">
        <v>45</v>
      </c>
      <c r="J1017" s="225">
        <v>42</v>
      </c>
      <c r="K1017" s="225">
        <v>43</v>
      </c>
      <c r="L1017" s="225">
        <v>43</v>
      </c>
      <c r="M1017" s="225">
        <v>41</v>
      </c>
      <c r="N1017" s="225">
        <v>42</v>
      </c>
      <c r="O1017" s="225">
        <v>43</v>
      </c>
      <c r="P1017" s="225">
        <v>47</v>
      </c>
      <c r="Q1017" s="225">
        <v>45</v>
      </c>
      <c r="R1017" s="225">
        <v>44</v>
      </c>
      <c r="S1017" s="225">
        <v>43.428748183972019</v>
      </c>
      <c r="T1017" s="225">
        <v>46.968753956878388</v>
      </c>
      <c r="U1017" s="225">
        <v>46.776516452689997</v>
      </c>
      <c r="V1017" s="225">
        <v>42</v>
      </c>
      <c r="W1017" s="225">
        <v>44</v>
      </c>
      <c r="X1017" s="225">
        <v>42</v>
      </c>
      <c r="Y1017" s="225">
        <v>46</v>
      </c>
      <c r="Z1017" s="221"/>
      <c r="AA1017" s="222"/>
      <c r="AB1017" s="222"/>
      <c r="AC1017" s="222"/>
      <c r="AD1017" s="222"/>
      <c r="AE1017" s="222"/>
      <c r="AF1017" s="222"/>
      <c r="AG1017" s="222"/>
      <c r="AH1017" s="222"/>
      <c r="AI1017" s="222"/>
      <c r="AJ1017" s="222"/>
      <c r="AK1017" s="222"/>
      <c r="AL1017" s="222"/>
      <c r="AM1017" s="222"/>
      <c r="AN1017" s="222"/>
      <c r="AO1017" s="222"/>
      <c r="AP1017" s="222"/>
      <c r="AQ1017" s="222"/>
      <c r="AR1017" s="222"/>
      <c r="AS1017" s="222"/>
      <c r="AT1017" s="222"/>
      <c r="AU1017" s="222"/>
      <c r="AV1017" s="222"/>
      <c r="AW1017" s="222"/>
      <c r="AX1017" s="222"/>
      <c r="AY1017" s="222"/>
      <c r="AZ1017" s="222"/>
      <c r="BA1017" s="222"/>
      <c r="BB1017" s="222"/>
      <c r="BC1017" s="222"/>
      <c r="BD1017" s="222"/>
      <c r="BE1017" s="222"/>
      <c r="BF1017" s="222"/>
      <c r="BG1017" s="222"/>
      <c r="BH1017" s="222"/>
      <c r="BI1017" s="222"/>
      <c r="BJ1017" s="222"/>
      <c r="BK1017" s="222"/>
      <c r="BL1017" s="222"/>
      <c r="BM1017" s="223" t="e">
        <v>#N/A</v>
      </c>
    </row>
    <row r="1018" spans="1:65">
      <c r="A1018" s="29"/>
      <c r="B1018" s="19">
        <v>1</v>
      </c>
      <c r="C1018" s="9">
        <v>3</v>
      </c>
      <c r="D1018" s="225">
        <v>48</v>
      </c>
      <c r="E1018" s="225">
        <v>44</v>
      </c>
      <c r="F1018" s="225">
        <v>39.296820335435854</v>
      </c>
      <c r="G1018" s="225">
        <v>45.67</v>
      </c>
      <c r="H1018" s="225">
        <v>43</v>
      </c>
      <c r="I1018" s="225">
        <v>46</v>
      </c>
      <c r="J1018" s="225">
        <v>43</v>
      </c>
      <c r="K1018" s="225">
        <v>44</v>
      </c>
      <c r="L1018" s="225">
        <v>43</v>
      </c>
      <c r="M1018" s="225">
        <v>41</v>
      </c>
      <c r="N1018" s="225">
        <v>41</v>
      </c>
      <c r="O1018" s="225">
        <v>43</v>
      </c>
      <c r="P1018" s="225">
        <v>46</v>
      </c>
      <c r="Q1018" s="225">
        <v>45</v>
      </c>
      <c r="R1018" s="225">
        <v>46</v>
      </c>
      <c r="S1018" s="225">
        <v>42.810165957336181</v>
      </c>
      <c r="T1018" s="225">
        <v>45.096608525401734</v>
      </c>
      <c r="U1018" s="225">
        <v>48.747563706082538</v>
      </c>
      <c r="V1018" s="225">
        <v>42</v>
      </c>
      <c r="W1018" s="225">
        <v>44</v>
      </c>
      <c r="X1018" s="225">
        <v>42</v>
      </c>
      <c r="Y1018" s="225">
        <v>46</v>
      </c>
      <c r="Z1018" s="221"/>
      <c r="AA1018" s="222"/>
      <c r="AB1018" s="222"/>
      <c r="AC1018" s="222"/>
      <c r="AD1018" s="222"/>
      <c r="AE1018" s="222"/>
      <c r="AF1018" s="222"/>
      <c r="AG1018" s="222"/>
      <c r="AH1018" s="222"/>
      <c r="AI1018" s="222"/>
      <c r="AJ1018" s="222"/>
      <c r="AK1018" s="222"/>
      <c r="AL1018" s="222"/>
      <c r="AM1018" s="222"/>
      <c r="AN1018" s="222"/>
      <c r="AO1018" s="222"/>
      <c r="AP1018" s="222"/>
      <c r="AQ1018" s="222"/>
      <c r="AR1018" s="222"/>
      <c r="AS1018" s="222"/>
      <c r="AT1018" s="222"/>
      <c r="AU1018" s="222"/>
      <c r="AV1018" s="222"/>
      <c r="AW1018" s="222"/>
      <c r="AX1018" s="222"/>
      <c r="AY1018" s="222"/>
      <c r="AZ1018" s="222"/>
      <c r="BA1018" s="222"/>
      <c r="BB1018" s="222"/>
      <c r="BC1018" s="222"/>
      <c r="BD1018" s="222"/>
      <c r="BE1018" s="222"/>
      <c r="BF1018" s="222"/>
      <c r="BG1018" s="222"/>
      <c r="BH1018" s="222"/>
      <c r="BI1018" s="222"/>
      <c r="BJ1018" s="222"/>
      <c r="BK1018" s="222"/>
      <c r="BL1018" s="222"/>
      <c r="BM1018" s="223">
        <v>16</v>
      </c>
    </row>
    <row r="1019" spans="1:65">
      <c r="A1019" s="29"/>
      <c r="B1019" s="19">
        <v>1</v>
      </c>
      <c r="C1019" s="9">
        <v>4</v>
      </c>
      <c r="D1019" s="225">
        <v>48</v>
      </c>
      <c r="E1019" s="225">
        <v>45</v>
      </c>
      <c r="F1019" s="225">
        <v>39.429837215528956</v>
      </c>
      <c r="G1019" s="225">
        <v>46.38000000000001</v>
      </c>
      <c r="H1019" s="225">
        <v>43</v>
      </c>
      <c r="I1019" s="225">
        <v>46</v>
      </c>
      <c r="J1019" s="225">
        <v>43</v>
      </c>
      <c r="K1019" s="225">
        <v>45</v>
      </c>
      <c r="L1019" s="225">
        <v>43</v>
      </c>
      <c r="M1019" s="225">
        <v>41</v>
      </c>
      <c r="N1019" s="225">
        <v>42</v>
      </c>
      <c r="O1019" s="225">
        <v>42</v>
      </c>
      <c r="P1019" s="225">
        <v>47</v>
      </c>
      <c r="Q1019" s="225">
        <v>44</v>
      </c>
      <c r="R1019" s="225">
        <v>44</v>
      </c>
      <c r="S1019" s="225">
        <v>42.227412210623967</v>
      </c>
      <c r="T1019" s="225">
        <v>46.635179068081349</v>
      </c>
      <c r="U1019" s="225">
        <v>48.660046278060548</v>
      </c>
      <c r="V1019" s="225">
        <v>41</v>
      </c>
      <c r="W1019" s="225">
        <v>43</v>
      </c>
      <c r="X1019" s="225">
        <v>40</v>
      </c>
      <c r="Y1019" s="225">
        <v>45</v>
      </c>
      <c r="Z1019" s="221"/>
      <c r="AA1019" s="222"/>
      <c r="AB1019" s="222"/>
      <c r="AC1019" s="222"/>
      <c r="AD1019" s="222"/>
      <c r="AE1019" s="222"/>
      <c r="AF1019" s="222"/>
      <c r="AG1019" s="222"/>
      <c r="AH1019" s="222"/>
      <c r="AI1019" s="222"/>
      <c r="AJ1019" s="222"/>
      <c r="AK1019" s="222"/>
      <c r="AL1019" s="222"/>
      <c r="AM1019" s="222"/>
      <c r="AN1019" s="222"/>
      <c r="AO1019" s="222"/>
      <c r="AP1019" s="222"/>
      <c r="AQ1019" s="222"/>
      <c r="AR1019" s="222"/>
      <c r="AS1019" s="222"/>
      <c r="AT1019" s="222"/>
      <c r="AU1019" s="222"/>
      <c r="AV1019" s="222"/>
      <c r="AW1019" s="222"/>
      <c r="AX1019" s="222"/>
      <c r="AY1019" s="222"/>
      <c r="AZ1019" s="222"/>
      <c r="BA1019" s="222"/>
      <c r="BB1019" s="222"/>
      <c r="BC1019" s="222"/>
      <c r="BD1019" s="222"/>
      <c r="BE1019" s="222"/>
      <c r="BF1019" s="222"/>
      <c r="BG1019" s="222"/>
      <c r="BH1019" s="222"/>
      <c r="BI1019" s="222"/>
      <c r="BJ1019" s="222"/>
      <c r="BK1019" s="222"/>
      <c r="BL1019" s="222"/>
      <c r="BM1019" s="223">
        <v>43.903554461103091</v>
      </c>
    </row>
    <row r="1020" spans="1:65">
      <c r="A1020" s="29"/>
      <c r="B1020" s="19">
        <v>1</v>
      </c>
      <c r="C1020" s="9">
        <v>5</v>
      </c>
      <c r="D1020" s="225">
        <v>47</v>
      </c>
      <c r="E1020" s="225">
        <v>44</v>
      </c>
      <c r="F1020" s="225">
        <v>40.912335802609448</v>
      </c>
      <c r="G1020" s="225">
        <v>46.760000000000005</v>
      </c>
      <c r="H1020" s="225">
        <v>42</v>
      </c>
      <c r="I1020" s="225">
        <v>45</v>
      </c>
      <c r="J1020" s="225">
        <v>41</v>
      </c>
      <c r="K1020" s="225">
        <v>44</v>
      </c>
      <c r="L1020" s="225">
        <v>41</v>
      </c>
      <c r="M1020" s="225">
        <v>41</v>
      </c>
      <c r="N1020" s="225">
        <v>42</v>
      </c>
      <c r="O1020" s="225">
        <v>44</v>
      </c>
      <c r="P1020" s="225">
        <v>47</v>
      </c>
      <c r="Q1020" s="225">
        <v>44</v>
      </c>
      <c r="R1020" s="225">
        <v>45</v>
      </c>
      <c r="S1020" s="225">
        <v>43.475038481338622</v>
      </c>
      <c r="T1020" s="225">
        <v>44.444326379205059</v>
      </c>
      <c r="U1020" s="225">
        <v>48.464443358933543</v>
      </c>
      <c r="V1020" s="225">
        <v>42</v>
      </c>
      <c r="W1020" s="225">
        <v>43</v>
      </c>
      <c r="X1020" s="225">
        <v>42</v>
      </c>
      <c r="Y1020" s="225">
        <v>46</v>
      </c>
      <c r="Z1020" s="221"/>
      <c r="AA1020" s="222"/>
      <c r="AB1020" s="222"/>
      <c r="AC1020" s="222"/>
      <c r="AD1020" s="222"/>
      <c r="AE1020" s="222"/>
      <c r="AF1020" s="222"/>
      <c r="AG1020" s="222"/>
      <c r="AH1020" s="222"/>
      <c r="AI1020" s="222"/>
      <c r="AJ1020" s="222"/>
      <c r="AK1020" s="222"/>
      <c r="AL1020" s="222"/>
      <c r="AM1020" s="222"/>
      <c r="AN1020" s="222"/>
      <c r="AO1020" s="222"/>
      <c r="AP1020" s="222"/>
      <c r="AQ1020" s="222"/>
      <c r="AR1020" s="222"/>
      <c r="AS1020" s="222"/>
      <c r="AT1020" s="222"/>
      <c r="AU1020" s="222"/>
      <c r="AV1020" s="222"/>
      <c r="AW1020" s="222"/>
      <c r="AX1020" s="222"/>
      <c r="AY1020" s="222"/>
      <c r="AZ1020" s="222"/>
      <c r="BA1020" s="222"/>
      <c r="BB1020" s="222"/>
      <c r="BC1020" s="222"/>
      <c r="BD1020" s="222"/>
      <c r="BE1020" s="222"/>
      <c r="BF1020" s="222"/>
      <c r="BG1020" s="222"/>
      <c r="BH1020" s="222"/>
      <c r="BI1020" s="222"/>
      <c r="BJ1020" s="222"/>
      <c r="BK1020" s="222"/>
      <c r="BL1020" s="222"/>
      <c r="BM1020" s="223">
        <v>125</v>
      </c>
    </row>
    <row r="1021" spans="1:65">
      <c r="A1021" s="29"/>
      <c r="B1021" s="19">
        <v>1</v>
      </c>
      <c r="C1021" s="9">
        <v>6</v>
      </c>
      <c r="D1021" s="225">
        <v>47</v>
      </c>
      <c r="E1021" s="225">
        <v>45</v>
      </c>
      <c r="F1021" s="225">
        <v>40.604374166120856</v>
      </c>
      <c r="G1021" s="225">
        <v>46.150000000000006</v>
      </c>
      <c r="H1021" s="225">
        <v>43</v>
      </c>
      <c r="I1021" s="225">
        <v>45</v>
      </c>
      <c r="J1021" s="225">
        <v>42</v>
      </c>
      <c r="K1021" s="225">
        <v>45</v>
      </c>
      <c r="L1021" s="225">
        <v>43</v>
      </c>
      <c r="M1021" s="225">
        <v>41</v>
      </c>
      <c r="N1021" s="225">
        <v>42</v>
      </c>
      <c r="O1021" s="225">
        <v>43</v>
      </c>
      <c r="P1021" s="225">
        <v>48</v>
      </c>
      <c r="Q1021" s="225">
        <v>45</v>
      </c>
      <c r="R1021" s="225">
        <v>45</v>
      </c>
      <c r="S1021" s="225">
        <v>42.320998195158829</v>
      </c>
      <c r="T1021" s="225">
        <v>42.879565639716525</v>
      </c>
      <c r="U1021" s="225">
        <v>46.062278254378235</v>
      </c>
      <c r="V1021" s="225">
        <v>43</v>
      </c>
      <c r="W1021" s="225">
        <v>44</v>
      </c>
      <c r="X1021" s="225">
        <v>42</v>
      </c>
      <c r="Y1021" s="225">
        <v>47</v>
      </c>
      <c r="Z1021" s="221"/>
      <c r="AA1021" s="222"/>
      <c r="AB1021" s="222"/>
      <c r="AC1021" s="222"/>
      <c r="AD1021" s="222"/>
      <c r="AE1021" s="222"/>
      <c r="AF1021" s="222"/>
      <c r="AG1021" s="222"/>
      <c r="AH1021" s="222"/>
      <c r="AI1021" s="222"/>
      <c r="AJ1021" s="222"/>
      <c r="AK1021" s="222"/>
      <c r="AL1021" s="222"/>
      <c r="AM1021" s="222"/>
      <c r="AN1021" s="222"/>
      <c r="AO1021" s="222"/>
      <c r="AP1021" s="222"/>
      <c r="AQ1021" s="222"/>
      <c r="AR1021" s="222"/>
      <c r="AS1021" s="222"/>
      <c r="AT1021" s="222"/>
      <c r="AU1021" s="222"/>
      <c r="AV1021" s="222"/>
      <c r="AW1021" s="222"/>
      <c r="AX1021" s="222"/>
      <c r="AY1021" s="222"/>
      <c r="AZ1021" s="222"/>
      <c r="BA1021" s="222"/>
      <c r="BB1021" s="222"/>
      <c r="BC1021" s="222"/>
      <c r="BD1021" s="222"/>
      <c r="BE1021" s="222"/>
      <c r="BF1021" s="222"/>
      <c r="BG1021" s="222"/>
      <c r="BH1021" s="222"/>
      <c r="BI1021" s="222"/>
      <c r="BJ1021" s="222"/>
      <c r="BK1021" s="222"/>
      <c r="BL1021" s="222"/>
      <c r="BM1021" s="226"/>
    </row>
    <row r="1022" spans="1:65">
      <c r="A1022" s="29"/>
      <c r="B1022" s="20" t="s">
        <v>258</v>
      </c>
      <c r="C1022" s="12"/>
      <c r="D1022" s="227">
        <v>47.333333333333336</v>
      </c>
      <c r="E1022" s="227">
        <v>44.833333333333336</v>
      </c>
      <c r="F1022" s="227">
        <v>40.05761720524638</v>
      </c>
      <c r="G1022" s="227">
        <v>46.256666666666661</v>
      </c>
      <c r="H1022" s="227">
        <v>42.666666666666664</v>
      </c>
      <c r="I1022" s="227">
        <v>45.333333333333336</v>
      </c>
      <c r="J1022" s="227">
        <v>42.166666666666664</v>
      </c>
      <c r="K1022" s="227">
        <v>44</v>
      </c>
      <c r="L1022" s="227">
        <v>42.333333333333336</v>
      </c>
      <c r="M1022" s="227">
        <v>41</v>
      </c>
      <c r="N1022" s="227">
        <v>41.666666666666664</v>
      </c>
      <c r="O1022" s="227">
        <v>43</v>
      </c>
      <c r="P1022" s="227">
        <v>47.166666666666664</v>
      </c>
      <c r="Q1022" s="227">
        <v>44.666666666666664</v>
      </c>
      <c r="R1022" s="227">
        <v>44.666666666666664</v>
      </c>
      <c r="S1022" s="227">
        <v>43.114556247552947</v>
      </c>
      <c r="T1022" s="227">
        <v>45.307257570315954</v>
      </c>
      <c r="U1022" s="227">
        <v>47.475433787819419</v>
      </c>
      <c r="V1022" s="227">
        <v>42</v>
      </c>
      <c r="W1022" s="227">
        <v>43.666666666666664</v>
      </c>
      <c r="X1022" s="227">
        <v>41.5</v>
      </c>
      <c r="Y1022" s="227">
        <v>45.666666666666664</v>
      </c>
      <c r="Z1022" s="221"/>
      <c r="AA1022" s="222"/>
      <c r="AB1022" s="222"/>
      <c r="AC1022" s="222"/>
      <c r="AD1022" s="222"/>
      <c r="AE1022" s="222"/>
      <c r="AF1022" s="222"/>
      <c r="AG1022" s="222"/>
      <c r="AH1022" s="222"/>
      <c r="AI1022" s="222"/>
      <c r="AJ1022" s="222"/>
      <c r="AK1022" s="222"/>
      <c r="AL1022" s="222"/>
      <c r="AM1022" s="222"/>
      <c r="AN1022" s="222"/>
      <c r="AO1022" s="222"/>
      <c r="AP1022" s="222"/>
      <c r="AQ1022" s="222"/>
      <c r="AR1022" s="222"/>
      <c r="AS1022" s="222"/>
      <c r="AT1022" s="222"/>
      <c r="AU1022" s="222"/>
      <c r="AV1022" s="222"/>
      <c r="AW1022" s="222"/>
      <c r="AX1022" s="222"/>
      <c r="AY1022" s="222"/>
      <c r="AZ1022" s="222"/>
      <c r="BA1022" s="222"/>
      <c r="BB1022" s="222"/>
      <c r="BC1022" s="222"/>
      <c r="BD1022" s="222"/>
      <c r="BE1022" s="222"/>
      <c r="BF1022" s="222"/>
      <c r="BG1022" s="222"/>
      <c r="BH1022" s="222"/>
      <c r="BI1022" s="222"/>
      <c r="BJ1022" s="222"/>
      <c r="BK1022" s="222"/>
      <c r="BL1022" s="222"/>
      <c r="BM1022" s="226"/>
    </row>
    <row r="1023" spans="1:65">
      <c r="A1023" s="29"/>
      <c r="B1023" s="3" t="s">
        <v>259</v>
      </c>
      <c r="C1023" s="28"/>
      <c r="D1023" s="225">
        <v>47</v>
      </c>
      <c r="E1023" s="225">
        <v>45</v>
      </c>
      <c r="F1023" s="225">
        <v>40.051167855891578</v>
      </c>
      <c r="G1023" s="225">
        <v>46.265000000000008</v>
      </c>
      <c r="H1023" s="225">
        <v>43</v>
      </c>
      <c r="I1023" s="225">
        <v>45</v>
      </c>
      <c r="J1023" s="225">
        <v>42</v>
      </c>
      <c r="K1023" s="225">
        <v>44</v>
      </c>
      <c r="L1023" s="225">
        <v>43</v>
      </c>
      <c r="M1023" s="225">
        <v>41</v>
      </c>
      <c r="N1023" s="225">
        <v>42</v>
      </c>
      <c r="O1023" s="225">
        <v>43</v>
      </c>
      <c r="P1023" s="225">
        <v>47</v>
      </c>
      <c r="Q1023" s="225">
        <v>45</v>
      </c>
      <c r="R1023" s="225">
        <v>44.5</v>
      </c>
      <c r="S1023" s="225">
        <v>43.1194570706541</v>
      </c>
      <c r="T1023" s="225">
        <v>45.457860189007206</v>
      </c>
      <c r="U1023" s="225">
        <v>47.62047990581177</v>
      </c>
      <c r="V1023" s="225">
        <v>42</v>
      </c>
      <c r="W1023" s="225">
        <v>44</v>
      </c>
      <c r="X1023" s="225">
        <v>42</v>
      </c>
      <c r="Y1023" s="225">
        <v>46</v>
      </c>
      <c r="Z1023" s="221"/>
      <c r="AA1023" s="222"/>
      <c r="AB1023" s="222"/>
      <c r="AC1023" s="222"/>
      <c r="AD1023" s="222"/>
      <c r="AE1023" s="222"/>
      <c r="AF1023" s="222"/>
      <c r="AG1023" s="222"/>
      <c r="AH1023" s="222"/>
      <c r="AI1023" s="222"/>
      <c r="AJ1023" s="222"/>
      <c r="AK1023" s="222"/>
      <c r="AL1023" s="222"/>
      <c r="AM1023" s="222"/>
      <c r="AN1023" s="222"/>
      <c r="AO1023" s="222"/>
      <c r="AP1023" s="222"/>
      <c r="AQ1023" s="222"/>
      <c r="AR1023" s="222"/>
      <c r="AS1023" s="222"/>
      <c r="AT1023" s="222"/>
      <c r="AU1023" s="222"/>
      <c r="AV1023" s="222"/>
      <c r="AW1023" s="222"/>
      <c r="AX1023" s="222"/>
      <c r="AY1023" s="222"/>
      <c r="AZ1023" s="222"/>
      <c r="BA1023" s="222"/>
      <c r="BB1023" s="222"/>
      <c r="BC1023" s="222"/>
      <c r="BD1023" s="222"/>
      <c r="BE1023" s="222"/>
      <c r="BF1023" s="222"/>
      <c r="BG1023" s="222"/>
      <c r="BH1023" s="222"/>
      <c r="BI1023" s="222"/>
      <c r="BJ1023" s="222"/>
      <c r="BK1023" s="222"/>
      <c r="BL1023" s="222"/>
      <c r="BM1023" s="226"/>
    </row>
    <row r="1024" spans="1:65">
      <c r="A1024" s="29"/>
      <c r="B1024" s="3" t="s">
        <v>260</v>
      </c>
      <c r="C1024" s="28"/>
      <c r="D1024" s="23">
        <v>0.51639777949432231</v>
      </c>
      <c r="E1024" s="23">
        <v>0.752772652709081</v>
      </c>
      <c r="F1024" s="23">
        <v>0.65974714762738806</v>
      </c>
      <c r="G1024" s="23">
        <v>0.36990088762622308</v>
      </c>
      <c r="H1024" s="23">
        <v>1.0327955589886444</v>
      </c>
      <c r="I1024" s="23">
        <v>0.51639777949432231</v>
      </c>
      <c r="J1024" s="23">
        <v>0.752772652709081</v>
      </c>
      <c r="K1024" s="23">
        <v>0.89442719099991586</v>
      </c>
      <c r="L1024" s="23">
        <v>1.0327955589886444</v>
      </c>
      <c r="M1024" s="23">
        <v>0</v>
      </c>
      <c r="N1024" s="23">
        <v>0.51639777949432231</v>
      </c>
      <c r="O1024" s="23">
        <v>0.63245553203367588</v>
      </c>
      <c r="P1024" s="23">
        <v>0.752772652709081</v>
      </c>
      <c r="Q1024" s="23">
        <v>0.5163977794943222</v>
      </c>
      <c r="R1024" s="23">
        <v>0.81649658092772603</v>
      </c>
      <c r="S1024" s="23">
        <v>0.83129685079390714</v>
      </c>
      <c r="T1024" s="23">
        <v>1.5145066473083522</v>
      </c>
      <c r="U1024" s="23">
        <v>1.2856092086645659</v>
      </c>
      <c r="V1024" s="23">
        <v>0.63245553203367588</v>
      </c>
      <c r="W1024" s="23">
        <v>0.5163977794943222</v>
      </c>
      <c r="X1024" s="23">
        <v>0.83666002653407556</v>
      </c>
      <c r="Y1024" s="23">
        <v>1.0327955589886444</v>
      </c>
      <c r="Z1024" s="148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5"/>
    </row>
    <row r="1025" spans="1:65">
      <c r="A1025" s="29"/>
      <c r="B1025" s="3" t="s">
        <v>86</v>
      </c>
      <c r="C1025" s="28"/>
      <c r="D1025" s="13">
        <v>1.0909812242837795E-2</v>
      </c>
      <c r="E1025" s="13">
        <v>1.6790468090165375E-2</v>
      </c>
      <c r="F1025" s="13">
        <v>1.6469954871429059E-2</v>
      </c>
      <c r="G1025" s="13">
        <v>7.996704351651434E-3</v>
      </c>
      <c r="H1025" s="13">
        <v>2.4206145913796353E-2</v>
      </c>
      <c r="I1025" s="13">
        <v>1.1391127488845344E-2</v>
      </c>
      <c r="J1025" s="13">
        <v>1.7852315874523662E-2</v>
      </c>
      <c r="K1025" s="13">
        <v>2.0327890704543543E-2</v>
      </c>
      <c r="L1025" s="13">
        <v>2.4396745487920733E-2</v>
      </c>
      <c r="M1025" s="13">
        <v>0</v>
      </c>
      <c r="N1025" s="13">
        <v>1.2393546707863736E-2</v>
      </c>
      <c r="O1025" s="13">
        <v>1.4708268186829672E-2</v>
      </c>
      <c r="P1025" s="13">
        <v>1.5959844227047656E-2</v>
      </c>
      <c r="Q1025" s="13">
        <v>1.1561144317037064E-2</v>
      </c>
      <c r="R1025" s="13">
        <v>1.8279774199874463E-2</v>
      </c>
      <c r="S1025" s="13">
        <v>1.9281118098973569E-2</v>
      </c>
      <c r="T1025" s="13">
        <v>3.3427462365336683E-2</v>
      </c>
      <c r="U1025" s="13">
        <v>2.7079462073170343E-2</v>
      </c>
      <c r="V1025" s="13">
        <v>1.5058465048420854E-2</v>
      </c>
      <c r="W1025" s="13">
        <v>1.1825903347198219E-2</v>
      </c>
      <c r="X1025" s="13">
        <v>2.016048256708616E-2</v>
      </c>
      <c r="Y1025" s="13">
        <v>2.2615961145736739E-2</v>
      </c>
      <c r="Z1025" s="148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5"/>
    </row>
    <row r="1026" spans="1:65">
      <c r="A1026" s="29"/>
      <c r="B1026" s="3" t="s">
        <v>261</v>
      </c>
      <c r="C1026" s="28"/>
      <c r="D1026" s="13">
        <v>7.8120756151279336E-2</v>
      </c>
      <c r="E1026" s="13">
        <v>2.1177758467232799E-2</v>
      </c>
      <c r="F1026" s="13">
        <v>-8.7599678501294687E-2</v>
      </c>
      <c r="G1026" s="13">
        <v>5.3597305148683105E-2</v>
      </c>
      <c r="H1026" s="13">
        <v>-2.8172839525607563E-2</v>
      </c>
      <c r="I1026" s="13">
        <v>3.2566358004042062E-2</v>
      </c>
      <c r="J1026" s="13">
        <v>-3.9561439062416826E-2</v>
      </c>
      <c r="K1026" s="13">
        <v>2.1967592392173607E-3</v>
      </c>
      <c r="L1026" s="13">
        <v>-3.5765239216813627E-2</v>
      </c>
      <c r="M1026" s="13">
        <v>-6.6134837981638439E-2</v>
      </c>
      <c r="N1026" s="13">
        <v>-5.0950038599226088E-2</v>
      </c>
      <c r="O1026" s="13">
        <v>-2.0580439834401276E-2</v>
      </c>
      <c r="P1026" s="13">
        <v>7.4324556305676026E-2</v>
      </c>
      <c r="Q1026" s="13">
        <v>1.7381558621629711E-2</v>
      </c>
      <c r="R1026" s="13">
        <v>1.7381558621629711E-2</v>
      </c>
      <c r="S1026" s="13">
        <v>-1.7971169378761087E-2</v>
      </c>
      <c r="T1026" s="13">
        <v>3.1972425158798723E-2</v>
      </c>
      <c r="U1026" s="13">
        <v>8.1357406491560535E-2</v>
      </c>
      <c r="V1026" s="13">
        <v>-4.3357638908019802E-2</v>
      </c>
      <c r="W1026" s="13">
        <v>-5.3956404519889256E-3</v>
      </c>
      <c r="X1026" s="13">
        <v>-5.4746238444829176E-2</v>
      </c>
      <c r="Y1026" s="13">
        <v>4.0158757695248237E-2</v>
      </c>
      <c r="Z1026" s="148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55"/>
    </row>
    <row r="1027" spans="1:65">
      <c r="A1027" s="29"/>
      <c r="B1027" s="45" t="s">
        <v>262</v>
      </c>
      <c r="C1027" s="46"/>
      <c r="D1027" s="44">
        <v>1.49</v>
      </c>
      <c r="E1027" s="44">
        <v>0.43</v>
      </c>
      <c r="F1027" s="44">
        <v>1.61</v>
      </c>
      <c r="G1027" s="44">
        <v>1.03</v>
      </c>
      <c r="H1027" s="44">
        <v>0.5</v>
      </c>
      <c r="I1027" s="44">
        <v>0.64</v>
      </c>
      <c r="J1027" s="44">
        <v>0.71</v>
      </c>
      <c r="K1027" s="44">
        <v>7.0000000000000007E-2</v>
      </c>
      <c r="L1027" s="44">
        <v>0.64</v>
      </c>
      <c r="M1027" s="44">
        <v>1.21</v>
      </c>
      <c r="N1027" s="44">
        <v>0.92</v>
      </c>
      <c r="O1027" s="44">
        <v>0.35</v>
      </c>
      <c r="P1027" s="44">
        <v>1.42</v>
      </c>
      <c r="Q1027" s="44">
        <v>0.35</v>
      </c>
      <c r="R1027" s="44">
        <v>0.35</v>
      </c>
      <c r="S1027" s="44">
        <v>0.31</v>
      </c>
      <c r="T1027" s="44">
        <v>0.63</v>
      </c>
      <c r="U1027" s="44">
        <v>1.55</v>
      </c>
      <c r="V1027" s="44">
        <v>0.78</v>
      </c>
      <c r="W1027" s="44">
        <v>7.0000000000000007E-2</v>
      </c>
      <c r="X1027" s="44">
        <v>0.99</v>
      </c>
      <c r="Y1027" s="44">
        <v>0.78</v>
      </c>
      <c r="Z1027" s="148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55"/>
    </row>
    <row r="1028" spans="1:65">
      <c r="B1028" s="30"/>
      <c r="C1028" s="20"/>
      <c r="D1028" s="20"/>
      <c r="E1028" s="20"/>
      <c r="F1028" s="20"/>
      <c r="G1028" s="20"/>
      <c r="H1028" s="20"/>
      <c r="I1028" s="20"/>
      <c r="J1028" s="20"/>
      <c r="K1028" s="20"/>
      <c r="L1028" s="20"/>
      <c r="M1028" s="20"/>
      <c r="N1028" s="20"/>
      <c r="O1028" s="20"/>
      <c r="P1028" s="20"/>
      <c r="Q1028" s="20"/>
      <c r="R1028" s="20"/>
      <c r="S1028" s="20"/>
      <c r="T1028" s="20"/>
      <c r="U1028" s="20"/>
      <c r="V1028" s="20"/>
      <c r="W1028" s="20"/>
      <c r="X1028" s="20"/>
      <c r="Y1028" s="20"/>
      <c r="BM1028" s="55"/>
    </row>
    <row r="1029" spans="1:65" ht="15">
      <c r="B1029" s="8" t="s">
        <v>550</v>
      </c>
      <c r="BM1029" s="27" t="s">
        <v>66</v>
      </c>
    </row>
    <row r="1030" spans="1:65" ht="15">
      <c r="A1030" s="24" t="s">
        <v>35</v>
      </c>
      <c r="B1030" s="18" t="s">
        <v>111</v>
      </c>
      <c r="C1030" s="15" t="s">
        <v>112</v>
      </c>
      <c r="D1030" s="16" t="s">
        <v>223</v>
      </c>
      <c r="E1030" s="17" t="s">
        <v>223</v>
      </c>
      <c r="F1030" s="17" t="s">
        <v>223</v>
      </c>
      <c r="G1030" s="17" t="s">
        <v>223</v>
      </c>
      <c r="H1030" s="17" t="s">
        <v>223</v>
      </c>
      <c r="I1030" s="17" t="s">
        <v>223</v>
      </c>
      <c r="J1030" s="17" t="s">
        <v>223</v>
      </c>
      <c r="K1030" s="17" t="s">
        <v>223</v>
      </c>
      <c r="L1030" s="17" t="s">
        <v>223</v>
      </c>
      <c r="M1030" s="17" t="s">
        <v>223</v>
      </c>
      <c r="N1030" s="17" t="s">
        <v>223</v>
      </c>
      <c r="O1030" s="17" t="s">
        <v>223</v>
      </c>
      <c r="P1030" s="17" t="s">
        <v>223</v>
      </c>
      <c r="Q1030" s="17" t="s">
        <v>223</v>
      </c>
      <c r="R1030" s="17" t="s">
        <v>223</v>
      </c>
      <c r="S1030" s="17" t="s">
        <v>223</v>
      </c>
      <c r="T1030" s="17" t="s">
        <v>223</v>
      </c>
      <c r="U1030" s="17" t="s">
        <v>223</v>
      </c>
      <c r="V1030" s="17" t="s">
        <v>223</v>
      </c>
      <c r="W1030" s="17" t="s">
        <v>223</v>
      </c>
      <c r="X1030" s="17" t="s">
        <v>223</v>
      </c>
      <c r="Y1030" s="148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7">
        <v>1</v>
      </c>
    </row>
    <row r="1031" spans="1:65">
      <c r="A1031" s="29"/>
      <c r="B1031" s="19" t="s">
        <v>224</v>
      </c>
      <c r="C1031" s="9" t="s">
        <v>224</v>
      </c>
      <c r="D1031" s="146" t="s">
        <v>226</v>
      </c>
      <c r="E1031" s="147" t="s">
        <v>227</v>
      </c>
      <c r="F1031" s="147" t="s">
        <v>229</v>
      </c>
      <c r="G1031" s="147" t="s">
        <v>230</v>
      </c>
      <c r="H1031" s="147" t="s">
        <v>231</v>
      </c>
      <c r="I1031" s="147" t="s">
        <v>232</v>
      </c>
      <c r="J1031" s="147" t="s">
        <v>234</v>
      </c>
      <c r="K1031" s="147" t="s">
        <v>235</v>
      </c>
      <c r="L1031" s="147" t="s">
        <v>236</v>
      </c>
      <c r="M1031" s="147" t="s">
        <v>237</v>
      </c>
      <c r="N1031" s="147" t="s">
        <v>264</v>
      </c>
      <c r="O1031" s="147" t="s">
        <v>238</v>
      </c>
      <c r="P1031" s="147" t="s">
        <v>239</v>
      </c>
      <c r="Q1031" s="147" t="s">
        <v>240</v>
      </c>
      <c r="R1031" s="147" t="s">
        <v>241</v>
      </c>
      <c r="S1031" s="147" t="s">
        <v>242</v>
      </c>
      <c r="T1031" s="147" t="s">
        <v>243</v>
      </c>
      <c r="U1031" s="147" t="s">
        <v>244</v>
      </c>
      <c r="V1031" s="147" t="s">
        <v>245</v>
      </c>
      <c r="W1031" s="147" t="s">
        <v>246</v>
      </c>
      <c r="X1031" s="147" t="s">
        <v>248</v>
      </c>
      <c r="Y1031" s="148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7" t="s">
        <v>3</v>
      </c>
    </row>
    <row r="1032" spans="1:65">
      <c r="A1032" s="29"/>
      <c r="B1032" s="19"/>
      <c r="C1032" s="9"/>
      <c r="D1032" s="10" t="s">
        <v>289</v>
      </c>
      <c r="E1032" s="11" t="s">
        <v>114</v>
      </c>
      <c r="F1032" s="11" t="s">
        <v>289</v>
      </c>
      <c r="G1032" s="11" t="s">
        <v>290</v>
      </c>
      <c r="H1032" s="11" t="s">
        <v>289</v>
      </c>
      <c r="I1032" s="11" t="s">
        <v>289</v>
      </c>
      <c r="J1032" s="11" t="s">
        <v>290</v>
      </c>
      <c r="K1032" s="11" t="s">
        <v>290</v>
      </c>
      <c r="L1032" s="11" t="s">
        <v>290</v>
      </c>
      <c r="M1032" s="11" t="s">
        <v>290</v>
      </c>
      <c r="N1032" s="11" t="s">
        <v>290</v>
      </c>
      <c r="O1032" s="11" t="s">
        <v>289</v>
      </c>
      <c r="P1032" s="11" t="s">
        <v>290</v>
      </c>
      <c r="Q1032" s="11" t="s">
        <v>289</v>
      </c>
      <c r="R1032" s="11" t="s">
        <v>289</v>
      </c>
      <c r="S1032" s="11" t="s">
        <v>289</v>
      </c>
      <c r="T1032" s="11" t="s">
        <v>114</v>
      </c>
      <c r="U1032" s="11" t="s">
        <v>290</v>
      </c>
      <c r="V1032" s="11" t="s">
        <v>289</v>
      </c>
      <c r="W1032" s="11" t="s">
        <v>290</v>
      </c>
      <c r="X1032" s="11" t="s">
        <v>289</v>
      </c>
      <c r="Y1032" s="148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7">
        <v>2</v>
      </c>
    </row>
    <row r="1033" spans="1:65">
      <c r="A1033" s="29"/>
      <c r="B1033" s="19"/>
      <c r="C1033" s="9"/>
      <c r="D1033" s="25"/>
      <c r="E1033" s="25"/>
      <c r="F1033" s="25"/>
      <c r="G1033" s="25"/>
      <c r="H1033" s="25"/>
      <c r="I1033" s="25"/>
      <c r="J1033" s="25"/>
      <c r="K1033" s="25"/>
      <c r="L1033" s="25"/>
      <c r="M1033" s="25"/>
      <c r="N1033" s="25"/>
      <c r="O1033" s="25"/>
      <c r="P1033" s="25"/>
      <c r="Q1033" s="25"/>
      <c r="R1033" s="25"/>
      <c r="S1033" s="25"/>
      <c r="T1033" s="25"/>
      <c r="U1033" s="25"/>
      <c r="V1033" s="25"/>
      <c r="W1033" s="25"/>
      <c r="X1033" s="25"/>
      <c r="Y1033" s="148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7">
        <v>3</v>
      </c>
    </row>
    <row r="1034" spans="1:65">
      <c r="A1034" s="29"/>
      <c r="B1034" s="18">
        <v>1</v>
      </c>
      <c r="C1034" s="14">
        <v>1</v>
      </c>
      <c r="D1034" s="21">
        <v>3.3</v>
      </c>
      <c r="E1034" s="143" t="s">
        <v>96</v>
      </c>
      <c r="F1034" s="21">
        <v>2.8630494823182402</v>
      </c>
      <c r="G1034" s="21">
        <v>3.3</v>
      </c>
      <c r="H1034" s="21">
        <v>3.6</v>
      </c>
      <c r="I1034" s="21">
        <v>3.2</v>
      </c>
      <c r="J1034" s="21">
        <v>3.1</v>
      </c>
      <c r="K1034" s="21">
        <v>3.1</v>
      </c>
      <c r="L1034" s="21">
        <v>3.4</v>
      </c>
      <c r="M1034" s="21">
        <v>3.1</v>
      </c>
      <c r="N1034" s="21">
        <v>3</v>
      </c>
      <c r="O1034" s="143">
        <v>3</v>
      </c>
      <c r="P1034" s="21">
        <v>3.14</v>
      </c>
      <c r="Q1034" s="21">
        <v>3.2</v>
      </c>
      <c r="R1034" s="21">
        <v>3.1920128631778244</v>
      </c>
      <c r="S1034" s="143">
        <v>3.7747275190518481</v>
      </c>
      <c r="T1034" s="143">
        <v>2.7326111986196611</v>
      </c>
      <c r="U1034" s="21">
        <v>3.3</v>
      </c>
      <c r="V1034" s="143">
        <v>3.8</v>
      </c>
      <c r="W1034" s="21">
        <v>3.1</v>
      </c>
      <c r="X1034" s="21">
        <v>3.2</v>
      </c>
      <c r="Y1034" s="148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7">
        <v>1</v>
      </c>
    </row>
    <row r="1035" spans="1:65">
      <c r="A1035" s="29"/>
      <c r="B1035" s="19">
        <v>1</v>
      </c>
      <c r="C1035" s="9">
        <v>2</v>
      </c>
      <c r="D1035" s="11">
        <v>3.3</v>
      </c>
      <c r="E1035" s="144" t="s">
        <v>96</v>
      </c>
      <c r="F1035" s="11">
        <v>2.9088055329048399</v>
      </c>
      <c r="G1035" s="11">
        <v>3.2</v>
      </c>
      <c r="H1035" s="11">
        <v>3.3</v>
      </c>
      <c r="I1035" s="11">
        <v>3.2</v>
      </c>
      <c r="J1035" s="11">
        <v>3.2</v>
      </c>
      <c r="K1035" s="11">
        <v>3.1</v>
      </c>
      <c r="L1035" s="11">
        <v>3.6</v>
      </c>
      <c r="M1035" s="11">
        <v>3.1</v>
      </c>
      <c r="N1035" s="11">
        <v>3</v>
      </c>
      <c r="O1035" s="144">
        <v>4</v>
      </c>
      <c r="P1035" s="11">
        <v>3.17</v>
      </c>
      <c r="Q1035" s="11">
        <v>3.2</v>
      </c>
      <c r="R1035" s="11">
        <v>3.2226047053994953</v>
      </c>
      <c r="S1035" s="144">
        <v>3.8405745869375036</v>
      </c>
      <c r="T1035" s="144">
        <v>2.6990870189327665</v>
      </c>
      <c r="U1035" s="11">
        <v>3.2</v>
      </c>
      <c r="V1035" s="144">
        <v>3.7</v>
      </c>
      <c r="W1035" s="11">
        <v>3.3</v>
      </c>
      <c r="X1035" s="11">
        <v>3.2</v>
      </c>
      <c r="Y1035" s="148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7" t="e">
        <v>#N/A</v>
      </c>
    </row>
    <row r="1036" spans="1:65">
      <c r="A1036" s="29"/>
      <c r="B1036" s="19">
        <v>1</v>
      </c>
      <c r="C1036" s="9">
        <v>3</v>
      </c>
      <c r="D1036" s="11">
        <v>3.4</v>
      </c>
      <c r="E1036" s="144" t="s">
        <v>96</v>
      </c>
      <c r="F1036" s="11">
        <v>2.8978387540532999</v>
      </c>
      <c r="G1036" s="11">
        <v>3.4</v>
      </c>
      <c r="H1036" s="11">
        <v>3.1</v>
      </c>
      <c r="I1036" s="11">
        <v>3.1</v>
      </c>
      <c r="J1036" s="11">
        <v>3.3</v>
      </c>
      <c r="K1036" s="11">
        <v>3.2</v>
      </c>
      <c r="L1036" s="11">
        <v>3.6</v>
      </c>
      <c r="M1036" s="11">
        <v>3.1</v>
      </c>
      <c r="N1036" s="11">
        <v>2.9</v>
      </c>
      <c r="O1036" s="144">
        <v>3</v>
      </c>
      <c r="P1036" s="150">
        <v>3.51</v>
      </c>
      <c r="Q1036" s="11">
        <v>3.3</v>
      </c>
      <c r="R1036" s="11">
        <v>3.1371680760113252</v>
      </c>
      <c r="S1036" s="144">
        <v>3.9963966294974487</v>
      </c>
      <c r="T1036" s="144">
        <v>2.7133226915217197</v>
      </c>
      <c r="U1036" s="11">
        <v>3.3</v>
      </c>
      <c r="V1036" s="144">
        <v>3.8</v>
      </c>
      <c r="W1036" s="11">
        <v>3.2</v>
      </c>
      <c r="X1036" s="11">
        <v>3</v>
      </c>
      <c r="Y1036" s="148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7">
        <v>16</v>
      </c>
    </row>
    <row r="1037" spans="1:65">
      <c r="A1037" s="29"/>
      <c r="B1037" s="19">
        <v>1</v>
      </c>
      <c r="C1037" s="9">
        <v>4</v>
      </c>
      <c r="D1037" s="11">
        <v>3.4</v>
      </c>
      <c r="E1037" s="144" t="s">
        <v>96</v>
      </c>
      <c r="F1037" s="11">
        <v>2.8552780069351602</v>
      </c>
      <c r="G1037" s="11">
        <v>3.3</v>
      </c>
      <c r="H1037" s="11">
        <v>3.2</v>
      </c>
      <c r="I1037" s="11">
        <v>3.3</v>
      </c>
      <c r="J1037" s="11">
        <v>3.2</v>
      </c>
      <c r="K1037" s="11">
        <v>3.1</v>
      </c>
      <c r="L1037" s="11">
        <v>3.5</v>
      </c>
      <c r="M1037" s="11">
        <v>3.3</v>
      </c>
      <c r="N1037" s="11">
        <v>3</v>
      </c>
      <c r="O1037" s="144">
        <v>3</v>
      </c>
      <c r="P1037" s="11">
        <v>3.1</v>
      </c>
      <c r="Q1037" s="11">
        <v>3.4</v>
      </c>
      <c r="R1037" s="11">
        <v>3.0236996759535284</v>
      </c>
      <c r="S1037" s="144">
        <v>3.8238695990913207</v>
      </c>
      <c r="T1037" s="144">
        <v>2.7456385010047888</v>
      </c>
      <c r="U1037" s="11">
        <v>3.1</v>
      </c>
      <c r="V1037" s="144">
        <v>3.6</v>
      </c>
      <c r="W1037" s="11">
        <v>3.2</v>
      </c>
      <c r="X1037" s="11">
        <v>3.1</v>
      </c>
      <c r="Y1037" s="148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7">
        <v>3.1935464753261718</v>
      </c>
    </row>
    <row r="1038" spans="1:65">
      <c r="A1038" s="29"/>
      <c r="B1038" s="19">
        <v>1</v>
      </c>
      <c r="C1038" s="9">
        <v>5</v>
      </c>
      <c r="D1038" s="11">
        <v>3.4</v>
      </c>
      <c r="E1038" s="144" t="s">
        <v>96</v>
      </c>
      <c r="F1038" s="11">
        <v>2.8611653505904502</v>
      </c>
      <c r="G1038" s="11">
        <v>3.2</v>
      </c>
      <c r="H1038" s="11">
        <v>3</v>
      </c>
      <c r="I1038" s="11">
        <v>3.3</v>
      </c>
      <c r="J1038" s="11">
        <v>3.1</v>
      </c>
      <c r="K1038" s="11">
        <v>2.9</v>
      </c>
      <c r="L1038" s="11">
        <v>3.2</v>
      </c>
      <c r="M1038" s="11">
        <v>3.1</v>
      </c>
      <c r="N1038" s="11">
        <v>3.1</v>
      </c>
      <c r="O1038" s="144">
        <v>3</v>
      </c>
      <c r="P1038" s="11">
        <v>3.19</v>
      </c>
      <c r="Q1038" s="11">
        <v>3.2</v>
      </c>
      <c r="R1038" s="11">
        <v>3.2285657813056874</v>
      </c>
      <c r="S1038" s="150">
        <v>9.6623434258780811</v>
      </c>
      <c r="T1038" s="144">
        <v>2.7869410354986042</v>
      </c>
      <c r="U1038" s="11">
        <v>3.3</v>
      </c>
      <c r="V1038" s="144">
        <v>3.5</v>
      </c>
      <c r="W1038" s="11">
        <v>3.1</v>
      </c>
      <c r="X1038" s="11">
        <v>3.2</v>
      </c>
      <c r="Y1038" s="148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7">
        <v>126</v>
      </c>
    </row>
    <row r="1039" spans="1:65">
      <c r="A1039" s="29"/>
      <c r="B1039" s="19">
        <v>1</v>
      </c>
      <c r="C1039" s="9">
        <v>6</v>
      </c>
      <c r="D1039" s="11">
        <v>3.4</v>
      </c>
      <c r="E1039" s="144" t="s">
        <v>96</v>
      </c>
      <c r="F1039" s="11">
        <v>2.8778173036171899</v>
      </c>
      <c r="G1039" s="11">
        <v>3.3</v>
      </c>
      <c r="H1039" s="11">
        <v>2.9</v>
      </c>
      <c r="I1039" s="11">
        <v>3.2</v>
      </c>
      <c r="J1039" s="11">
        <v>3.4</v>
      </c>
      <c r="K1039" s="11">
        <v>3.3</v>
      </c>
      <c r="L1039" s="11">
        <v>3.6</v>
      </c>
      <c r="M1039" s="11">
        <v>3.2</v>
      </c>
      <c r="N1039" s="11">
        <v>3</v>
      </c>
      <c r="O1039" s="144">
        <v>3</v>
      </c>
      <c r="P1039" s="11">
        <v>3.17</v>
      </c>
      <c r="Q1039" s="11">
        <v>3.4</v>
      </c>
      <c r="R1039" s="11">
        <v>3.1884560990454602</v>
      </c>
      <c r="S1039" s="144">
        <v>3.66422484427004</v>
      </c>
      <c r="T1039" s="144">
        <v>2.7703322084043038</v>
      </c>
      <c r="U1039" s="11">
        <v>3.5</v>
      </c>
      <c r="V1039" s="144">
        <v>3.8</v>
      </c>
      <c r="W1039" s="11">
        <v>3.2</v>
      </c>
      <c r="X1039" s="11">
        <v>3.1</v>
      </c>
      <c r="Y1039" s="148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5"/>
    </row>
    <row r="1040" spans="1:65">
      <c r="A1040" s="29"/>
      <c r="B1040" s="20" t="s">
        <v>258</v>
      </c>
      <c r="C1040" s="12"/>
      <c r="D1040" s="22">
        <v>3.3666666666666667</v>
      </c>
      <c r="E1040" s="22" t="s">
        <v>617</v>
      </c>
      <c r="F1040" s="22">
        <v>2.8773257384031967</v>
      </c>
      <c r="G1040" s="22">
        <v>3.2833333333333332</v>
      </c>
      <c r="H1040" s="22">
        <v>3.1833333333333331</v>
      </c>
      <c r="I1040" s="22">
        <v>3.2166666666666668</v>
      </c>
      <c r="J1040" s="22">
        <v>3.2166666666666668</v>
      </c>
      <c r="K1040" s="22">
        <v>3.1166666666666667</v>
      </c>
      <c r="L1040" s="22">
        <v>3.4833333333333338</v>
      </c>
      <c r="M1040" s="22">
        <v>3.1500000000000004</v>
      </c>
      <c r="N1040" s="22">
        <v>3</v>
      </c>
      <c r="O1040" s="22">
        <v>3.1666666666666665</v>
      </c>
      <c r="P1040" s="22">
        <v>3.2133333333333334</v>
      </c>
      <c r="Q1040" s="22">
        <v>3.2833333333333332</v>
      </c>
      <c r="R1040" s="22">
        <v>3.1654178668155537</v>
      </c>
      <c r="S1040" s="22">
        <v>4.793689434121041</v>
      </c>
      <c r="T1040" s="22">
        <v>2.7413221089969739</v>
      </c>
      <c r="U1040" s="22">
        <v>3.2833333333333332</v>
      </c>
      <c r="V1040" s="22">
        <v>3.6999999999999997</v>
      </c>
      <c r="W1040" s="22">
        <v>3.1833333333333336</v>
      </c>
      <c r="X1040" s="22">
        <v>3.1333333333333333</v>
      </c>
      <c r="Y1040" s="148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5"/>
    </row>
    <row r="1041" spans="1:65">
      <c r="A1041" s="29"/>
      <c r="B1041" s="3" t="s">
        <v>259</v>
      </c>
      <c r="C1041" s="28"/>
      <c r="D1041" s="11">
        <v>3.4</v>
      </c>
      <c r="E1041" s="11" t="s">
        <v>617</v>
      </c>
      <c r="F1041" s="11">
        <v>2.870433392967715</v>
      </c>
      <c r="G1041" s="11">
        <v>3.3</v>
      </c>
      <c r="H1041" s="11">
        <v>3.1500000000000004</v>
      </c>
      <c r="I1041" s="11">
        <v>3.2</v>
      </c>
      <c r="J1041" s="11">
        <v>3.2</v>
      </c>
      <c r="K1041" s="11">
        <v>3.1</v>
      </c>
      <c r="L1041" s="11">
        <v>3.55</v>
      </c>
      <c r="M1041" s="11">
        <v>3.1</v>
      </c>
      <c r="N1041" s="11">
        <v>3</v>
      </c>
      <c r="O1041" s="11">
        <v>3</v>
      </c>
      <c r="P1041" s="11">
        <v>3.17</v>
      </c>
      <c r="Q1041" s="11">
        <v>3.25</v>
      </c>
      <c r="R1041" s="11">
        <v>3.1902344811116423</v>
      </c>
      <c r="S1041" s="11">
        <v>3.832222093014412</v>
      </c>
      <c r="T1041" s="11">
        <v>2.7391248498122249</v>
      </c>
      <c r="U1041" s="11">
        <v>3.3</v>
      </c>
      <c r="V1041" s="11">
        <v>3.75</v>
      </c>
      <c r="W1041" s="11">
        <v>3.2</v>
      </c>
      <c r="X1041" s="11">
        <v>3.1500000000000004</v>
      </c>
      <c r="Y1041" s="148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5"/>
    </row>
    <row r="1042" spans="1:65">
      <c r="A1042" s="29"/>
      <c r="B1042" s="3" t="s">
        <v>260</v>
      </c>
      <c r="C1042" s="28"/>
      <c r="D1042" s="23">
        <v>5.1639777949432267E-2</v>
      </c>
      <c r="E1042" s="23" t="s">
        <v>617</v>
      </c>
      <c r="F1042" s="23">
        <v>2.173971018314156E-2</v>
      </c>
      <c r="G1042" s="23">
        <v>7.5277265270907973E-2</v>
      </c>
      <c r="H1042" s="23">
        <v>0.24832774042918904</v>
      </c>
      <c r="I1042" s="23">
        <v>7.5277265270907973E-2</v>
      </c>
      <c r="J1042" s="23">
        <v>0.11690451944500112</v>
      </c>
      <c r="K1042" s="23">
        <v>0.13291601358251257</v>
      </c>
      <c r="L1042" s="23">
        <v>0.16020819787597218</v>
      </c>
      <c r="M1042" s="23">
        <v>8.366600265340747E-2</v>
      </c>
      <c r="N1042" s="23">
        <v>6.3245553203367638E-2</v>
      </c>
      <c r="O1042" s="23">
        <v>0.40824829046386357</v>
      </c>
      <c r="P1042" s="23">
        <v>0.14868310820892411</v>
      </c>
      <c r="Q1042" s="23">
        <v>9.8319208025017368E-2</v>
      </c>
      <c r="R1042" s="23">
        <v>7.6652650168347644E-2</v>
      </c>
      <c r="S1042" s="23">
        <v>2.3875686200058777</v>
      </c>
      <c r="T1042" s="23">
        <v>3.342141150231779E-2</v>
      </c>
      <c r="U1042" s="23">
        <v>0.13291601358251251</v>
      </c>
      <c r="V1042" s="23">
        <v>0.12649110640673508</v>
      </c>
      <c r="W1042" s="23">
        <v>7.5277265270908028E-2</v>
      </c>
      <c r="X1042" s="23">
        <v>8.1649658092772678E-2</v>
      </c>
      <c r="Y1042" s="201"/>
      <c r="Z1042" s="202"/>
      <c r="AA1042" s="202"/>
      <c r="AB1042" s="202"/>
      <c r="AC1042" s="202"/>
      <c r="AD1042" s="202"/>
      <c r="AE1042" s="202"/>
      <c r="AF1042" s="202"/>
      <c r="AG1042" s="202"/>
      <c r="AH1042" s="202"/>
      <c r="AI1042" s="202"/>
      <c r="AJ1042" s="202"/>
      <c r="AK1042" s="202"/>
      <c r="AL1042" s="202"/>
      <c r="AM1042" s="202"/>
      <c r="AN1042" s="202"/>
      <c r="AO1042" s="202"/>
      <c r="AP1042" s="202"/>
      <c r="AQ1042" s="202"/>
      <c r="AR1042" s="202"/>
      <c r="AS1042" s="202"/>
      <c r="AT1042" s="202"/>
      <c r="AU1042" s="202"/>
      <c r="AV1042" s="202"/>
      <c r="AW1042" s="202"/>
      <c r="AX1042" s="202"/>
      <c r="AY1042" s="202"/>
      <c r="AZ1042" s="202"/>
      <c r="BA1042" s="202"/>
      <c r="BB1042" s="202"/>
      <c r="BC1042" s="202"/>
      <c r="BD1042" s="202"/>
      <c r="BE1042" s="202"/>
      <c r="BF1042" s="202"/>
      <c r="BG1042" s="202"/>
      <c r="BH1042" s="202"/>
      <c r="BI1042" s="202"/>
      <c r="BJ1042" s="202"/>
      <c r="BK1042" s="202"/>
      <c r="BL1042" s="202"/>
      <c r="BM1042" s="56"/>
    </row>
    <row r="1043" spans="1:65">
      <c r="A1043" s="29"/>
      <c r="B1043" s="3" t="s">
        <v>86</v>
      </c>
      <c r="C1043" s="28"/>
      <c r="D1043" s="13">
        <v>1.533854790577196E-2</v>
      </c>
      <c r="E1043" s="13" t="s">
        <v>617</v>
      </c>
      <c r="F1043" s="13">
        <v>7.555526262802017E-3</v>
      </c>
      <c r="G1043" s="13">
        <v>2.2927085869312074E-2</v>
      </c>
      <c r="H1043" s="13">
        <v>7.8008714270949436E-2</v>
      </c>
      <c r="I1043" s="13">
        <v>2.3402258633442891E-2</v>
      </c>
      <c r="J1043" s="13">
        <v>3.6343373920725737E-2</v>
      </c>
      <c r="K1043" s="13">
        <v>4.2646849277811517E-2</v>
      </c>
      <c r="L1043" s="13">
        <v>4.5992784079226454E-2</v>
      </c>
      <c r="M1043" s="13">
        <v>2.6560635762986496E-2</v>
      </c>
      <c r="N1043" s="13">
        <v>2.1081851067789214E-2</v>
      </c>
      <c r="O1043" s="13">
        <v>0.12892051277806219</v>
      </c>
      <c r="P1043" s="13">
        <v>4.6270676828503353E-2</v>
      </c>
      <c r="Q1043" s="13">
        <v>2.9944936454320011E-2</v>
      </c>
      <c r="R1043" s="13">
        <v>2.4215649684653194E-2</v>
      </c>
      <c r="S1043" s="13">
        <v>0.49806493574894184</v>
      </c>
      <c r="T1043" s="13">
        <v>1.2191712674927645E-2</v>
      </c>
      <c r="U1043" s="13">
        <v>4.0482034593658636E-2</v>
      </c>
      <c r="V1043" s="13">
        <v>3.4186785515333808E-2</v>
      </c>
      <c r="W1043" s="13">
        <v>2.3647308462065347E-2</v>
      </c>
      <c r="X1043" s="13">
        <v>2.6058401518970004E-2</v>
      </c>
      <c r="Y1043" s="148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5"/>
    </row>
    <row r="1044" spans="1:65">
      <c r="A1044" s="29"/>
      <c r="B1044" s="3" t="s">
        <v>261</v>
      </c>
      <c r="C1044" s="28"/>
      <c r="D1044" s="13">
        <v>5.4209385295641788E-2</v>
      </c>
      <c r="E1044" s="13" t="s">
        <v>617</v>
      </c>
      <c r="F1044" s="13">
        <v>-9.9018673868110252E-2</v>
      </c>
      <c r="G1044" s="13">
        <v>2.8115093580403094E-2</v>
      </c>
      <c r="H1044" s="13">
        <v>-3.1980564778834042E-3</v>
      </c>
      <c r="I1044" s="13">
        <v>7.2396602082120953E-3</v>
      </c>
      <c r="J1044" s="13">
        <v>7.2396602082120953E-3</v>
      </c>
      <c r="K1044" s="13">
        <v>-2.4073489850074292E-2</v>
      </c>
      <c r="L1044" s="13">
        <v>9.0741393696975869E-2</v>
      </c>
      <c r="M1044" s="13">
        <v>-1.3635773163978682E-2</v>
      </c>
      <c r="N1044" s="13">
        <v>-6.0605498251408374E-2</v>
      </c>
      <c r="O1044" s="13">
        <v>-8.4169148209310984E-3</v>
      </c>
      <c r="P1044" s="13">
        <v>6.1958885396025121E-3</v>
      </c>
      <c r="Q1044" s="13">
        <v>2.8115093580403094E-2</v>
      </c>
      <c r="R1044" s="13">
        <v>-8.8079533922377218E-3</v>
      </c>
      <c r="S1044" s="13">
        <v>0.50105516583454102</v>
      </c>
      <c r="T1044" s="13">
        <v>-0.14160569442879645</v>
      </c>
      <c r="U1044" s="13">
        <v>2.8115093580403094E-2</v>
      </c>
      <c r="V1044" s="13">
        <v>0.15858655215659612</v>
      </c>
      <c r="W1044" s="13">
        <v>-3.1980564778832932E-3</v>
      </c>
      <c r="X1044" s="13">
        <v>-1.8854631507026598E-2</v>
      </c>
      <c r="Y1044" s="148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5"/>
    </row>
    <row r="1045" spans="1:65">
      <c r="A1045" s="29"/>
      <c r="B1045" s="45" t="s">
        <v>262</v>
      </c>
      <c r="C1045" s="46"/>
      <c r="D1045" s="44">
        <v>1.36</v>
      </c>
      <c r="E1045" s="44">
        <v>16.05</v>
      </c>
      <c r="F1045" s="44">
        <v>3.04</v>
      </c>
      <c r="G1045" s="44">
        <v>0.61</v>
      </c>
      <c r="H1045" s="44">
        <v>0.28000000000000003</v>
      </c>
      <c r="I1045" s="44">
        <v>0.01</v>
      </c>
      <c r="J1045" s="44">
        <v>0.01</v>
      </c>
      <c r="K1045" s="44">
        <v>0.88</v>
      </c>
      <c r="L1045" s="44">
        <v>2.41</v>
      </c>
      <c r="M1045" s="44">
        <v>0.57999999999999996</v>
      </c>
      <c r="N1045" s="44">
        <v>1.93</v>
      </c>
      <c r="O1045" s="44" t="s">
        <v>263</v>
      </c>
      <c r="P1045" s="44">
        <v>0.01</v>
      </c>
      <c r="Q1045" s="44">
        <v>0.61</v>
      </c>
      <c r="R1045" s="44">
        <v>0.45</v>
      </c>
      <c r="S1045" s="44">
        <v>14.19</v>
      </c>
      <c r="T1045" s="44">
        <v>4.26</v>
      </c>
      <c r="U1045" s="44">
        <v>0.61</v>
      </c>
      <c r="V1045" s="44">
        <v>4.3600000000000003</v>
      </c>
      <c r="W1045" s="44">
        <v>0.28000000000000003</v>
      </c>
      <c r="X1045" s="44">
        <v>0.73</v>
      </c>
      <c r="Y1045" s="148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55"/>
    </row>
    <row r="1046" spans="1:65">
      <c r="B1046" s="30"/>
      <c r="C1046" s="20"/>
      <c r="D1046" s="20"/>
      <c r="E1046" s="20"/>
      <c r="F1046" s="20"/>
      <c r="G1046" s="20"/>
      <c r="H1046" s="20"/>
      <c r="I1046" s="20"/>
      <c r="J1046" s="20"/>
      <c r="K1046" s="20"/>
      <c r="L1046" s="20"/>
      <c r="M1046" s="20"/>
      <c r="N1046" s="20"/>
      <c r="O1046" s="20"/>
      <c r="P1046" s="20"/>
      <c r="Q1046" s="20"/>
      <c r="R1046" s="20"/>
      <c r="S1046" s="20"/>
      <c r="T1046" s="20"/>
      <c r="U1046" s="20"/>
      <c r="V1046" s="20"/>
      <c r="W1046" s="20"/>
      <c r="X1046" s="20"/>
      <c r="BM1046" s="55"/>
    </row>
    <row r="1047" spans="1:65" ht="15">
      <c r="B1047" s="8" t="s">
        <v>551</v>
      </c>
      <c r="BM1047" s="27" t="s">
        <v>66</v>
      </c>
    </row>
    <row r="1048" spans="1:65" ht="15">
      <c r="A1048" s="24" t="s">
        <v>38</v>
      </c>
      <c r="B1048" s="18" t="s">
        <v>111</v>
      </c>
      <c r="C1048" s="15" t="s">
        <v>112</v>
      </c>
      <c r="D1048" s="16" t="s">
        <v>223</v>
      </c>
      <c r="E1048" s="17" t="s">
        <v>223</v>
      </c>
      <c r="F1048" s="17" t="s">
        <v>223</v>
      </c>
      <c r="G1048" s="17" t="s">
        <v>223</v>
      </c>
      <c r="H1048" s="17" t="s">
        <v>223</v>
      </c>
      <c r="I1048" s="17" t="s">
        <v>223</v>
      </c>
      <c r="J1048" s="17" t="s">
        <v>223</v>
      </c>
      <c r="K1048" s="17" t="s">
        <v>223</v>
      </c>
      <c r="L1048" s="17" t="s">
        <v>223</v>
      </c>
      <c r="M1048" s="17" t="s">
        <v>223</v>
      </c>
      <c r="N1048" s="17" t="s">
        <v>223</v>
      </c>
      <c r="O1048" s="17" t="s">
        <v>223</v>
      </c>
      <c r="P1048" s="17" t="s">
        <v>223</v>
      </c>
      <c r="Q1048" s="17" t="s">
        <v>223</v>
      </c>
      <c r="R1048" s="17" t="s">
        <v>223</v>
      </c>
      <c r="S1048" s="17" t="s">
        <v>223</v>
      </c>
      <c r="T1048" s="17" t="s">
        <v>223</v>
      </c>
      <c r="U1048" s="17" t="s">
        <v>223</v>
      </c>
      <c r="V1048" s="17" t="s">
        <v>223</v>
      </c>
      <c r="W1048" s="17" t="s">
        <v>223</v>
      </c>
      <c r="X1048" s="17" t="s">
        <v>223</v>
      </c>
      <c r="Y1048" s="17" t="s">
        <v>223</v>
      </c>
      <c r="Z1048" s="148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7">
        <v>1</v>
      </c>
    </row>
    <row r="1049" spans="1:65">
      <c r="A1049" s="29"/>
      <c r="B1049" s="19" t="s">
        <v>224</v>
      </c>
      <c r="C1049" s="9" t="s">
        <v>224</v>
      </c>
      <c r="D1049" s="146" t="s">
        <v>226</v>
      </c>
      <c r="E1049" s="147" t="s">
        <v>227</v>
      </c>
      <c r="F1049" s="147" t="s">
        <v>228</v>
      </c>
      <c r="G1049" s="147" t="s">
        <v>229</v>
      </c>
      <c r="H1049" s="147" t="s">
        <v>230</v>
      </c>
      <c r="I1049" s="147" t="s">
        <v>231</v>
      </c>
      <c r="J1049" s="147" t="s">
        <v>232</v>
      </c>
      <c r="K1049" s="147" t="s">
        <v>234</v>
      </c>
      <c r="L1049" s="147" t="s">
        <v>235</v>
      </c>
      <c r="M1049" s="147" t="s">
        <v>236</v>
      </c>
      <c r="N1049" s="147" t="s">
        <v>237</v>
      </c>
      <c r="O1049" s="147" t="s">
        <v>264</v>
      </c>
      <c r="P1049" s="147" t="s">
        <v>238</v>
      </c>
      <c r="Q1049" s="147" t="s">
        <v>239</v>
      </c>
      <c r="R1049" s="147" t="s">
        <v>240</v>
      </c>
      <c r="S1049" s="147" t="s">
        <v>241</v>
      </c>
      <c r="T1049" s="147" t="s">
        <v>242</v>
      </c>
      <c r="U1049" s="147" t="s">
        <v>243</v>
      </c>
      <c r="V1049" s="147" t="s">
        <v>244</v>
      </c>
      <c r="W1049" s="147" t="s">
        <v>245</v>
      </c>
      <c r="X1049" s="147" t="s">
        <v>246</v>
      </c>
      <c r="Y1049" s="147" t="s">
        <v>248</v>
      </c>
      <c r="Z1049" s="148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7" t="s">
        <v>3</v>
      </c>
    </row>
    <row r="1050" spans="1:65">
      <c r="A1050" s="29"/>
      <c r="B1050" s="19"/>
      <c r="C1050" s="9"/>
      <c r="D1050" s="10" t="s">
        <v>289</v>
      </c>
      <c r="E1050" s="11" t="s">
        <v>289</v>
      </c>
      <c r="F1050" s="11" t="s">
        <v>289</v>
      </c>
      <c r="G1050" s="11" t="s">
        <v>289</v>
      </c>
      <c r="H1050" s="11" t="s">
        <v>290</v>
      </c>
      <c r="I1050" s="11" t="s">
        <v>289</v>
      </c>
      <c r="J1050" s="11" t="s">
        <v>289</v>
      </c>
      <c r="K1050" s="11" t="s">
        <v>290</v>
      </c>
      <c r="L1050" s="11" t="s">
        <v>290</v>
      </c>
      <c r="M1050" s="11" t="s">
        <v>290</v>
      </c>
      <c r="N1050" s="11" t="s">
        <v>290</v>
      </c>
      <c r="O1050" s="11" t="s">
        <v>290</v>
      </c>
      <c r="P1050" s="11" t="s">
        <v>289</v>
      </c>
      <c r="Q1050" s="11" t="s">
        <v>290</v>
      </c>
      <c r="R1050" s="11" t="s">
        <v>289</v>
      </c>
      <c r="S1050" s="11" t="s">
        <v>289</v>
      </c>
      <c r="T1050" s="11" t="s">
        <v>289</v>
      </c>
      <c r="U1050" s="11" t="s">
        <v>114</v>
      </c>
      <c r="V1050" s="11" t="s">
        <v>290</v>
      </c>
      <c r="W1050" s="11" t="s">
        <v>289</v>
      </c>
      <c r="X1050" s="11" t="s">
        <v>290</v>
      </c>
      <c r="Y1050" s="11" t="s">
        <v>289</v>
      </c>
      <c r="Z1050" s="148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7">
        <v>1</v>
      </c>
    </row>
    <row r="1051" spans="1:65">
      <c r="A1051" s="29"/>
      <c r="B1051" s="19"/>
      <c r="C1051" s="9"/>
      <c r="D1051" s="25"/>
      <c r="E1051" s="25"/>
      <c r="F1051" s="25"/>
      <c r="G1051" s="25"/>
      <c r="H1051" s="25"/>
      <c r="I1051" s="25"/>
      <c r="J1051" s="25"/>
      <c r="K1051" s="25"/>
      <c r="L1051" s="25"/>
      <c r="M1051" s="25"/>
      <c r="N1051" s="25"/>
      <c r="O1051" s="25"/>
      <c r="P1051" s="25"/>
      <c r="Q1051" s="25"/>
      <c r="R1051" s="25"/>
      <c r="S1051" s="25"/>
      <c r="T1051" s="25"/>
      <c r="U1051" s="25"/>
      <c r="V1051" s="25"/>
      <c r="W1051" s="25"/>
      <c r="X1051" s="25"/>
      <c r="Y1051" s="25"/>
      <c r="Z1051" s="148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7">
        <v>2</v>
      </c>
    </row>
    <row r="1052" spans="1:65">
      <c r="A1052" s="29"/>
      <c r="B1052" s="18">
        <v>1</v>
      </c>
      <c r="C1052" s="14">
        <v>1</v>
      </c>
      <c r="D1052" s="220">
        <v>11.1</v>
      </c>
      <c r="E1052" s="220">
        <v>10.6</v>
      </c>
      <c r="F1052" s="220">
        <v>10.110782046761297</v>
      </c>
      <c r="G1052" s="219">
        <v>9.4545651106000008</v>
      </c>
      <c r="H1052" s="220">
        <v>10.5</v>
      </c>
      <c r="I1052" s="220">
        <v>11.3</v>
      </c>
      <c r="J1052" s="220">
        <v>11.13</v>
      </c>
      <c r="K1052" s="220">
        <v>10.6</v>
      </c>
      <c r="L1052" s="220">
        <v>11</v>
      </c>
      <c r="M1052" s="220">
        <v>10.4</v>
      </c>
      <c r="N1052" s="220">
        <v>11.2</v>
      </c>
      <c r="O1052" s="220">
        <v>11.2</v>
      </c>
      <c r="P1052" s="220">
        <v>11.2</v>
      </c>
      <c r="Q1052" s="220">
        <v>10.81</v>
      </c>
      <c r="R1052" s="220">
        <v>11.6</v>
      </c>
      <c r="S1052" s="220">
        <v>10.755244037264717</v>
      </c>
      <c r="T1052" s="220">
        <v>11.227483166786511</v>
      </c>
      <c r="U1052" s="220">
        <v>11.466809058778871</v>
      </c>
      <c r="V1052" s="220">
        <v>10</v>
      </c>
      <c r="W1052" s="220">
        <v>11.1</v>
      </c>
      <c r="X1052" s="219">
        <v>14</v>
      </c>
      <c r="Y1052" s="220">
        <v>11.09</v>
      </c>
      <c r="Z1052" s="221"/>
      <c r="AA1052" s="222"/>
      <c r="AB1052" s="222"/>
      <c r="AC1052" s="222"/>
      <c r="AD1052" s="222"/>
      <c r="AE1052" s="222"/>
      <c r="AF1052" s="222"/>
      <c r="AG1052" s="222"/>
      <c r="AH1052" s="222"/>
      <c r="AI1052" s="222"/>
      <c r="AJ1052" s="222"/>
      <c r="AK1052" s="222"/>
      <c r="AL1052" s="222"/>
      <c r="AM1052" s="222"/>
      <c r="AN1052" s="222"/>
      <c r="AO1052" s="222"/>
      <c r="AP1052" s="222"/>
      <c r="AQ1052" s="222"/>
      <c r="AR1052" s="222"/>
      <c r="AS1052" s="222"/>
      <c r="AT1052" s="222"/>
      <c r="AU1052" s="222"/>
      <c r="AV1052" s="222"/>
      <c r="AW1052" s="222"/>
      <c r="AX1052" s="222"/>
      <c r="AY1052" s="222"/>
      <c r="AZ1052" s="222"/>
      <c r="BA1052" s="222"/>
      <c r="BB1052" s="222"/>
      <c r="BC1052" s="222"/>
      <c r="BD1052" s="222"/>
      <c r="BE1052" s="222"/>
      <c r="BF1052" s="222"/>
      <c r="BG1052" s="222"/>
      <c r="BH1052" s="222"/>
      <c r="BI1052" s="222"/>
      <c r="BJ1052" s="222"/>
      <c r="BK1052" s="222"/>
      <c r="BL1052" s="222"/>
      <c r="BM1052" s="223">
        <v>1</v>
      </c>
    </row>
    <row r="1053" spans="1:65">
      <c r="A1053" s="29"/>
      <c r="B1053" s="19">
        <v>1</v>
      </c>
      <c r="C1053" s="9">
        <v>2</v>
      </c>
      <c r="D1053" s="225">
        <v>11</v>
      </c>
      <c r="E1053" s="225">
        <v>10.199999999999999</v>
      </c>
      <c r="F1053" s="225">
        <v>10.649238932028599</v>
      </c>
      <c r="G1053" s="224">
        <v>9.4611743390553098</v>
      </c>
      <c r="H1053" s="225">
        <v>10.8</v>
      </c>
      <c r="I1053" s="225">
        <v>12.4</v>
      </c>
      <c r="J1053" s="225">
        <v>11.19</v>
      </c>
      <c r="K1053" s="225">
        <v>10.9</v>
      </c>
      <c r="L1053" s="225">
        <v>11.4</v>
      </c>
      <c r="M1053" s="225">
        <v>10.7</v>
      </c>
      <c r="N1053" s="225">
        <v>11.4</v>
      </c>
      <c r="O1053" s="225">
        <v>11.2</v>
      </c>
      <c r="P1053" s="225">
        <v>11.1</v>
      </c>
      <c r="Q1053" s="225">
        <v>10.93</v>
      </c>
      <c r="R1053" s="225">
        <v>11.4</v>
      </c>
      <c r="S1053" s="225">
        <v>10.747259800689978</v>
      </c>
      <c r="T1053" s="225">
        <v>12.115892782573287</v>
      </c>
      <c r="U1053" s="225">
        <v>10.799826846556401</v>
      </c>
      <c r="V1053" s="225">
        <v>11.6</v>
      </c>
      <c r="W1053" s="225">
        <v>11.4</v>
      </c>
      <c r="X1053" s="224">
        <v>13.9</v>
      </c>
      <c r="Y1053" s="225">
        <v>11.2</v>
      </c>
      <c r="Z1053" s="221"/>
      <c r="AA1053" s="222"/>
      <c r="AB1053" s="222"/>
      <c r="AC1053" s="222"/>
      <c r="AD1053" s="222"/>
      <c r="AE1053" s="222"/>
      <c r="AF1053" s="222"/>
      <c r="AG1053" s="222"/>
      <c r="AH1053" s="222"/>
      <c r="AI1053" s="222"/>
      <c r="AJ1053" s="222"/>
      <c r="AK1053" s="222"/>
      <c r="AL1053" s="222"/>
      <c r="AM1053" s="222"/>
      <c r="AN1053" s="222"/>
      <c r="AO1053" s="222"/>
      <c r="AP1053" s="222"/>
      <c r="AQ1053" s="222"/>
      <c r="AR1053" s="222"/>
      <c r="AS1053" s="222"/>
      <c r="AT1053" s="222"/>
      <c r="AU1053" s="222"/>
      <c r="AV1053" s="222"/>
      <c r="AW1053" s="222"/>
      <c r="AX1053" s="222"/>
      <c r="AY1053" s="222"/>
      <c r="AZ1053" s="222"/>
      <c r="BA1053" s="222"/>
      <c r="BB1053" s="222"/>
      <c r="BC1053" s="222"/>
      <c r="BD1053" s="222"/>
      <c r="BE1053" s="222"/>
      <c r="BF1053" s="222"/>
      <c r="BG1053" s="222"/>
      <c r="BH1053" s="222"/>
      <c r="BI1053" s="222"/>
      <c r="BJ1053" s="222"/>
      <c r="BK1053" s="222"/>
      <c r="BL1053" s="222"/>
      <c r="BM1053" s="223" t="e">
        <v>#N/A</v>
      </c>
    </row>
    <row r="1054" spans="1:65">
      <c r="A1054" s="29"/>
      <c r="B1054" s="19">
        <v>1</v>
      </c>
      <c r="C1054" s="9">
        <v>3</v>
      </c>
      <c r="D1054" s="225">
        <v>11.2</v>
      </c>
      <c r="E1054" s="225">
        <v>10.3</v>
      </c>
      <c r="F1054" s="225">
        <v>10.059571974188501</v>
      </c>
      <c r="G1054" s="224">
        <v>9.4783887054139999</v>
      </c>
      <c r="H1054" s="225">
        <v>10.6</v>
      </c>
      <c r="I1054" s="225">
        <v>11.4</v>
      </c>
      <c r="J1054" s="225">
        <v>11.2</v>
      </c>
      <c r="K1054" s="225">
        <v>11.2</v>
      </c>
      <c r="L1054" s="225">
        <v>10.6</v>
      </c>
      <c r="M1054" s="225">
        <v>11.2</v>
      </c>
      <c r="N1054" s="225">
        <v>11.4</v>
      </c>
      <c r="O1054" s="225">
        <v>10.8</v>
      </c>
      <c r="P1054" s="225">
        <v>11.3</v>
      </c>
      <c r="Q1054" s="225">
        <v>10.89</v>
      </c>
      <c r="R1054" s="225">
        <v>11.2</v>
      </c>
      <c r="S1054" s="225">
        <v>10.355469875976988</v>
      </c>
      <c r="T1054" s="225">
        <v>11.54232048185615</v>
      </c>
      <c r="U1054" s="225">
        <v>11.68837359556092</v>
      </c>
      <c r="V1054" s="225">
        <v>11.4</v>
      </c>
      <c r="W1054" s="225">
        <v>11.3</v>
      </c>
      <c r="X1054" s="224">
        <v>13.1</v>
      </c>
      <c r="Y1054" s="225">
        <v>11.13</v>
      </c>
      <c r="Z1054" s="221"/>
      <c r="AA1054" s="222"/>
      <c r="AB1054" s="222"/>
      <c r="AC1054" s="222"/>
      <c r="AD1054" s="222"/>
      <c r="AE1054" s="222"/>
      <c r="AF1054" s="222"/>
      <c r="AG1054" s="222"/>
      <c r="AH1054" s="222"/>
      <c r="AI1054" s="222"/>
      <c r="AJ1054" s="222"/>
      <c r="AK1054" s="222"/>
      <c r="AL1054" s="222"/>
      <c r="AM1054" s="222"/>
      <c r="AN1054" s="222"/>
      <c r="AO1054" s="222"/>
      <c r="AP1054" s="222"/>
      <c r="AQ1054" s="222"/>
      <c r="AR1054" s="222"/>
      <c r="AS1054" s="222"/>
      <c r="AT1054" s="222"/>
      <c r="AU1054" s="222"/>
      <c r="AV1054" s="222"/>
      <c r="AW1054" s="222"/>
      <c r="AX1054" s="222"/>
      <c r="AY1054" s="222"/>
      <c r="AZ1054" s="222"/>
      <c r="BA1054" s="222"/>
      <c r="BB1054" s="222"/>
      <c r="BC1054" s="222"/>
      <c r="BD1054" s="222"/>
      <c r="BE1054" s="222"/>
      <c r="BF1054" s="222"/>
      <c r="BG1054" s="222"/>
      <c r="BH1054" s="222"/>
      <c r="BI1054" s="222"/>
      <c r="BJ1054" s="222"/>
      <c r="BK1054" s="222"/>
      <c r="BL1054" s="222"/>
      <c r="BM1054" s="223">
        <v>16</v>
      </c>
    </row>
    <row r="1055" spans="1:65">
      <c r="A1055" s="29"/>
      <c r="B1055" s="19">
        <v>1</v>
      </c>
      <c r="C1055" s="9">
        <v>4</v>
      </c>
      <c r="D1055" s="225">
        <v>11.2</v>
      </c>
      <c r="E1055" s="225">
        <v>10.7</v>
      </c>
      <c r="F1055" s="225">
        <v>10.165076907682097</v>
      </c>
      <c r="G1055" s="224">
        <v>9.4821458769305398</v>
      </c>
      <c r="H1055" s="225">
        <v>10.8</v>
      </c>
      <c r="I1055" s="225">
        <v>11</v>
      </c>
      <c r="J1055" s="225">
        <v>11.01</v>
      </c>
      <c r="K1055" s="225">
        <v>11</v>
      </c>
      <c r="L1055" s="225">
        <v>11.6</v>
      </c>
      <c r="M1055" s="225">
        <v>11</v>
      </c>
      <c r="N1055" s="225">
        <v>11.4</v>
      </c>
      <c r="O1055" s="225">
        <v>11.1</v>
      </c>
      <c r="P1055" s="225">
        <v>11.1</v>
      </c>
      <c r="Q1055" s="225">
        <v>10.64</v>
      </c>
      <c r="R1055" s="225">
        <v>11.2</v>
      </c>
      <c r="S1055" s="225">
        <v>10.659054934739435</v>
      </c>
      <c r="T1055" s="225">
        <v>11.085154293778075</v>
      </c>
      <c r="U1055" s="225">
        <v>10.776137850215768</v>
      </c>
      <c r="V1055" s="225">
        <v>11.2</v>
      </c>
      <c r="W1055" s="225">
        <v>11.3</v>
      </c>
      <c r="X1055" s="224">
        <v>13.3</v>
      </c>
      <c r="Y1055" s="225">
        <v>11</v>
      </c>
      <c r="Z1055" s="221"/>
      <c r="AA1055" s="222"/>
      <c r="AB1055" s="222"/>
      <c r="AC1055" s="222"/>
      <c r="AD1055" s="222"/>
      <c r="AE1055" s="222"/>
      <c r="AF1055" s="222"/>
      <c r="AG1055" s="222"/>
      <c r="AH1055" s="222"/>
      <c r="AI1055" s="222"/>
      <c r="AJ1055" s="222"/>
      <c r="AK1055" s="222"/>
      <c r="AL1055" s="222"/>
      <c r="AM1055" s="222"/>
      <c r="AN1055" s="222"/>
      <c r="AO1055" s="222"/>
      <c r="AP1055" s="222"/>
      <c r="AQ1055" s="222"/>
      <c r="AR1055" s="222"/>
      <c r="AS1055" s="222"/>
      <c r="AT1055" s="222"/>
      <c r="AU1055" s="222"/>
      <c r="AV1055" s="222"/>
      <c r="AW1055" s="222"/>
      <c r="AX1055" s="222"/>
      <c r="AY1055" s="222"/>
      <c r="AZ1055" s="222"/>
      <c r="BA1055" s="222"/>
      <c r="BB1055" s="222"/>
      <c r="BC1055" s="222"/>
      <c r="BD1055" s="222"/>
      <c r="BE1055" s="222"/>
      <c r="BF1055" s="222"/>
      <c r="BG1055" s="222"/>
      <c r="BH1055" s="222"/>
      <c r="BI1055" s="222"/>
      <c r="BJ1055" s="222"/>
      <c r="BK1055" s="222"/>
      <c r="BL1055" s="222"/>
      <c r="BM1055" s="223">
        <v>11.067756207472815</v>
      </c>
    </row>
    <row r="1056" spans="1:65">
      <c r="A1056" s="29"/>
      <c r="B1056" s="19">
        <v>1</v>
      </c>
      <c r="C1056" s="9">
        <v>5</v>
      </c>
      <c r="D1056" s="225">
        <v>11.1</v>
      </c>
      <c r="E1056" s="225">
        <v>10.7</v>
      </c>
      <c r="F1056" s="225">
        <v>10.470233394379699</v>
      </c>
      <c r="G1056" s="224">
        <v>9.4290374519076998</v>
      </c>
      <c r="H1056" s="225">
        <v>10.7</v>
      </c>
      <c r="I1056" s="225">
        <v>11.1</v>
      </c>
      <c r="J1056" s="225">
        <v>11.16</v>
      </c>
      <c r="K1056" s="225">
        <v>10.6</v>
      </c>
      <c r="L1056" s="225">
        <v>11.4</v>
      </c>
      <c r="M1056" s="225">
        <v>10.8</v>
      </c>
      <c r="N1056" s="225">
        <v>11.6</v>
      </c>
      <c r="O1056" s="225">
        <v>11.6</v>
      </c>
      <c r="P1056" s="225">
        <v>11.3</v>
      </c>
      <c r="Q1056" s="225">
        <v>10.71</v>
      </c>
      <c r="R1056" s="225">
        <v>11.5</v>
      </c>
      <c r="S1056" s="225">
        <v>10.859525560902123</v>
      </c>
      <c r="T1056" s="225">
        <v>11.809773667839814</v>
      </c>
      <c r="U1056" s="225">
        <v>11.917173369719885</v>
      </c>
      <c r="V1056" s="225">
        <v>11.8</v>
      </c>
      <c r="W1056" s="225">
        <v>10.9</v>
      </c>
      <c r="X1056" s="224">
        <v>13.6</v>
      </c>
      <c r="Y1056" s="225">
        <v>11.3</v>
      </c>
      <c r="Z1056" s="221"/>
      <c r="AA1056" s="222"/>
      <c r="AB1056" s="222"/>
      <c r="AC1056" s="222"/>
      <c r="AD1056" s="222"/>
      <c r="AE1056" s="222"/>
      <c r="AF1056" s="222"/>
      <c r="AG1056" s="222"/>
      <c r="AH1056" s="222"/>
      <c r="AI1056" s="222"/>
      <c r="AJ1056" s="222"/>
      <c r="AK1056" s="222"/>
      <c r="AL1056" s="222"/>
      <c r="AM1056" s="222"/>
      <c r="AN1056" s="222"/>
      <c r="AO1056" s="222"/>
      <c r="AP1056" s="222"/>
      <c r="AQ1056" s="222"/>
      <c r="AR1056" s="222"/>
      <c r="AS1056" s="222"/>
      <c r="AT1056" s="222"/>
      <c r="AU1056" s="222"/>
      <c r="AV1056" s="222"/>
      <c r="AW1056" s="222"/>
      <c r="AX1056" s="222"/>
      <c r="AY1056" s="222"/>
      <c r="AZ1056" s="222"/>
      <c r="BA1056" s="222"/>
      <c r="BB1056" s="222"/>
      <c r="BC1056" s="222"/>
      <c r="BD1056" s="222"/>
      <c r="BE1056" s="222"/>
      <c r="BF1056" s="222"/>
      <c r="BG1056" s="222"/>
      <c r="BH1056" s="222"/>
      <c r="BI1056" s="222"/>
      <c r="BJ1056" s="222"/>
      <c r="BK1056" s="222"/>
      <c r="BL1056" s="222"/>
      <c r="BM1056" s="223">
        <v>127</v>
      </c>
    </row>
    <row r="1057" spans="1:65">
      <c r="A1057" s="29"/>
      <c r="B1057" s="19">
        <v>1</v>
      </c>
      <c r="C1057" s="9">
        <v>6</v>
      </c>
      <c r="D1057" s="225">
        <v>11.5</v>
      </c>
      <c r="E1057" s="225">
        <v>10.6</v>
      </c>
      <c r="F1057" s="225">
        <v>10.371719399604597</v>
      </c>
      <c r="G1057" s="224">
        <v>9.4700086414183406</v>
      </c>
      <c r="H1057" s="225">
        <v>10.8</v>
      </c>
      <c r="I1057" s="225">
        <v>11.8</v>
      </c>
      <c r="J1057" s="225">
        <v>11.07</v>
      </c>
      <c r="K1057" s="225">
        <v>10.8</v>
      </c>
      <c r="L1057" s="225">
        <v>11.2</v>
      </c>
      <c r="M1057" s="225">
        <v>10.8</v>
      </c>
      <c r="N1057" s="225">
        <v>11.5</v>
      </c>
      <c r="O1057" s="225">
        <v>11.2</v>
      </c>
      <c r="P1057" s="225">
        <v>11.2</v>
      </c>
      <c r="Q1057" s="225">
        <v>10.98</v>
      </c>
      <c r="R1057" s="225">
        <v>11.4</v>
      </c>
      <c r="S1057" s="225">
        <v>10.479452897019749</v>
      </c>
      <c r="T1057" s="225">
        <v>11.168851160864699</v>
      </c>
      <c r="U1057" s="225">
        <v>11.790318860969611</v>
      </c>
      <c r="V1057" s="229">
        <v>9.1999999999999993</v>
      </c>
      <c r="W1057" s="225">
        <v>11.4</v>
      </c>
      <c r="X1057" s="224">
        <v>12.9</v>
      </c>
      <c r="Y1057" s="225">
        <v>11.32</v>
      </c>
      <c r="Z1057" s="221"/>
      <c r="AA1057" s="222"/>
      <c r="AB1057" s="222"/>
      <c r="AC1057" s="222"/>
      <c r="AD1057" s="222"/>
      <c r="AE1057" s="222"/>
      <c r="AF1057" s="222"/>
      <c r="AG1057" s="222"/>
      <c r="AH1057" s="222"/>
      <c r="AI1057" s="222"/>
      <c r="AJ1057" s="222"/>
      <c r="AK1057" s="222"/>
      <c r="AL1057" s="222"/>
      <c r="AM1057" s="222"/>
      <c r="AN1057" s="222"/>
      <c r="AO1057" s="222"/>
      <c r="AP1057" s="222"/>
      <c r="AQ1057" s="222"/>
      <c r="AR1057" s="222"/>
      <c r="AS1057" s="222"/>
      <c r="AT1057" s="222"/>
      <c r="AU1057" s="222"/>
      <c r="AV1057" s="222"/>
      <c r="AW1057" s="222"/>
      <c r="AX1057" s="222"/>
      <c r="AY1057" s="222"/>
      <c r="AZ1057" s="222"/>
      <c r="BA1057" s="222"/>
      <c r="BB1057" s="222"/>
      <c r="BC1057" s="222"/>
      <c r="BD1057" s="222"/>
      <c r="BE1057" s="222"/>
      <c r="BF1057" s="222"/>
      <c r="BG1057" s="222"/>
      <c r="BH1057" s="222"/>
      <c r="BI1057" s="222"/>
      <c r="BJ1057" s="222"/>
      <c r="BK1057" s="222"/>
      <c r="BL1057" s="222"/>
      <c r="BM1057" s="226"/>
    </row>
    <row r="1058" spans="1:65">
      <c r="A1058" s="29"/>
      <c r="B1058" s="20" t="s">
        <v>258</v>
      </c>
      <c r="C1058" s="12"/>
      <c r="D1058" s="227">
        <v>11.183333333333332</v>
      </c>
      <c r="E1058" s="227">
        <v>10.516666666666667</v>
      </c>
      <c r="F1058" s="227">
        <v>10.304437109107466</v>
      </c>
      <c r="G1058" s="227">
        <v>9.4625533542209812</v>
      </c>
      <c r="H1058" s="227">
        <v>10.700000000000001</v>
      </c>
      <c r="I1058" s="227">
        <v>11.5</v>
      </c>
      <c r="J1058" s="227">
        <v>11.126666666666665</v>
      </c>
      <c r="K1058" s="227">
        <v>10.850000000000001</v>
      </c>
      <c r="L1058" s="227">
        <v>11.200000000000001</v>
      </c>
      <c r="M1058" s="227">
        <v>10.816666666666665</v>
      </c>
      <c r="N1058" s="227">
        <v>11.416666666666666</v>
      </c>
      <c r="O1058" s="227">
        <v>11.183333333333335</v>
      </c>
      <c r="P1058" s="227">
        <v>11.200000000000001</v>
      </c>
      <c r="Q1058" s="227">
        <v>10.826666666666668</v>
      </c>
      <c r="R1058" s="227">
        <v>11.383333333333335</v>
      </c>
      <c r="S1058" s="227">
        <v>10.642667851098832</v>
      </c>
      <c r="T1058" s="227">
        <v>11.491579258949756</v>
      </c>
      <c r="U1058" s="227">
        <v>11.406439930300243</v>
      </c>
      <c r="V1058" s="227">
        <v>10.866666666666667</v>
      </c>
      <c r="W1058" s="227">
        <v>11.233333333333333</v>
      </c>
      <c r="X1058" s="227">
        <v>13.466666666666667</v>
      </c>
      <c r="Y1058" s="227">
        <v>11.173333333333332</v>
      </c>
      <c r="Z1058" s="221"/>
      <c r="AA1058" s="222"/>
      <c r="AB1058" s="222"/>
      <c r="AC1058" s="222"/>
      <c r="AD1058" s="222"/>
      <c r="AE1058" s="222"/>
      <c r="AF1058" s="222"/>
      <c r="AG1058" s="222"/>
      <c r="AH1058" s="222"/>
      <c r="AI1058" s="222"/>
      <c r="AJ1058" s="222"/>
      <c r="AK1058" s="222"/>
      <c r="AL1058" s="222"/>
      <c r="AM1058" s="222"/>
      <c r="AN1058" s="222"/>
      <c r="AO1058" s="222"/>
      <c r="AP1058" s="222"/>
      <c r="AQ1058" s="222"/>
      <c r="AR1058" s="222"/>
      <c r="AS1058" s="222"/>
      <c r="AT1058" s="222"/>
      <c r="AU1058" s="222"/>
      <c r="AV1058" s="222"/>
      <c r="AW1058" s="222"/>
      <c r="AX1058" s="222"/>
      <c r="AY1058" s="222"/>
      <c r="AZ1058" s="222"/>
      <c r="BA1058" s="222"/>
      <c r="BB1058" s="222"/>
      <c r="BC1058" s="222"/>
      <c r="BD1058" s="222"/>
      <c r="BE1058" s="222"/>
      <c r="BF1058" s="222"/>
      <c r="BG1058" s="222"/>
      <c r="BH1058" s="222"/>
      <c r="BI1058" s="222"/>
      <c r="BJ1058" s="222"/>
      <c r="BK1058" s="222"/>
      <c r="BL1058" s="222"/>
      <c r="BM1058" s="226"/>
    </row>
    <row r="1059" spans="1:65">
      <c r="A1059" s="29"/>
      <c r="B1059" s="3" t="s">
        <v>259</v>
      </c>
      <c r="C1059" s="28"/>
      <c r="D1059" s="225">
        <v>11.149999999999999</v>
      </c>
      <c r="E1059" s="225">
        <v>10.6</v>
      </c>
      <c r="F1059" s="225">
        <v>10.268398153643346</v>
      </c>
      <c r="G1059" s="225">
        <v>9.4655914902368252</v>
      </c>
      <c r="H1059" s="225">
        <v>10.75</v>
      </c>
      <c r="I1059" s="225">
        <v>11.350000000000001</v>
      </c>
      <c r="J1059" s="225">
        <v>11.145</v>
      </c>
      <c r="K1059" s="225">
        <v>10.850000000000001</v>
      </c>
      <c r="L1059" s="225">
        <v>11.3</v>
      </c>
      <c r="M1059" s="225">
        <v>10.8</v>
      </c>
      <c r="N1059" s="225">
        <v>11.4</v>
      </c>
      <c r="O1059" s="225">
        <v>11.2</v>
      </c>
      <c r="P1059" s="225">
        <v>11.2</v>
      </c>
      <c r="Q1059" s="225">
        <v>10.850000000000001</v>
      </c>
      <c r="R1059" s="225">
        <v>11.4</v>
      </c>
      <c r="S1059" s="225">
        <v>10.703157367714706</v>
      </c>
      <c r="T1059" s="225">
        <v>11.38490182432133</v>
      </c>
      <c r="U1059" s="225">
        <v>11.577591327169895</v>
      </c>
      <c r="V1059" s="225">
        <v>11.3</v>
      </c>
      <c r="W1059" s="225">
        <v>11.3</v>
      </c>
      <c r="X1059" s="225">
        <v>13.45</v>
      </c>
      <c r="Y1059" s="225">
        <v>11.164999999999999</v>
      </c>
      <c r="Z1059" s="221"/>
      <c r="AA1059" s="222"/>
      <c r="AB1059" s="222"/>
      <c r="AC1059" s="222"/>
      <c r="AD1059" s="222"/>
      <c r="AE1059" s="222"/>
      <c r="AF1059" s="222"/>
      <c r="AG1059" s="222"/>
      <c r="AH1059" s="222"/>
      <c r="AI1059" s="222"/>
      <c r="AJ1059" s="222"/>
      <c r="AK1059" s="222"/>
      <c r="AL1059" s="222"/>
      <c r="AM1059" s="222"/>
      <c r="AN1059" s="222"/>
      <c r="AO1059" s="222"/>
      <c r="AP1059" s="222"/>
      <c r="AQ1059" s="222"/>
      <c r="AR1059" s="222"/>
      <c r="AS1059" s="222"/>
      <c r="AT1059" s="222"/>
      <c r="AU1059" s="222"/>
      <c r="AV1059" s="222"/>
      <c r="AW1059" s="222"/>
      <c r="AX1059" s="222"/>
      <c r="AY1059" s="222"/>
      <c r="AZ1059" s="222"/>
      <c r="BA1059" s="222"/>
      <c r="BB1059" s="222"/>
      <c r="BC1059" s="222"/>
      <c r="BD1059" s="222"/>
      <c r="BE1059" s="222"/>
      <c r="BF1059" s="222"/>
      <c r="BG1059" s="222"/>
      <c r="BH1059" s="222"/>
      <c r="BI1059" s="222"/>
      <c r="BJ1059" s="222"/>
      <c r="BK1059" s="222"/>
      <c r="BL1059" s="222"/>
      <c r="BM1059" s="226"/>
    </row>
    <row r="1060" spans="1:65">
      <c r="A1060" s="29"/>
      <c r="B1060" s="3" t="s">
        <v>260</v>
      </c>
      <c r="C1060" s="28"/>
      <c r="D1060" s="23">
        <v>0.17224014243685087</v>
      </c>
      <c r="E1060" s="23">
        <v>0.21369760566432786</v>
      </c>
      <c r="F1060" s="23">
        <v>0.23142432677955402</v>
      </c>
      <c r="G1060" s="23">
        <v>1.9386779142367232E-2</v>
      </c>
      <c r="H1060" s="23">
        <v>0.12649110640673555</v>
      </c>
      <c r="I1060" s="23">
        <v>0.52153619241621207</v>
      </c>
      <c r="J1060" s="23">
        <v>7.3936910042729259E-2</v>
      </c>
      <c r="K1060" s="23">
        <v>0.2345207879911714</v>
      </c>
      <c r="L1060" s="23">
        <v>0.35777087639996646</v>
      </c>
      <c r="M1060" s="23">
        <v>0.27141603981096352</v>
      </c>
      <c r="N1060" s="23">
        <v>0.13291601358251268</v>
      </c>
      <c r="O1060" s="23">
        <v>0.25625508125043395</v>
      </c>
      <c r="P1060" s="23">
        <v>8.944271909999206E-2</v>
      </c>
      <c r="Q1060" s="23">
        <v>0.13185851002747837</v>
      </c>
      <c r="R1060" s="23">
        <v>0.16020819787597243</v>
      </c>
      <c r="S1060" s="23">
        <v>0.18975272043974994</v>
      </c>
      <c r="T1060" s="23">
        <v>0.40808605779527812</v>
      </c>
      <c r="U1060" s="23">
        <v>0.50131883035886293</v>
      </c>
      <c r="V1060" s="23">
        <v>1.0327955589886446</v>
      </c>
      <c r="W1060" s="23">
        <v>0.19663841605003515</v>
      </c>
      <c r="X1060" s="23">
        <v>0.44121045620731453</v>
      </c>
      <c r="Y1060" s="23">
        <v>0.1242041330498575</v>
      </c>
      <c r="Z1060" s="148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5"/>
    </row>
    <row r="1061" spans="1:65">
      <c r="A1061" s="29"/>
      <c r="B1061" s="3" t="s">
        <v>86</v>
      </c>
      <c r="C1061" s="28"/>
      <c r="D1061" s="13">
        <v>1.5401503049494863E-2</v>
      </c>
      <c r="E1061" s="13">
        <v>2.0319899112297417E-2</v>
      </c>
      <c r="F1061" s="13">
        <v>2.2458706315458231E-2</v>
      </c>
      <c r="G1061" s="13">
        <v>2.0487894140876184E-3</v>
      </c>
      <c r="H1061" s="13">
        <v>1.1821598729601453E-2</v>
      </c>
      <c r="I1061" s="13">
        <v>4.5350973253583657E-2</v>
      </c>
      <c r="J1061" s="13">
        <v>6.6450188774172499E-3</v>
      </c>
      <c r="K1061" s="13">
        <v>2.1614819169693215E-2</v>
      </c>
      <c r="L1061" s="13">
        <v>3.1943828249997003E-2</v>
      </c>
      <c r="M1061" s="13">
        <v>2.5092391970196939E-2</v>
      </c>
      <c r="N1061" s="13">
        <v>1.1642278561971914E-2</v>
      </c>
      <c r="O1061" s="13">
        <v>2.29140162071923E-2</v>
      </c>
      <c r="P1061" s="13">
        <v>7.9859570624992906E-3</v>
      </c>
      <c r="Q1061" s="13">
        <v>1.2179049571503541E-2</v>
      </c>
      <c r="R1061" s="13">
        <v>1.407392660696683E-2</v>
      </c>
      <c r="S1061" s="13">
        <v>1.7829431782948896E-2</v>
      </c>
      <c r="T1061" s="13">
        <v>3.551174721937863E-2</v>
      </c>
      <c r="U1061" s="13">
        <v>4.3950508083346135E-2</v>
      </c>
      <c r="V1061" s="13">
        <v>9.5042536103249503E-2</v>
      </c>
      <c r="W1061" s="13">
        <v>1.7504903505937849E-2</v>
      </c>
      <c r="X1061" s="13">
        <v>3.2763152688661971E-2</v>
      </c>
      <c r="Y1061" s="13">
        <v>1.1116121693006341E-2</v>
      </c>
      <c r="Z1061" s="148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5"/>
    </row>
    <row r="1062" spans="1:65">
      <c r="A1062" s="29"/>
      <c r="B1062" s="3" t="s">
        <v>261</v>
      </c>
      <c r="C1062" s="28"/>
      <c r="D1062" s="13">
        <v>1.0442688083649676E-2</v>
      </c>
      <c r="E1062" s="13">
        <v>-4.9792345483184675E-2</v>
      </c>
      <c r="F1062" s="13">
        <v>-6.8967827268364035E-2</v>
      </c>
      <c r="G1062" s="13">
        <v>-0.14503417162080423</v>
      </c>
      <c r="H1062" s="13">
        <v>-3.3227711252305059E-2</v>
      </c>
      <c r="I1062" s="13">
        <v>3.9054329027896184E-2</v>
      </c>
      <c r="J1062" s="13">
        <v>5.3227102304687079E-3</v>
      </c>
      <c r="K1062" s="13">
        <v>-1.9674828699767333E-2</v>
      </c>
      <c r="L1062" s="13">
        <v>1.1948563922820732E-2</v>
      </c>
      <c r="M1062" s="13">
        <v>-2.2686580378109333E-2</v>
      </c>
      <c r="N1062" s="13">
        <v>3.1524949832042015E-2</v>
      </c>
      <c r="O1062" s="13">
        <v>1.044268808365012E-2</v>
      </c>
      <c r="P1062" s="13">
        <v>1.1948563922820732E-2</v>
      </c>
      <c r="Q1062" s="13">
        <v>-2.1783054874606522E-2</v>
      </c>
      <c r="R1062" s="13">
        <v>2.8513198153700348E-2</v>
      </c>
      <c r="S1062" s="13">
        <v>-3.8407817122586119E-2</v>
      </c>
      <c r="T1062" s="13">
        <v>3.8293493598167583E-2</v>
      </c>
      <c r="U1062" s="13">
        <v>3.0600938119575982E-2</v>
      </c>
      <c r="V1062" s="13">
        <v>-1.8168952860596499E-2</v>
      </c>
      <c r="W1062" s="13">
        <v>1.4960315601162399E-2</v>
      </c>
      <c r="X1062" s="13">
        <v>0.21674767805005835</v>
      </c>
      <c r="Y1062" s="13">
        <v>9.539162580147309E-3</v>
      </c>
      <c r="Z1062" s="148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55"/>
    </row>
    <row r="1063" spans="1:65">
      <c r="A1063" s="29"/>
      <c r="B1063" s="45" t="s">
        <v>262</v>
      </c>
      <c r="C1063" s="46"/>
      <c r="D1063" s="44">
        <v>0.01</v>
      </c>
      <c r="E1063" s="44">
        <v>1.43</v>
      </c>
      <c r="F1063" s="44">
        <v>1.89</v>
      </c>
      <c r="G1063" s="44">
        <v>3.7</v>
      </c>
      <c r="H1063" s="44">
        <v>1.03</v>
      </c>
      <c r="I1063" s="44">
        <v>0.69</v>
      </c>
      <c r="J1063" s="44">
        <v>0.11</v>
      </c>
      <c r="K1063" s="44">
        <v>0.71</v>
      </c>
      <c r="L1063" s="44">
        <v>0.05</v>
      </c>
      <c r="M1063" s="44">
        <v>0.78</v>
      </c>
      <c r="N1063" s="44">
        <v>0.51</v>
      </c>
      <c r="O1063" s="44">
        <v>0.01</v>
      </c>
      <c r="P1063" s="44">
        <v>0.05</v>
      </c>
      <c r="Q1063" s="44">
        <v>0.76</v>
      </c>
      <c r="R1063" s="44">
        <v>0.44</v>
      </c>
      <c r="S1063" s="44">
        <v>1.1599999999999999</v>
      </c>
      <c r="T1063" s="44">
        <v>0.68</v>
      </c>
      <c r="U1063" s="44">
        <v>0.49</v>
      </c>
      <c r="V1063" s="44">
        <v>0.67</v>
      </c>
      <c r="W1063" s="44">
        <v>0.12</v>
      </c>
      <c r="X1063" s="44">
        <v>4.9400000000000004</v>
      </c>
      <c r="Y1063" s="44">
        <v>0.01</v>
      </c>
      <c r="Z1063" s="148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55"/>
    </row>
    <row r="1064" spans="1:65">
      <c r="B1064" s="30"/>
      <c r="C1064" s="20"/>
      <c r="D1064" s="20"/>
      <c r="E1064" s="20"/>
      <c r="F1064" s="20"/>
      <c r="G1064" s="20"/>
      <c r="H1064" s="20"/>
      <c r="I1064" s="20"/>
      <c r="J1064" s="20"/>
      <c r="K1064" s="20"/>
      <c r="L1064" s="20"/>
      <c r="M1064" s="20"/>
      <c r="N1064" s="20"/>
      <c r="O1064" s="20"/>
      <c r="P1064" s="20"/>
      <c r="Q1064" s="20"/>
      <c r="R1064" s="20"/>
      <c r="S1064" s="20"/>
      <c r="T1064" s="20"/>
      <c r="U1064" s="20"/>
      <c r="V1064" s="20"/>
      <c r="W1064" s="20"/>
      <c r="X1064" s="20"/>
      <c r="Y1064" s="20"/>
      <c r="BM1064" s="55"/>
    </row>
    <row r="1065" spans="1:65" ht="15">
      <c r="B1065" s="8" t="s">
        <v>552</v>
      </c>
      <c r="BM1065" s="27" t="s">
        <v>66</v>
      </c>
    </row>
    <row r="1066" spans="1:65" ht="15">
      <c r="A1066" s="24" t="s">
        <v>41</v>
      </c>
      <c r="B1066" s="18" t="s">
        <v>111</v>
      </c>
      <c r="C1066" s="15" t="s">
        <v>112</v>
      </c>
      <c r="D1066" s="16" t="s">
        <v>223</v>
      </c>
      <c r="E1066" s="17" t="s">
        <v>223</v>
      </c>
      <c r="F1066" s="17" t="s">
        <v>223</v>
      </c>
      <c r="G1066" s="17" t="s">
        <v>223</v>
      </c>
      <c r="H1066" s="17" t="s">
        <v>223</v>
      </c>
      <c r="I1066" s="17" t="s">
        <v>223</v>
      </c>
      <c r="J1066" s="17" t="s">
        <v>223</v>
      </c>
      <c r="K1066" s="17" t="s">
        <v>223</v>
      </c>
      <c r="L1066" s="17" t="s">
        <v>223</v>
      </c>
      <c r="M1066" s="17" t="s">
        <v>223</v>
      </c>
      <c r="N1066" s="17" t="s">
        <v>223</v>
      </c>
      <c r="O1066" s="17" t="s">
        <v>223</v>
      </c>
      <c r="P1066" s="148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7">
        <v>1</v>
      </c>
    </row>
    <row r="1067" spans="1:65">
      <c r="A1067" s="29"/>
      <c r="B1067" s="19" t="s">
        <v>224</v>
      </c>
      <c r="C1067" s="9" t="s">
        <v>224</v>
      </c>
      <c r="D1067" s="146" t="s">
        <v>227</v>
      </c>
      <c r="E1067" s="147" t="s">
        <v>228</v>
      </c>
      <c r="F1067" s="147" t="s">
        <v>229</v>
      </c>
      <c r="G1067" s="147" t="s">
        <v>230</v>
      </c>
      <c r="H1067" s="147" t="s">
        <v>231</v>
      </c>
      <c r="I1067" s="147" t="s">
        <v>232</v>
      </c>
      <c r="J1067" s="147" t="s">
        <v>238</v>
      </c>
      <c r="K1067" s="147" t="s">
        <v>239</v>
      </c>
      <c r="L1067" s="147" t="s">
        <v>241</v>
      </c>
      <c r="M1067" s="147" t="s">
        <v>242</v>
      </c>
      <c r="N1067" s="147" t="s">
        <v>244</v>
      </c>
      <c r="O1067" s="147" t="s">
        <v>245</v>
      </c>
      <c r="P1067" s="148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7" t="s">
        <v>3</v>
      </c>
    </row>
    <row r="1068" spans="1:65">
      <c r="A1068" s="29"/>
      <c r="B1068" s="19"/>
      <c r="C1068" s="9"/>
      <c r="D1068" s="10" t="s">
        <v>289</v>
      </c>
      <c r="E1068" s="11" t="s">
        <v>289</v>
      </c>
      <c r="F1068" s="11" t="s">
        <v>289</v>
      </c>
      <c r="G1068" s="11" t="s">
        <v>290</v>
      </c>
      <c r="H1068" s="11" t="s">
        <v>289</v>
      </c>
      <c r="I1068" s="11" t="s">
        <v>289</v>
      </c>
      <c r="J1068" s="11" t="s">
        <v>289</v>
      </c>
      <c r="K1068" s="11" t="s">
        <v>290</v>
      </c>
      <c r="L1068" s="11" t="s">
        <v>289</v>
      </c>
      <c r="M1068" s="11" t="s">
        <v>289</v>
      </c>
      <c r="N1068" s="11" t="s">
        <v>290</v>
      </c>
      <c r="O1068" s="11" t="s">
        <v>289</v>
      </c>
      <c r="P1068" s="148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7">
        <v>2</v>
      </c>
    </row>
    <row r="1069" spans="1:65">
      <c r="A1069" s="29"/>
      <c r="B1069" s="19"/>
      <c r="C1069" s="9"/>
      <c r="D1069" s="25"/>
      <c r="E1069" s="25"/>
      <c r="F1069" s="25"/>
      <c r="G1069" s="25"/>
      <c r="H1069" s="25"/>
      <c r="I1069" s="25"/>
      <c r="J1069" s="25"/>
      <c r="K1069" s="25"/>
      <c r="L1069" s="25"/>
      <c r="M1069" s="25"/>
      <c r="N1069" s="25"/>
      <c r="O1069" s="25"/>
      <c r="P1069" s="148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7">
        <v>3</v>
      </c>
    </row>
    <row r="1070" spans="1:65">
      <c r="A1070" s="29"/>
      <c r="B1070" s="18">
        <v>1</v>
      </c>
      <c r="C1070" s="14">
        <v>1</v>
      </c>
      <c r="D1070" s="21">
        <v>0.56999999999999995</v>
      </c>
      <c r="E1070" s="21">
        <v>0.51289777601768849</v>
      </c>
      <c r="F1070" s="21">
        <v>0.62876105592129095</v>
      </c>
      <c r="G1070" s="143">
        <v>0.6</v>
      </c>
      <c r="H1070" s="143">
        <v>0.6</v>
      </c>
      <c r="I1070" s="21">
        <v>0.62</v>
      </c>
      <c r="J1070" s="143">
        <v>0.6</v>
      </c>
      <c r="K1070" s="21">
        <v>0.6</v>
      </c>
      <c r="L1070" s="21">
        <v>0.56596010339915126</v>
      </c>
      <c r="M1070" s="21">
        <v>0.51458655353338312</v>
      </c>
      <c r="N1070" s="143">
        <v>0.5</v>
      </c>
      <c r="O1070" s="143">
        <v>0.6</v>
      </c>
      <c r="P1070" s="148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7">
        <v>1</v>
      </c>
    </row>
    <row r="1071" spans="1:65">
      <c r="A1071" s="29"/>
      <c r="B1071" s="19">
        <v>1</v>
      </c>
      <c r="C1071" s="9">
        <v>2</v>
      </c>
      <c r="D1071" s="11">
        <v>0.55000000000000004</v>
      </c>
      <c r="E1071" s="11">
        <v>0.50645643830480047</v>
      </c>
      <c r="F1071" s="11">
        <v>0.61208453958470699</v>
      </c>
      <c r="G1071" s="144">
        <v>0.6</v>
      </c>
      <c r="H1071" s="144">
        <v>0.6</v>
      </c>
      <c r="I1071" s="11">
        <v>0.59</v>
      </c>
      <c r="J1071" s="144">
        <v>0.7</v>
      </c>
      <c r="K1071" s="11">
        <v>0.57999999999999996</v>
      </c>
      <c r="L1071" s="11">
        <v>0.58505494854278273</v>
      </c>
      <c r="M1071" s="11">
        <v>0.57168826714554832</v>
      </c>
      <c r="N1071" s="144">
        <v>0.6</v>
      </c>
      <c r="O1071" s="144">
        <v>0.6</v>
      </c>
      <c r="P1071" s="148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27" t="e">
        <v>#N/A</v>
      </c>
    </row>
    <row r="1072" spans="1:65">
      <c r="A1072" s="29"/>
      <c r="B1072" s="19">
        <v>1</v>
      </c>
      <c r="C1072" s="9">
        <v>3</v>
      </c>
      <c r="D1072" s="11">
        <v>0.56999999999999995</v>
      </c>
      <c r="E1072" s="11">
        <v>0.50383460670164604</v>
      </c>
      <c r="F1072" s="11">
        <v>0.63613125994063702</v>
      </c>
      <c r="G1072" s="144">
        <v>0.5</v>
      </c>
      <c r="H1072" s="144">
        <v>0.5</v>
      </c>
      <c r="I1072" s="11">
        <v>0.57999999999999996</v>
      </c>
      <c r="J1072" s="144">
        <v>0.6</v>
      </c>
      <c r="K1072" s="11">
        <v>0.61</v>
      </c>
      <c r="L1072" s="11">
        <v>0.5730140459561045</v>
      </c>
      <c r="M1072" s="11">
        <v>0.54773751560500317</v>
      </c>
      <c r="N1072" s="144">
        <v>0.6</v>
      </c>
      <c r="O1072" s="144">
        <v>0.6</v>
      </c>
      <c r="P1072" s="148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7">
        <v>16</v>
      </c>
    </row>
    <row r="1073" spans="1:65">
      <c r="A1073" s="29"/>
      <c r="B1073" s="19">
        <v>1</v>
      </c>
      <c r="C1073" s="9">
        <v>4</v>
      </c>
      <c r="D1073" s="11">
        <v>0.57999999999999996</v>
      </c>
      <c r="E1073" s="11">
        <v>0.5072799921325164</v>
      </c>
      <c r="F1073" s="11">
        <v>0.62694459491586296</v>
      </c>
      <c r="G1073" s="144">
        <v>0.5</v>
      </c>
      <c r="H1073" s="144">
        <v>0.5</v>
      </c>
      <c r="I1073" s="11">
        <v>0.56999999999999995</v>
      </c>
      <c r="J1073" s="144">
        <v>0.6</v>
      </c>
      <c r="K1073" s="11">
        <v>0.6</v>
      </c>
      <c r="L1073" s="11">
        <v>0.55595340078865596</v>
      </c>
      <c r="M1073" s="11">
        <v>0.54071440974073792</v>
      </c>
      <c r="N1073" s="144">
        <v>0.6</v>
      </c>
      <c r="O1073" s="144">
        <v>0.6</v>
      </c>
      <c r="P1073" s="148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7">
        <v>0.56993712173311972</v>
      </c>
    </row>
    <row r="1074" spans="1:65">
      <c r="A1074" s="29"/>
      <c r="B1074" s="19">
        <v>1</v>
      </c>
      <c r="C1074" s="9">
        <v>5</v>
      </c>
      <c r="D1074" s="11">
        <v>0.57999999999999996</v>
      </c>
      <c r="E1074" s="11">
        <v>0.51360449836181643</v>
      </c>
      <c r="F1074" s="11">
        <v>0.62704260930586997</v>
      </c>
      <c r="G1074" s="144">
        <v>0.5</v>
      </c>
      <c r="H1074" s="144">
        <v>0.5</v>
      </c>
      <c r="I1074" s="11">
        <v>0.55000000000000004</v>
      </c>
      <c r="J1074" s="144">
        <v>0.5</v>
      </c>
      <c r="K1074" s="11">
        <v>0.57999999999999996</v>
      </c>
      <c r="L1074" s="11">
        <v>0.59501778579662024</v>
      </c>
      <c r="M1074" s="11">
        <v>0.53859079187195158</v>
      </c>
      <c r="N1074" s="144">
        <v>0.6</v>
      </c>
      <c r="O1074" s="144">
        <v>0.6</v>
      </c>
      <c r="P1074" s="148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7">
        <v>128</v>
      </c>
    </row>
    <row r="1075" spans="1:65">
      <c r="A1075" s="29"/>
      <c r="B1075" s="19">
        <v>1</v>
      </c>
      <c r="C1075" s="9">
        <v>6</v>
      </c>
      <c r="D1075" s="11">
        <v>0.55000000000000004</v>
      </c>
      <c r="E1075" s="11">
        <v>0.49075710283177848</v>
      </c>
      <c r="F1075" s="11">
        <v>0.63192142369941995</v>
      </c>
      <c r="G1075" s="144">
        <v>0.7</v>
      </c>
      <c r="H1075" s="144">
        <v>0.6</v>
      </c>
      <c r="I1075" s="11">
        <v>0.6</v>
      </c>
      <c r="J1075" s="144">
        <v>0.6</v>
      </c>
      <c r="K1075" s="11">
        <v>0.6</v>
      </c>
      <c r="L1075" s="11">
        <v>0.57204097192381997</v>
      </c>
      <c r="M1075" s="11">
        <v>0.49928442076923357</v>
      </c>
      <c r="N1075" s="144">
        <v>0.5</v>
      </c>
      <c r="O1075" s="144">
        <v>0.6</v>
      </c>
      <c r="P1075" s="148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5"/>
    </row>
    <row r="1076" spans="1:65">
      <c r="A1076" s="29"/>
      <c r="B1076" s="20" t="s">
        <v>258</v>
      </c>
      <c r="C1076" s="12"/>
      <c r="D1076" s="22">
        <v>0.56666666666666676</v>
      </c>
      <c r="E1076" s="22">
        <v>0.50580506905837441</v>
      </c>
      <c r="F1076" s="22">
        <v>0.62714758056129805</v>
      </c>
      <c r="G1076" s="22">
        <v>0.56666666666666676</v>
      </c>
      <c r="H1076" s="22">
        <v>0.55000000000000004</v>
      </c>
      <c r="I1076" s="22">
        <v>0.58500000000000008</v>
      </c>
      <c r="J1076" s="22">
        <v>0.6</v>
      </c>
      <c r="K1076" s="22">
        <v>0.59500000000000008</v>
      </c>
      <c r="L1076" s="22">
        <v>0.57450687606785567</v>
      </c>
      <c r="M1076" s="22">
        <v>0.53543365977764301</v>
      </c>
      <c r="N1076" s="22">
        <v>0.56666666666666676</v>
      </c>
      <c r="O1076" s="22">
        <v>0.6</v>
      </c>
      <c r="P1076" s="148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5"/>
    </row>
    <row r="1077" spans="1:65">
      <c r="A1077" s="29"/>
      <c r="B1077" s="3" t="s">
        <v>259</v>
      </c>
      <c r="C1077" s="28"/>
      <c r="D1077" s="11">
        <v>0.56999999999999995</v>
      </c>
      <c r="E1077" s="11">
        <v>0.50686821521865844</v>
      </c>
      <c r="F1077" s="11">
        <v>0.62790183261358046</v>
      </c>
      <c r="G1077" s="11">
        <v>0.55000000000000004</v>
      </c>
      <c r="H1077" s="11">
        <v>0.55000000000000004</v>
      </c>
      <c r="I1077" s="11">
        <v>0.58499999999999996</v>
      </c>
      <c r="J1077" s="11">
        <v>0.6</v>
      </c>
      <c r="K1077" s="11">
        <v>0.6</v>
      </c>
      <c r="L1077" s="11">
        <v>0.57252750893996218</v>
      </c>
      <c r="M1077" s="11">
        <v>0.5396526008063447</v>
      </c>
      <c r="N1077" s="11">
        <v>0.6</v>
      </c>
      <c r="O1077" s="11">
        <v>0.6</v>
      </c>
      <c r="P1077" s="148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5"/>
    </row>
    <row r="1078" spans="1:65">
      <c r="A1078" s="29"/>
      <c r="B1078" s="3" t="s">
        <v>260</v>
      </c>
      <c r="C1078" s="28"/>
      <c r="D1078" s="23">
        <v>1.3662601021279424E-2</v>
      </c>
      <c r="E1078" s="23">
        <v>8.2953152911263584E-3</v>
      </c>
      <c r="F1078" s="23">
        <v>8.1614557749783607E-3</v>
      </c>
      <c r="G1078" s="23">
        <v>8.1649658092772193E-2</v>
      </c>
      <c r="H1078" s="23">
        <v>5.4772255750516599E-2</v>
      </c>
      <c r="I1078" s="23">
        <v>2.4289915602982229E-2</v>
      </c>
      <c r="J1078" s="23">
        <v>6.3245553203367569E-2</v>
      </c>
      <c r="K1078" s="23">
        <v>1.2247448713915901E-2</v>
      </c>
      <c r="L1078" s="23">
        <v>1.383869389656664E-2</v>
      </c>
      <c r="M1078" s="23">
        <v>2.5475496252287802E-2</v>
      </c>
      <c r="N1078" s="23">
        <v>5.1639777949432218E-2</v>
      </c>
      <c r="O1078" s="23">
        <v>0</v>
      </c>
      <c r="P1078" s="201"/>
      <c r="Q1078" s="202"/>
      <c r="R1078" s="202"/>
      <c r="S1078" s="202"/>
      <c r="T1078" s="202"/>
      <c r="U1078" s="202"/>
      <c r="V1078" s="202"/>
      <c r="W1078" s="202"/>
      <c r="X1078" s="202"/>
      <c r="Y1078" s="202"/>
      <c r="Z1078" s="202"/>
      <c r="AA1078" s="202"/>
      <c r="AB1078" s="202"/>
      <c r="AC1078" s="202"/>
      <c r="AD1078" s="202"/>
      <c r="AE1078" s="202"/>
      <c r="AF1078" s="202"/>
      <c r="AG1078" s="202"/>
      <c r="AH1078" s="202"/>
      <c r="AI1078" s="202"/>
      <c r="AJ1078" s="202"/>
      <c r="AK1078" s="202"/>
      <c r="AL1078" s="202"/>
      <c r="AM1078" s="202"/>
      <c r="AN1078" s="202"/>
      <c r="AO1078" s="202"/>
      <c r="AP1078" s="202"/>
      <c r="AQ1078" s="202"/>
      <c r="AR1078" s="202"/>
      <c r="AS1078" s="202"/>
      <c r="AT1078" s="202"/>
      <c r="AU1078" s="202"/>
      <c r="AV1078" s="202"/>
      <c r="AW1078" s="202"/>
      <c r="AX1078" s="202"/>
      <c r="AY1078" s="202"/>
      <c r="AZ1078" s="202"/>
      <c r="BA1078" s="202"/>
      <c r="BB1078" s="202"/>
      <c r="BC1078" s="202"/>
      <c r="BD1078" s="202"/>
      <c r="BE1078" s="202"/>
      <c r="BF1078" s="202"/>
      <c r="BG1078" s="202"/>
      <c r="BH1078" s="202"/>
      <c r="BI1078" s="202"/>
      <c r="BJ1078" s="202"/>
      <c r="BK1078" s="202"/>
      <c r="BL1078" s="202"/>
      <c r="BM1078" s="56"/>
    </row>
    <row r="1079" spans="1:65">
      <c r="A1079" s="29"/>
      <c r="B1079" s="3" t="s">
        <v>86</v>
      </c>
      <c r="C1079" s="28"/>
      <c r="D1079" s="13">
        <v>2.4110472390493097E-2</v>
      </c>
      <c r="E1079" s="13">
        <v>1.6400221742674952E-2</v>
      </c>
      <c r="F1079" s="13">
        <v>1.3013612788992737E-2</v>
      </c>
      <c r="G1079" s="13">
        <v>0.1440876319284215</v>
      </c>
      <c r="H1079" s="13">
        <v>9.9585919546393814E-2</v>
      </c>
      <c r="I1079" s="13">
        <v>4.1521223252961072E-2</v>
      </c>
      <c r="J1079" s="13">
        <v>0.10540925533894595</v>
      </c>
      <c r="K1079" s="13">
        <v>2.0583947418346051E-2</v>
      </c>
      <c r="L1079" s="13">
        <v>2.4087951725284721E-2</v>
      </c>
      <c r="M1079" s="13">
        <v>4.7579183316318524E-2</v>
      </c>
      <c r="N1079" s="13">
        <v>9.1129019910762721E-2</v>
      </c>
      <c r="O1079" s="13">
        <v>0</v>
      </c>
      <c r="P1079" s="148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5"/>
    </row>
    <row r="1080" spans="1:65">
      <c r="A1080" s="29"/>
      <c r="B1080" s="3" t="s">
        <v>261</v>
      </c>
      <c r="C1080" s="28"/>
      <c r="D1080" s="13">
        <v>-5.7382734721820317E-3</v>
      </c>
      <c r="E1080" s="13">
        <v>-0.11252478603205629</v>
      </c>
      <c r="F1080" s="13">
        <v>0.10038029924109382</v>
      </c>
      <c r="G1080" s="13">
        <v>-5.7382734721820317E-3</v>
      </c>
      <c r="H1080" s="13">
        <v>-3.4981265428882691E-2</v>
      </c>
      <c r="I1080" s="13">
        <v>2.642901768018846E-2</v>
      </c>
      <c r="J1080" s="13">
        <v>5.2747710441218842E-2</v>
      </c>
      <c r="K1080" s="13">
        <v>4.3974812854208789E-2</v>
      </c>
      <c r="L1080" s="13">
        <v>8.0179973552867434E-3</v>
      </c>
      <c r="M1080" s="13">
        <v>-6.0539067626539711E-2</v>
      </c>
      <c r="N1080" s="13">
        <v>-5.7382734721820317E-3</v>
      </c>
      <c r="O1080" s="13">
        <v>5.2747710441218842E-2</v>
      </c>
      <c r="P1080" s="148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5"/>
    </row>
    <row r="1081" spans="1:65">
      <c r="A1081" s="29"/>
      <c r="B1081" s="45" t="s">
        <v>262</v>
      </c>
      <c r="C1081" s="46"/>
      <c r="D1081" s="44">
        <v>0.26</v>
      </c>
      <c r="E1081" s="44">
        <v>2.2599999999999998</v>
      </c>
      <c r="F1081" s="44">
        <v>1.73</v>
      </c>
      <c r="G1081" s="44" t="s">
        <v>263</v>
      </c>
      <c r="H1081" s="44" t="s">
        <v>263</v>
      </c>
      <c r="I1081" s="44">
        <v>0.35</v>
      </c>
      <c r="J1081" s="44" t="s">
        <v>263</v>
      </c>
      <c r="K1081" s="44">
        <v>0.67</v>
      </c>
      <c r="L1081" s="44">
        <v>0</v>
      </c>
      <c r="M1081" s="44">
        <v>1.29</v>
      </c>
      <c r="N1081" s="44" t="s">
        <v>263</v>
      </c>
      <c r="O1081" s="44" t="s">
        <v>263</v>
      </c>
      <c r="P1081" s="148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55"/>
    </row>
    <row r="1082" spans="1:65">
      <c r="B1082" s="30" t="s">
        <v>307</v>
      </c>
      <c r="C1082" s="20"/>
      <c r="D1082" s="20"/>
      <c r="E1082" s="20"/>
      <c r="F1082" s="20"/>
      <c r="G1082" s="20"/>
      <c r="H1082" s="20"/>
      <c r="I1082" s="20"/>
      <c r="J1082" s="20"/>
      <c r="K1082" s="20"/>
      <c r="L1082" s="20"/>
      <c r="M1082" s="20"/>
      <c r="N1082" s="20"/>
      <c r="O1082" s="20"/>
      <c r="BM1082" s="55"/>
    </row>
    <row r="1083" spans="1:65">
      <c r="BM1083" s="55"/>
    </row>
    <row r="1084" spans="1:65" ht="15">
      <c r="B1084" s="8" t="s">
        <v>553</v>
      </c>
      <c r="BM1084" s="27" t="s">
        <v>66</v>
      </c>
    </row>
    <row r="1085" spans="1:65" ht="15">
      <c r="A1085" s="24" t="s">
        <v>44</v>
      </c>
      <c r="B1085" s="18" t="s">
        <v>111</v>
      </c>
      <c r="C1085" s="15" t="s">
        <v>112</v>
      </c>
      <c r="D1085" s="16" t="s">
        <v>223</v>
      </c>
      <c r="E1085" s="17" t="s">
        <v>223</v>
      </c>
      <c r="F1085" s="17" t="s">
        <v>223</v>
      </c>
      <c r="G1085" s="17" t="s">
        <v>223</v>
      </c>
      <c r="H1085" s="17" t="s">
        <v>223</v>
      </c>
      <c r="I1085" s="17" t="s">
        <v>223</v>
      </c>
      <c r="J1085" s="17" t="s">
        <v>223</v>
      </c>
      <c r="K1085" s="17" t="s">
        <v>223</v>
      </c>
      <c r="L1085" s="17" t="s">
        <v>223</v>
      </c>
      <c r="M1085" s="17" t="s">
        <v>223</v>
      </c>
      <c r="N1085" s="17" t="s">
        <v>223</v>
      </c>
      <c r="O1085" s="17" t="s">
        <v>223</v>
      </c>
      <c r="P1085" s="17" t="s">
        <v>223</v>
      </c>
      <c r="Q1085" s="17" t="s">
        <v>223</v>
      </c>
      <c r="R1085" s="17" t="s">
        <v>223</v>
      </c>
      <c r="S1085" s="17" t="s">
        <v>223</v>
      </c>
      <c r="T1085" s="17" t="s">
        <v>223</v>
      </c>
      <c r="U1085" s="17" t="s">
        <v>223</v>
      </c>
      <c r="V1085" s="17" t="s">
        <v>223</v>
      </c>
      <c r="W1085" s="17" t="s">
        <v>223</v>
      </c>
      <c r="X1085" s="17" t="s">
        <v>223</v>
      </c>
      <c r="Y1085" s="17" t="s">
        <v>223</v>
      </c>
      <c r="Z1085" s="148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7">
        <v>1</v>
      </c>
    </row>
    <row r="1086" spans="1:65">
      <c r="A1086" s="29"/>
      <c r="B1086" s="19" t="s">
        <v>224</v>
      </c>
      <c r="C1086" s="9" t="s">
        <v>224</v>
      </c>
      <c r="D1086" s="146" t="s">
        <v>226</v>
      </c>
      <c r="E1086" s="147" t="s">
        <v>227</v>
      </c>
      <c r="F1086" s="147" t="s">
        <v>228</v>
      </c>
      <c r="G1086" s="147" t="s">
        <v>229</v>
      </c>
      <c r="H1086" s="147" t="s">
        <v>230</v>
      </c>
      <c r="I1086" s="147" t="s">
        <v>231</v>
      </c>
      <c r="J1086" s="147" t="s">
        <v>232</v>
      </c>
      <c r="K1086" s="147" t="s">
        <v>234</v>
      </c>
      <c r="L1086" s="147" t="s">
        <v>235</v>
      </c>
      <c r="M1086" s="147" t="s">
        <v>236</v>
      </c>
      <c r="N1086" s="147" t="s">
        <v>237</v>
      </c>
      <c r="O1086" s="147" t="s">
        <v>264</v>
      </c>
      <c r="P1086" s="147" t="s">
        <v>238</v>
      </c>
      <c r="Q1086" s="147" t="s">
        <v>239</v>
      </c>
      <c r="R1086" s="147" t="s">
        <v>240</v>
      </c>
      <c r="S1086" s="147" t="s">
        <v>241</v>
      </c>
      <c r="T1086" s="147" t="s">
        <v>242</v>
      </c>
      <c r="U1086" s="147" t="s">
        <v>243</v>
      </c>
      <c r="V1086" s="147" t="s">
        <v>244</v>
      </c>
      <c r="W1086" s="147" t="s">
        <v>245</v>
      </c>
      <c r="X1086" s="147" t="s">
        <v>246</v>
      </c>
      <c r="Y1086" s="147" t="s">
        <v>248</v>
      </c>
      <c r="Z1086" s="148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7" t="s">
        <v>1</v>
      </c>
    </row>
    <row r="1087" spans="1:65">
      <c r="A1087" s="29"/>
      <c r="B1087" s="19"/>
      <c r="C1087" s="9"/>
      <c r="D1087" s="10" t="s">
        <v>114</v>
      </c>
      <c r="E1087" s="11" t="s">
        <v>289</v>
      </c>
      <c r="F1087" s="11" t="s">
        <v>289</v>
      </c>
      <c r="G1087" s="11" t="s">
        <v>114</v>
      </c>
      <c r="H1087" s="11" t="s">
        <v>290</v>
      </c>
      <c r="I1087" s="11" t="s">
        <v>289</v>
      </c>
      <c r="J1087" s="11" t="s">
        <v>289</v>
      </c>
      <c r="K1087" s="11" t="s">
        <v>290</v>
      </c>
      <c r="L1087" s="11" t="s">
        <v>290</v>
      </c>
      <c r="M1087" s="11" t="s">
        <v>290</v>
      </c>
      <c r="N1087" s="11" t="s">
        <v>290</v>
      </c>
      <c r="O1087" s="11" t="s">
        <v>290</v>
      </c>
      <c r="P1087" s="11" t="s">
        <v>114</v>
      </c>
      <c r="Q1087" s="11" t="s">
        <v>290</v>
      </c>
      <c r="R1087" s="11" t="s">
        <v>289</v>
      </c>
      <c r="S1087" s="11" t="s">
        <v>289</v>
      </c>
      <c r="T1087" s="11" t="s">
        <v>289</v>
      </c>
      <c r="U1087" s="11" t="s">
        <v>114</v>
      </c>
      <c r="V1087" s="11" t="s">
        <v>290</v>
      </c>
      <c r="W1087" s="11" t="s">
        <v>290</v>
      </c>
      <c r="X1087" s="11" t="s">
        <v>290</v>
      </c>
      <c r="Y1087" s="11" t="s">
        <v>289</v>
      </c>
      <c r="Z1087" s="148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7">
        <v>3</v>
      </c>
    </row>
    <row r="1088" spans="1:65">
      <c r="A1088" s="29"/>
      <c r="B1088" s="19"/>
      <c r="C1088" s="9"/>
      <c r="D1088" s="25"/>
      <c r="E1088" s="25"/>
      <c r="F1088" s="25"/>
      <c r="G1088" s="25"/>
      <c r="H1088" s="25"/>
      <c r="I1088" s="25"/>
      <c r="J1088" s="25"/>
      <c r="K1088" s="25"/>
      <c r="L1088" s="25"/>
      <c r="M1088" s="25"/>
      <c r="N1088" s="25"/>
      <c r="O1088" s="25"/>
      <c r="P1088" s="25"/>
      <c r="Q1088" s="25"/>
      <c r="R1088" s="25"/>
      <c r="S1088" s="25"/>
      <c r="T1088" s="25"/>
      <c r="U1088" s="25"/>
      <c r="V1088" s="25"/>
      <c r="W1088" s="25"/>
      <c r="X1088" s="25"/>
      <c r="Y1088" s="25"/>
      <c r="Z1088" s="148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7">
        <v>3</v>
      </c>
    </row>
    <row r="1089" spans="1:65">
      <c r="A1089" s="29"/>
      <c r="B1089" s="18">
        <v>1</v>
      </c>
      <c r="C1089" s="14">
        <v>1</v>
      </c>
      <c r="D1089" s="199">
        <v>0.48399999999999999</v>
      </c>
      <c r="E1089" s="199">
        <v>0.50919999999999999</v>
      </c>
      <c r="F1089" s="199">
        <v>0.51269972576862199</v>
      </c>
      <c r="G1089" s="199">
        <v>0.50874129999999995</v>
      </c>
      <c r="H1089" s="199">
        <v>0.50800000000000001</v>
      </c>
      <c r="I1089" s="199">
        <v>0.49974000000000002</v>
      </c>
      <c r="J1089" s="199">
        <v>0.50009999999999999</v>
      </c>
      <c r="K1089" s="199">
        <v>0.48299999999999998</v>
      </c>
      <c r="L1089" s="199">
        <v>0.48799999999999999</v>
      </c>
      <c r="M1089" s="199">
        <v>0.46600000000000003</v>
      </c>
      <c r="N1089" s="199">
        <v>0.46899999999999997</v>
      </c>
      <c r="O1089" s="199">
        <v>0.46699999999999997</v>
      </c>
      <c r="P1089" s="199">
        <v>0.50380000000000003</v>
      </c>
      <c r="Q1089" s="199">
        <v>0.48170000000000002</v>
      </c>
      <c r="R1089" s="199">
        <v>0.51339999999999997</v>
      </c>
      <c r="S1089" s="199">
        <v>0.49671884559255247</v>
      </c>
      <c r="T1089" s="200">
        <v>0.43455944879649794</v>
      </c>
      <c r="U1089" s="199">
        <v>0.49277190537331111</v>
      </c>
      <c r="V1089" s="199">
        <v>0.44919999999999993</v>
      </c>
      <c r="W1089" s="199">
        <v>0.48170000000000002</v>
      </c>
      <c r="X1089" s="200">
        <v>0.55089999999999995</v>
      </c>
      <c r="Y1089" s="199">
        <v>0.50580000000000003</v>
      </c>
      <c r="Z1089" s="201"/>
      <c r="AA1089" s="202"/>
      <c r="AB1089" s="202"/>
      <c r="AC1089" s="202"/>
      <c r="AD1089" s="202"/>
      <c r="AE1089" s="202"/>
      <c r="AF1089" s="202"/>
      <c r="AG1089" s="202"/>
      <c r="AH1089" s="202"/>
      <c r="AI1089" s="202"/>
      <c r="AJ1089" s="202"/>
      <c r="AK1089" s="202"/>
      <c r="AL1089" s="202"/>
      <c r="AM1089" s="202"/>
      <c r="AN1089" s="202"/>
      <c r="AO1089" s="202"/>
      <c r="AP1089" s="202"/>
      <c r="AQ1089" s="202"/>
      <c r="AR1089" s="202"/>
      <c r="AS1089" s="202"/>
      <c r="AT1089" s="202"/>
      <c r="AU1089" s="202"/>
      <c r="AV1089" s="202"/>
      <c r="AW1089" s="202"/>
      <c r="AX1089" s="202"/>
      <c r="AY1089" s="202"/>
      <c r="AZ1089" s="202"/>
      <c r="BA1089" s="202"/>
      <c r="BB1089" s="202"/>
      <c r="BC1089" s="202"/>
      <c r="BD1089" s="202"/>
      <c r="BE1089" s="202"/>
      <c r="BF1089" s="202"/>
      <c r="BG1089" s="202"/>
      <c r="BH1089" s="202"/>
      <c r="BI1089" s="202"/>
      <c r="BJ1089" s="202"/>
      <c r="BK1089" s="202"/>
      <c r="BL1089" s="202"/>
      <c r="BM1089" s="203">
        <v>1</v>
      </c>
    </row>
    <row r="1090" spans="1:65">
      <c r="A1090" s="29"/>
      <c r="B1090" s="19">
        <v>1</v>
      </c>
      <c r="C1090" s="9">
        <v>2</v>
      </c>
      <c r="D1090" s="23">
        <v>0.48199999999999998</v>
      </c>
      <c r="E1090" s="23">
        <v>0.50439999999999996</v>
      </c>
      <c r="F1090" s="23">
        <v>0.51740448171791598</v>
      </c>
      <c r="G1090" s="23">
        <v>0.50529480000000004</v>
      </c>
      <c r="H1090" s="23">
        <v>0.49500000000000005</v>
      </c>
      <c r="I1090" s="23">
        <v>0.50363999999999998</v>
      </c>
      <c r="J1090" s="23">
        <v>0.49909999999999999</v>
      </c>
      <c r="K1090" s="23">
        <v>0.48199999999999998</v>
      </c>
      <c r="L1090" s="23">
        <v>0.5</v>
      </c>
      <c r="M1090" s="23">
        <v>0.47200000000000003</v>
      </c>
      <c r="N1090" s="23">
        <v>0.47899999999999998</v>
      </c>
      <c r="O1090" s="23">
        <v>0.48099999999999998</v>
      </c>
      <c r="P1090" s="23">
        <v>0.49890000000000001</v>
      </c>
      <c r="Q1090" s="23">
        <v>0.48349999999999999</v>
      </c>
      <c r="R1090" s="23">
        <v>0.53200000000000003</v>
      </c>
      <c r="S1090" s="23">
        <v>0.4932547268293041</v>
      </c>
      <c r="T1090" s="205">
        <v>0.44971694820292996</v>
      </c>
      <c r="U1090" s="23">
        <v>0.50685010290563037</v>
      </c>
      <c r="V1090" s="23">
        <v>0.47279999999999994</v>
      </c>
      <c r="W1090" s="23">
        <v>0.48900000000000005</v>
      </c>
      <c r="X1090" s="205">
        <v>0.54799999999999993</v>
      </c>
      <c r="Y1090" s="23">
        <v>0.51439999999999997</v>
      </c>
      <c r="Z1090" s="201"/>
      <c r="AA1090" s="202"/>
      <c r="AB1090" s="202"/>
      <c r="AC1090" s="202"/>
      <c r="AD1090" s="202"/>
      <c r="AE1090" s="202"/>
      <c r="AF1090" s="202"/>
      <c r="AG1090" s="202"/>
      <c r="AH1090" s="202"/>
      <c r="AI1090" s="202"/>
      <c r="AJ1090" s="202"/>
      <c r="AK1090" s="202"/>
      <c r="AL1090" s="202"/>
      <c r="AM1090" s="202"/>
      <c r="AN1090" s="202"/>
      <c r="AO1090" s="202"/>
      <c r="AP1090" s="202"/>
      <c r="AQ1090" s="202"/>
      <c r="AR1090" s="202"/>
      <c r="AS1090" s="202"/>
      <c r="AT1090" s="202"/>
      <c r="AU1090" s="202"/>
      <c r="AV1090" s="202"/>
      <c r="AW1090" s="202"/>
      <c r="AX1090" s="202"/>
      <c r="AY1090" s="202"/>
      <c r="AZ1090" s="202"/>
      <c r="BA1090" s="202"/>
      <c r="BB1090" s="202"/>
      <c r="BC1090" s="202"/>
      <c r="BD1090" s="202"/>
      <c r="BE1090" s="202"/>
      <c r="BF1090" s="202"/>
      <c r="BG1090" s="202"/>
      <c r="BH1090" s="202"/>
      <c r="BI1090" s="202"/>
      <c r="BJ1090" s="202"/>
      <c r="BK1090" s="202"/>
      <c r="BL1090" s="202"/>
      <c r="BM1090" s="203" t="e">
        <v>#N/A</v>
      </c>
    </row>
    <row r="1091" spans="1:65">
      <c r="A1091" s="29"/>
      <c r="B1091" s="19">
        <v>1</v>
      </c>
      <c r="C1091" s="9">
        <v>3</v>
      </c>
      <c r="D1091" s="23">
        <v>0.48599999999999999</v>
      </c>
      <c r="E1091" s="23">
        <v>0.50649999999999995</v>
      </c>
      <c r="F1091" s="23">
        <v>0.509533082647185</v>
      </c>
      <c r="G1091" s="23">
        <v>0.50469019999999998</v>
      </c>
      <c r="H1091" s="23">
        <v>0.502</v>
      </c>
      <c r="I1091" s="23">
        <v>0.50663999999999998</v>
      </c>
      <c r="J1091" s="23">
        <v>0.49740000000000001</v>
      </c>
      <c r="K1091" s="23">
        <v>0.49300000000000005</v>
      </c>
      <c r="L1091" s="23">
        <v>0.48499999999999999</v>
      </c>
      <c r="M1091" s="23">
        <v>0.46200000000000002</v>
      </c>
      <c r="N1091" s="23">
        <v>0.48099999999999998</v>
      </c>
      <c r="O1091" s="23">
        <v>0.47899999999999998</v>
      </c>
      <c r="P1091" s="23">
        <v>0.49839999999999995</v>
      </c>
      <c r="Q1091" s="23">
        <v>0.48520000000000002</v>
      </c>
      <c r="R1091" s="23">
        <v>0.50129999999999997</v>
      </c>
      <c r="S1091" s="23">
        <v>0.48586502446093294</v>
      </c>
      <c r="T1091" s="205">
        <v>0.42842132098407304</v>
      </c>
      <c r="U1091" s="23">
        <v>0.51210705444543336</v>
      </c>
      <c r="V1091" s="23">
        <v>0.47320000000000001</v>
      </c>
      <c r="W1091" s="23">
        <v>0.48669999999999997</v>
      </c>
      <c r="X1091" s="205">
        <v>0.54860000000000009</v>
      </c>
      <c r="Y1091" s="23">
        <v>0.5091</v>
      </c>
      <c r="Z1091" s="201"/>
      <c r="AA1091" s="202"/>
      <c r="AB1091" s="202"/>
      <c r="AC1091" s="202"/>
      <c r="AD1091" s="202"/>
      <c r="AE1091" s="202"/>
      <c r="AF1091" s="202"/>
      <c r="AG1091" s="202"/>
      <c r="AH1091" s="202"/>
      <c r="AI1091" s="202"/>
      <c r="AJ1091" s="202"/>
      <c r="AK1091" s="202"/>
      <c r="AL1091" s="202"/>
      <c r="AM1091" s="202"/>
      <c r="AN1091" s="202"/>
      <c r="AO1091" s="202"/>
      <c r="AP1091" s="202"/>
      <c r="AQ1091" s="202"/>
      <c r="AR1091" s="202"/>
      <c r="AS1091" s="202"/>
      <c r="AT1091" s="202"/>
      <c r="AU1091" s="202"/>
      <c r="AV1091" s="202"/>
      <c r="AW1091" s="202"/>
      <c r="AX1091" s="202"/>
      <c r="AY1091" s="202"/>
      <c r="AZ1091" s="202"/>
      <c r="BA1091" s="202"/>
      <c r="BB1091" s="202"/>
      <c r="BC1091" s="202"/>
      <c r="BD1091" s="202"/>
      <c r="BE1091" s="202"/>
      <c r="BF1091" s="202"/>
      <c r="BG1091" s="202"/>
      <c r="BH1091" s="202"/>
      <c r="BI1091" s="202"/>
      <c r="BJ1091" s="202"/>
      <c r="BK1091" s="202"/>
      <c r="BL1091" s="202"/>
      <c r="BM1091" s="203">
        <v>16</v>
      </c>
    </row>
    <row r="1092" spans="1:65">
      <c r="A1092" s="29"/>
      <c r="B1092" s="19">
        <v>1</v>
      </c>
      <c r="C1092" s="9">
        <v>4</v>
      </c>
      <c r="D1092" s="23">
        <v>0.48700000000000004</v>
      </c>
      <c r="E1092" s="23">
        <v>0.50270000000000004</v>
      </c>
      <c r="F1092" s="23">
        <v>0.50686180342788101</v>
      </c>
      <c r="G1092" s="23">
        <v>0.50407999999999997</v>
      </c>
      <c r="H1092" s="23">
        <v>0.503</v>
      </c>
      <c r="I1092" s="23">
        <v>0.51533000000000007</v>
      </c>
      <c r="J1092" s="23">
        <v>0.49630000000000002</v>
      </c>
      <c r="K1092" s="23">
        <v>0.502</v>
      </c>
      <c r="L1092" s="23">
        <v>0.51500000000000001</v>
      </c>
      <c r="M1092" s="23">
        <v>0.47200000000000003</v>
      </c>
      <c r="N1092" s="23">
        <v>0.47499999999999998</v>
      </c>
      <c r="O1092" s="23">
        <v>0.47600000000000003</v>
      </c>
      <c r="P1092" s="23">
        <v>0.50649999999999995</v>
      </c>
      <c r="Q1092" s="23">
        <v>0.4758</v>
      </c>
      <c r="R1092" s="23">
        <v>0.51190000000000002</v>
      </c>
      <c r="S1092" s="23">
        <v>0.48805940273419712</v>
      </c>
      <c r="T1092" s="205">
        <v>0.44648013815599696</v>
      </c>
      <c r="U1092" s="23">
        <v>0.49723002289748675</v>
      </c>
      <c r="V1092" s="23">
        <v>0.45710000000000006</v>
      </c>
      <c r="W1092" s="23">
        <v>0.47910000000000003</v>
      </c>
      <c r="X1092" s="205">
        <v>0.54730000000000001</v>
      </c>
      <c r="Y1092" s="23">
        <v>0.50509999999999999</v>
      </c>
      <c r="Z1092" s="201"/>
      <c r="AA1092" s="202"/>
      <c r="AB1092" s="202"/>
      <c r="AC1092" s="202"/>
      <c r="AD1092" s="202"/>
      <c r="AE1092" s="202"/>
      <c r="AF1092" s="202"/>
      <c r="AG1092" s="202"/>
      <c r="AH1092" s="202"/>
      <c r="AI1092" s="202"/>
      <c r="AJ1092" s="202"/>
      <c r="AK1092" s="202"/>
      <c r="AL1092" s="202"/>
      <c r="AM1092" s="202"/>
      <c r="AN1092" s="202"/>
      <c r="AO1092" s="202"/>
      <c r="AP1092" s="202"/>
      <c r="AQ1092" s="202"/>
      <c r="AR1092" s="202"/>
      <c r="AS1092" s="202"/>
      <c r="AT1092" s="202"/>
      <c r="AU1092" s="202"/>
      <c r="AV1092" s="202"/>
      <c r="AW1092" s="202"/>
      <c r="AX1092" s="202"/>
      <c r="AY1092" s="202"/>
      <c r="AZ1092" s="202"/>
      <c r="BA1092" s="202"/>
      <c r="BB1092" s="202"/>
      <c r="BC1092" s="202"/>
      <c r="BD1092" s="202"/>
      <c r="BE1092" s="202"/>
      <c r="BF1092" s="202"/>
      <c r="BG1092" s="202"/>
      <c r="BH1092" s="202"/>
      <c r="BI1092" s="202"/>
      <c r="BJ1092" s="202"/>
      <c r="BK1092" s="202"/>
      <c r="BL1092" s="202"/>
      <c r="BM1092" s="203">
        <v>0.4940171776226524</v>
      </c>
    </row>
    <row r="1093" spans="1:65">
      <c r="A1093" s="29"/>
      <c r="B1093" s="19">
        <v>1</v>
      </c>
      <c r="C1093" s="9">
        <v>5</v>
      </c>
      <c r="D1093" s="23">
        <v>0.48399999999999999</v>
      </c>
      <c r="E1093" s="23">
        <v>0.50329999999999997</v>
      </c>
      <c r="F1093" s="23">
        <v>0.52710534368357997</v>
      </c>
      <c r="G1093" s="23">
        <v>0.50524959999999997</v>
      </c>
      <c r="H1093" s="23">
        <v>0.502</v>
      </c>
      <c r="I1093" s="23">
        <v>0.49970999999999999</v>
      </c>
      <c r="J1093" s="23">
        <v>0.50039999999999996</v>
      </c>
      <c r="K1093" s="23">
        <v>0.5</v>
      </c>
      <c r="L1093" s="23">
        <v>0.48499999999999999</v>
      </c>
      <c r="M1093" s="23">
        <v>0.46699999999999997</v>
      </c>
      <c r="N1093" s="23">
        <v>0.47600000000000003</v>
      </c>
      <c r="O1093" s="23">
        <v>0.48399999999999999</v>
      </c>
      <c r="P1093" s="23">
        <v>0.49890000000000001</v>
      </c>
      <c r="Q1093" s="23">
        <v>0.48069999999999996</v>
      </c>
      <c r="R1093" s="23">
        <v>0.52710000000000001</v>
      </c>
      <c r="S1093" s="23">
        <v>0.49561344924763584</v>
      </c>
      <c r="T1093" s="205">
        <v>0.42073860579735101</v>
      </c>
      <c r="U1093" s="23">
        <v>0.51769730966146277</v>
      </c>
      <c r="V1093" s="23">
        <v>0.46110000000000007</v>
      </c>
      <c r="W1093" s="23">
        <v>0.47759999999999997</v>
      </c>
      <c r="X1093" s="205">
        <v>0.55010000000000003</v>
      </c>
      <c r="Y1093" s="23">
        <v>0.50939999999999996</v>
      </c>
      <c r="Z1093" s="201"/>
      <c r="AA1093" s="202"/>
      <c r="AB1093" s="202"/>
      <c r="AC1093" s="202"/>
      <c r="AD1093" s="202"/>
      <c r="AE1093" s="202"/>
      <c r="AF1093" s="202"/>
      <c r="AG1093" s="202"/>
      <c r="AH1093" s="202"/>
      <c r="AI1093" s="202"/>
      <c r="AJ1093" s="202"/>
      <c r="AK1093" s="202"/>
      <c r="AL1093" s="202"/>
      <c r="AM1093" s="202"/>
      <c r="AN1093" s="202"/>
      <c r="AO1093" s="202"/>
      <c r="AP1093" s="202"/>
      <c r="AQ1093" s="202"/>
      <c r="AR1093" s="202"/>
      <c r="AS1093" s="202"/>
      <c r="AT1093" s="202"/>
      <c r="AU1093" s="202"/>
      <c r="AV1093" s="202"/>
      <c r="AW1093" s="202"/>
      <c r="AX1093" s="202"/>
      <c r="AY1093" s="202"/>
      <c r="AZ1093" s="202"/>
      <c r="BA1093" s="202"/>
      <c r="BB1093" s="202"/>
      <c r="BC1093" s="202"/>
      <c r="BD1093" s="202"/>
      <c r="BE1093" s="202"/>
      <c r="BF1093" s="202"/>
      <c r="BG1093" s="202"/>
      <c r="BH1093" s="202"/>
      <c r="BI1093" s="202"/>
      <c r="BJ1093" s="202"/>
      <c r="BK1093" s="202"/>
      <c r="BL1093" s="202"/>
      <c r="BM1093" s="203">
        <v>129</v>
      </c>
    </row>
    <row r="1094" spans="1:65">
      <c r="A1094" s="29"/>
      <c r="B1094" s="19">
        <v>1</v>
      </c>
      <c r="C1094" s="9">
        <v>6</v>
      </c>
      <c r="D1094" s="23">
        <v>0.48700000000000004</v>
      </c>
      <c r="E1094" s="23">
        <v>0.50700000000000001</v>
      </c>
      <c r="F1094" s="23">
        <v>0.52053819437551208</v>
      </c>
      <c r="G1094" s="23">
        <v>0.50626610000000005</v>
      </c>
      <c r="H1094" s="23">
        <v>0.49</v>
      </c>
      <c r="I1094" s="23">
        <v>0.50297999999999998</v>
      </c>
      <c r="J1094" s="23">
        <v>0.49870000000000003</v>
      </c>
      <c r="K1094" s="23">
        <v>0.503</v>
      </c>
      <c r="L1094" s="23">
        <v>0.501</v>
      </c>
      <c r="M1094" s="23">
        <v>0.47600000000000003</v>
      </c>
      <c r="N1094" s="23">
        <v>0.46699999999999997</v>
      </c>
      <c r="O1094" s="23">
        <v>0.46699999999999997</v>
      </c>
      <c r="P1094" s="23">
        <v>0.50629999999999997</v>
      </c>
      <c r="Q1094" s="23">
        <v>0.4829</v>
      </c>
      <c r="R1094" s="23">
        <v>0.52160000000000006</v>
      </c>
      <c r="S1094" s="23">
        <v>0.48861934986622124</v>
      </c>
      <c r="T1094" s="205">
        <v>0.40849411742276104</v>
      </c>
      <c r="U1094" s="23">
        <v>0.50886948908342433</v>
      </c>
      <c r="V1094" s="23">
        <v>0.46729999999999999</v>
      </c>
      <c r="W1094" s="23">
        <v>0.48499999999999999</v>
      </c>
      <c r="X1094" s="205">
        <v>0.5484</v>
      </c>
      <c r="Y1094" s="23">
        <v>0.52029999999999998</v>
      </c>
      <c r="Z1094" s="201"/>
      <c r="AA1094" s="202"/>
      <c r="AB1094" s="202"/>
      <c r="AC1094" s="202"/>
      <c r="AD1094" s="202"/>
      <c r="AE1094" s="202"/>
      <c r="AF1094" s="202"/>
      <c r="AG1094" s="202"/>
      <c r="AH1094" s="202"/>
      <c r="AI1094" s="202"/>
      <c r="AJ1094" s="202"/>
      <c r="AK1094" s="202"/>
      <c r="AL1094" s="202"/>
      <c r="AM1094" s="202"/>
      <c r="AN1094" s="202"/>
      <c r="AO1094" s="202"/>
      <c r="AP1094" s="202"/>
      <c r="AQ1094" s="202"/>
      <c r="AR1094" s="202"/>
      <c r="AS1094" s="202"/>
      <c r="AT1094" s="202"/>
      <c r="AU1094" s="202"/>
      <c r="AV1094" s="202"/>
      <c r="AW1094" s="202"/>
      <c r="AX1094" s="202"/>
      <c r="AY1094" s="202"/>
      <c r="AZ1094" s="202"/>
      <c r="BA1094" s="202"/>
      <c r="BB1094" s="202"/>
      <c r="BC1094" s="202"/>
      <c r="BD1094" s="202"/>
      <c r="BE1094" s="202"/>
      <c r="BF1094" s="202"/>
      <c r="BG1094" s="202"/>
      <c r="BH1094" s="202"/>
      <c r="BI1094" s="202"/>
      <c r="BJ1094" s="202"/>
      <c r="BK1094" s="202"/>
      <c r="BL1094" s="202"/>
      <c r="BM1094" s="56"/>
    </row>
    <row r="1095" spans="1:65">
      <c r="A1095" s="29"/>
      <c r="B1095" s="20" t="s">
        <v>258</v>
      </c>
      <c r="C1095" s="12"/>
      <c r="D1095" s="206">
        <v>0.48500000000000004</v>
      </c>
      <c r="E1095" s="206">
        <v>0.50551666666666661</v>
      </c>
      <c r="F1095" s="206">
        <v>0.51569043860344932</v>
      </c>
      <c r="G1095" s="206">
        <v>0.50572033333333333</v>
      </c>
      <c r="H1095" s="206">
        <v>0.5</v>
      </c>
      <c r="I1095" s="206">
        <v>0.50467333333333331</v>
      </c>
      <c r="J1095" s="206">
        <v>0.49866666666666659</v>
      </c>
      <c r="K1095" s="206">
        <v>0.49383333333333335</v>
      </c>
      <c r="L1095" s="206">
        <v>0.49566666666666664</v>
      </c>
      <c r="M1095" s="206">
        <v>0.46916666666666668</v>
      </c>
      <c r="N1095" s="206">
        <v>0.47449999999999998</v>
      </c>
      <c r="O1095" s="206">
        <v>0.47566666666666668</v>
      </c>
      <c r="P1095" s="206">
        <v>0.50213333333333332</v>
      </c>
      <c r="Q1095" s="206">
        <v>0.48163333333333336</v>
      </c>
      <c r="R1095" s="206">
        <v>0.51788333333333336</v>
      </c>
      <c r="S1095" s="206">
        <v>0.49135513312180729</v>
      </c>
      <c r="T1095" s="206">
        <v>0.43140176322660162</v>
      </c>
      <c r="U1095" s="206">
        <v>0.50592098072779146</v>
      </c>
      <c r="V1095" s="206">
        <v>0.46344999999999997</v>
      </c>
      <c r="W1095" s="206">
        <v>0.4831833333333333</v>
      </c>
      <c r="X1095" s="206">
        <v>0.54888333333333328</v>
      </c>
      <c r="Y1095" s="206">
        <v>0.51068333333333327</v>
      </c>
      <c r="Z1095" s="201"/>
      <c r="AA1095" s="202"/>
      <c r="AB1095" s="202"/>
      <c r="AC1095" s="202"/>
      <c r="AD1095" s="202"/>
      <c r="AE1095" s="202"/>
      <c r="AF1095" s="202"/>
      <c r="AG1095" s="202"/>
      <c r="AH1095" s="202"/>
      <c r="AI1095" s="202"/>
      <c r="AJ1095" s="202"/>
      <c r="AK1095" s="202"/>
      <c r="AL1095" s="202"/>
      <c r="AM1095" s="202"/>
      <c r="AN1095" s="202"/>
      <c r="AO1095" s="202"/>
      <c r="AP1095" s="202"/>
      <c r="AQ1095" s="202"/>
      <c r="AR1095" s="202"/>
      <c r="AS1095" s="202"/>
      <c r="AT1095" s="202"/>
      <c r="AU1095" s="202"/>
      <c r="AV1095" s="202"/>
      <c r="AW1095" s="202"/>
      <c r="AX1095" s="202"/>
      <c r="AY1095" s="202"/>
      <c r="AZ1095" s="202"/>
      <c r="BA1095" s="202"/>
      <c r="BB1095" s="202"/>
      <c r="BC1095" s="202"/>
      <c r="BD1095" s="202"/>
      <c r="BE1095" s="202"/>
      <c r="BF1095" s="202"/>
      <c r="BG1095" s="202"/>
      <c r="BH1095" s="202"/>
      <c r="BI1095" s="202"/>
      <c r="BJ1095" s="202"/>
      <c r="BK1095" s="202"/>
      <c r="BL1095" s="202"/>
      <c r="BM1095" s="56"/>
    </row>
    <row r="1096" spans="1:65">
      <c r="A1096" s="29"/>
      <c r="B1096" s="3" t="s">
        <v>259</v>
      </c>
      <c r="C1096" s="28"/>
      <c r="D1096" s="23">
        <v>0.48499999999999999</v>
      </c>
      <c r="E1096" s="23">
        <v>0.50544999999999995</v>
      </c>
      <c r="F1096" s="23">
        <v>0.51505210374326893</v>
      </c>
      <c r="G1096" s="23">
        <v>0.50527220000000006</v>
      </c>
      <c r="H1096" s="23">
        <v>0.502</v>
      </c>
      <c r="I1096" s="23">
        <v>0.50330999999999992</v>
      </c>
      <c r="J1096" s="23">
        <v>0.49890000000000001</v>
      </c>
      <c r="K1096" s="23">
        <v>0.49650000000000005</v>
      </c>
      <c r="L1096" s="23">
        <v>0.49399999999999999</v>
      </c>
      <c r="M1096" s="23">
        <v>0.46950000000000003</v>
      </c>
      <c r="N1096" s="23">
        <v>0.47550000000000003</v>
      </c>
      <c r="O1096" s="23">
        <v>0.47750000000000004</v>
      </c>
      <c r="P1096" s="23">
        <v>0.50134999999999996</v>
      </c>
      <c r="Q1096" s="23">
        <v>0.48230000000000001</v>
      </c>
      <c r="R1096" s="23">
        <v>0.51750000000000007</v>
      </c>
      <c r="S1096" s="23">
        <v>0.4909370383477627</v>
      </c>
      <c r="T1096" s="23">
        <v>0.43149038489028546</v>
      </c>
      <c r="U1096" s="23">
        <v>0.50785979599452735</v>
      </c>
      <c r="V1096" s="23">
        <v>0.46420000000000006</v>
      </c>
      <c r="W1096" s="23">
        <v>0.48335</v>
      </c>
      <c r="X1096" s="23">
        <v>0.54849999999999999</v>
      </c>
      <c r="Y1096" s="23">
        <v>0.50924999999999998</v>
      </c>
      <c r="Z1096" s="201"/>
      <c r="AA1096" s="202"/>
      <c r="AB1096" s="202"/>
      <c r="AC1096" s="202"/>
      <c r="AD1096" s="202"/>
      <c r="AE1096" s="202"/>
      <c r="AF1096" s="202"/>
      <c r="AG1096" s="202"/>
      <c r="AH1096" s="202"/>
      <c r="AI1096" s="202"/>
      <c r="AJ1096" s="202"/>
      <c r="AK1096" s="202"/>
      <c r="AL1096" s="202"/>
      <c r="AM1096" s="202"/>
      <c r="AN1096" s="202"/>
      <c r="AO1096" s="202"/>
      <c r="AP1096" s="202"/>
      <c r="AQ1096" s="202"/>
      <c r="AR1096" s="202"/>
      <c r="AS1096" s="202"/>
      <c r="AT1096" s="202"/>
      <c r="AU1096" s="202"/>
      <c r="AV1096" s="202"/>
      <c r="AW1096" s="202"/>
      <c r="AX1096" s="202"/>
      <c r="AY1096" s="202"/>
      <c r="AZ1096" s="202"/>
      <c r="BA1096" s="202"/>
      <c r="BB1096" s="202"/>
      <c r="BC1096" s="202"/>
      <c r="BD1096" s="202"/>
      <c r="BE1096" s="202"/>
      <c r="BF1096" s="202"/>
      <c r="BG1096" s="202"/>
      <c r="BH1096" s="202"/>
      <c r="BI1096" s="202"/>
      <c r="BJ1096" s="202"/>
      <c r="BK1096" s="202"/>
      <c r="BL1096" s="202"/>
      <c r="BM1096" s="56"/>
    </row>
    <row r="1097" spans="1:65">
      <c r="A1097" s="29"/>
      <c r="B1097" s="3" t="s">
        <v>260</v>
      </c>
      <c r="C1097" s="28"/>
      <c r="D1097" s="23">
        <v>2.0000000000000239E-3</v>
      </c>
      <c r="E1097" s="23">
        <v>2.4830760493119489E-3</v>
      </c>
      <c r="F1097" s="23">
        <v>7.5038780974645064E-3</v>
      </c>
      <c r="G1097" s="23">
        <v>1.6479464477544912E-3</v>
      </c>
      <c r="H1097" s="23">
        <v>6.4187226143524821E-3</v>
      </c>
      <c r="I1097" s="23">
        <v>5.8367787919936572E-3</v>
      </c>
      <c r="J1097" s="23">
        <v>1.5781846110853462E-3</v>
      </c>
      <c r="K1097" s="23">
        <v>9.4533944520826373E-3</v>
      </c>
      <c r="L1097" s="23">
        <v>1.1893976066339924E-2</v>
      </c>
      <c r="M1097" s="23">
        <v>5.0760877323650314E-3</v>
      </c>
      <c r="N1097" s="23">
        <v>5.5045435778091623E-3</v>
      </c>
      <c r="O1097" s="23">
        <v>7.2018516137634199E-3</v>
      </c>
      <c r="P1097" s="23">
        <v>3.8484628966207529E-3</v>
      </c>
      <c r="Q1097" s="23">
        <v>3.2469472842451101E-3</v>
      </c>
      <c r="R1097" s="23">
        <v>1.1215599255798471E-2</v>
      </c>
      <c r="S1097" s="23">
        <v>4.4496913571044445E-3</v>
      </c>
      <c r="T1097" s="23">
        <v>1.5621271190163231E-2</v>
      </c>
      <c r="U1097" s="23">
        <v>9.3267071512367124E-3</v>
      </c>
      <c r="V1097" s="23">
        <v>9.4468513272941892E-3</v>
      </c>
      <c r="W1097" s="23">
        <v>4.4620249513720482E-3</v>
      </c>
      <c r="X1097" s="23">
        <v>1.3526517166908294E-3</v>
      </c>
      <c r="Y1097" s="23">
        <v>5.7527095065426819E-3</v>
      </c>
      <c r="Z1097" s="201"/>
      <c r="AA1097" s="202"/>
      <c r="AB1097" s="202"/>
      <c r="AC1097" s="202"/>
      <c r="AD1097" s="202"/>
      <c r="AE1097" s="202"/>
      <c r="AF1097" s="202"/>
      <c r="AG1097" s="202"/>
      <c r="AH1097" s="202"/>
      <c r="AI1097" s="202"/>
      <c r="AJ1097" s="202"/>
      <c r="AK1097" s="202"/>
      <c r="AL1097" s="202"/>
      <c r="AM1097" s="202"/>
      <c r="AN1097" s="202"/>
      <c r="AO1097" s="202"/>
      <c r="AP1097" s="202"/>
      <c r="AQ1097" s="202"/>
      <c r="AR1097" s="202"/>
      <c r="AS1097" s="202"/>
      <c r="AT1097" s="202"/>
      <c r="AU1097" s="202"/>
      <c r="AV1097" s="202"/>
      <c r="AW1097" s="202"/>
      <c r="AX1097" s="202"/>
      <c r="AY1097" s="202"/>
      <c r="AZ1097" s="202"/>
      <c r="BA1097" s="202"/>
      <c r="BB1097" s="202"/>
      <c r="BC1097" s="202"/>
      <c r="BD1097" s="202"/>
      <c r="BE1097" s="202"/>
      <c r="BF1097" s="202"/>
      <c r="BG1097" s="202"/>
      <c r="BH1097" s="202"/>
      <c r="BI1097" s="202"/>
      <c r="BJ1097" s="202"/>
      <c r="BK1097" s="202"/>
      <c r="BL1097" s="202"/>
      <c r="BM1097" s="56"/>
    </row>
    <row r="1098" spans="1:65">
      <c r="A1098" s="29"/>
      <c r="B1098" s="3" t="s">
        <v>86</v>
      </c>
      <c r="C1098" s="28"/>
      <c r="D1098" s="13">
        <v>4.1237113402062342E-3</v>
      </c>
      <c r="E1098" s="13">
        <v>4.9119568414729801E-3</v>
      </c>
      <c r="F1098" s="13">
        <v>1.4551129002480432E-2</v>
      </c>
      <c r="G1098" s="13">
        <v>3.2586121995381331E-3</v>
      </c>
      <c r="H1098" s="13">
        <v>1.2837445228704964E-2</v>
      </c>
      <c r="I1098" s="13">
        <v>1.1565459092998092E-2</v>
      </c>
      <c r="J1098" s="13">
        <v>3.1648087120695451E-3</v>
      </c>
      <c r="K1098" s="13">
        <v>1.9142884479411346E-2</v>
      </c>
      <c r="L1098" s="13">
        <v>2.3995916744465214E-2</v>
      </c>
      <c r="M1098" s="13">
        <v>1.0819369944650156E-2</v>
      </c>
      <c r="N1098" s="13">
        <v>1.1600724083897077E-2</v>
      </c>
      <c r="O1098" s="13">
        <v>1.5140542986187989E-2</v>
      </c>
      <c r="P1098" s="13">
        <v>7.6642250994837088E-3</v>
      </c>
      <c r="Q1098" s="13">
        <v>6.7415335682298634E-3</v>
      </c>
      <c r="R1098" s="13">
        <v>2.1656613630737561E-2</v>
      </c>
      <c r="S1098" s="13">
        <v>9.0559578137171162E-3</v>
      </c>
      <c r="T1098" s="13">
        <v>3.6210494536059359E-2</v>
      </c>
      <c r="U1098" s="13">
        <v>1.8435106482083029E-2</v>
      </c>
      <c r="V1098" s="13">
        <v>2.0383755156530778E-2</v>
      </c>
      <c r="W1098" s="13">
        <v>9.2346416847408821E-3</v>
      </c>
      <c r="X1098" s="13">
        <v>2.4643701758555177E-3</v>
      </c>
      <c r="Y1098" s="13">
        <v>1.1264729297103912E-2</v>
      </c>
      <c r="Z1098" s="148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55"/>
    </row>
    <row r="1099" spans="1:65">
      <c r="A1099" s="29"/>
      <c r="B1099" s="3" t="s">
        <v>261</v>
      </c>
      <c r="C1099" s="28"/>
      <c r="D1099" s="13">
        <v>-1.8252761302846809E-2</v>
      </c>
      <c r="E1099" s="13">
        <v>2.3277508485338494E-2</v>
      </c>
      <c r="F1099" s="13">
        <v>4.3871472415381696E-2</v>
      </c>
      <c r="G1099" s="13">
        <v>2.3689774851554324E-2</v>
      </c>
      <c r="H1099" s="13">
        <v>1.2110555357889741E-2</v>
      </c>
      <c r="I1099" s="13">
        <v>2.1570415348634686E-2</v>
      </c>
      <c r="J1099" s="13">
        <v>9.4115938769352425E-3</v>
      </c>
      <c r="K1099" s="13">
        <v>-3.7214149152420273E-4</v>
      </c>
      <c r="L1099" s="13">
        <v>3.3389305447879547E-3</v>
      </c>
      <c r="M1099" s="13">
        <v>-5.0302928889180087E-2</v>
      </c>
      <c r="N1099" s="13">
        <v>-3.950708296536265E-2</v>
      </c>
      <c r="O1099" s="13">
        <v>-3.7145491669527519E-2</v>
      </c>
      <c r="P1099" s="13">
        <v>1.6428893727416849E-2</v>
      </c>
      <c r="Q1099" s="13">
        <v>-2.5067639042256618E-2</v>
      </c>
      <c r="R1099" s="13">
        <v>4.8310376221190277E-2</v>
      </c>
      <c r="S1099" s="13">
        <v>-5.3885666762755191E-3</v>
      </c>
      <c r="T1099" s="13">
        <v>-0.12674744367670276</v>
      </c>
      <c r="U1099" s="13">
        <v>2.4095929543226591E-2</v>
      </c>
      <c r="V1099" s="13">
        <v>-6.1874726238771993E-2</v>
      </c>
      <c r="W1099" s="13">
        <v>-2.1930096320647352E-2</v>
      </c>
      <c r="X1099" s="13">
        <v>0.11106123065337936</v>
      </c>
      <c r="Y1099" s="13">
        <v>3.3735984224036564E-2</v>
      </c>
      <c r="Z1099" s="148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55"/>
    </row>
    <row r="1100" spans="1:65">
      <c r="A1100" s="29"/>
      <c r="B1100" s="45" t="s">
        <v>262</v>
      </c>
      <c r="C1100" s="46"/>
      <c r="D1100" s="44">
        <v>0.64</v>
      </c>
      <c r="E1100" s="44">
        <v>0.44</v>
      </c>
      <c r="F1100" s="44">
        <v>0.97</v>
      </c>
      <c r="G1100" s="44">
        <v>0.45</v>
      </c>
      <c r="H1100" s="44">
        <v>0.15</v>
      </c>
      <c r="I1100" s="44">
        <v>0.39</v>
      </c>
      <c r="J1100" s="44">
        <v>0.08</v>
      </c>
      <c r="K1100" s="44">
        <v>0.18</v>
      </c>
      <c r="L1100" s="44">
        <v>0.08</v>
      </c>
      <c r="M1100" s="44">
        <v>1.47</v>
      </c>
      <c r="N1100" s="44">
        <v>1.19</v>
      </c>
      <c r="O1100" s="44">
        <v>1.1299999999999999</v>
      </c>
      <c r="P1100" s="44">
        <v>0.26</v>
      </c>
      <c r="Q1100" s="44">
        <v>0.82</v>
      </c>
      <c r="R1100" s="44">
        <v>1.0900000000000001</v>
      </c>
      <c r="S1100" s="44">
        <v>0.31</v>
      </c>
      <c r="T1100" s="44">
        <v>3.45</v>
      </c>
      <c r="U1100" s="44">
        <v>0.46</v>
      </c>
      <c r="V1100" s="44">
        <v>1.77</v>
      </c>
      <c r="W1100" s="44">
        <v>0.73</v>
      </c>
      <c r="X1100" s="44">
        <v>2.72</v>
      </c>
      <c r="Y1100" s="44">
        <v>0.71</v>
      </c>
      <c r="Z1100" s="148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55"/>
    </row>
    <row r="1101" spans="1:65">
      <c r="B1101" s="30"/>
      <c r="C1101" s="20"/>
      <c r="D1101" s="20"/>
      <c r="E1101" s="20"/>
      <c r="F1101" s="20"/>
      <c r="G1101" s="20"/>
      <c r="H1101" s="20"/>
      <c r="I1101" s="20"/>
      <c r="J1101" s="20"/>
      <c r="K1101" s="20"/>
      <c r="L1101" s="20"/>
      <c r="M1101" s="20"/>
      <c r="N1101" s="20"/>
      <c r="O1101" s="20"/>
      <c r="P1101" s="20"/>
      <c r="Q1101" s="20"/>
      <c r="R1101" s="20"/>
      <c r="S1101" s="20"/>
      <c r="T1101" s="20"/>
      <c r="U1101" s="20"/>
      <c r="V1101" s="20"/>
      <c r="W1101" s="20"/>
      <c r="X1101" s="20"/>
      <c r="Y1101" s="20"/>
      <c r="BM1101" s="55"/>
    </row>
    <row r="1102" spans="1:65" ht="15">
      <c r="B1102" s="8" t="s">
        <v>554</v>
      </c>
      <c r="BM1102" s="27" t="s">
        <v>66</v>
      </c>
    </row>
    <row r="1103" spans="1:65" ht="15">
      <c r="A1103" s="24" t="s">
        <v>45</v>
      </c>
      <c r="B1103" s="18" t="s">
        <v>111</v>
      </c>
      <c r="C1103" s="15" t="s">
        <v>112</v>
      </c>
      <c r="D1103" s="16" t="s">
        <v>223</v>
      </c>
      <c r="E1103" s="17" t="s">
        <v>223</v>
      </c>
      <c r="F1103" s="17" t="s">
        <v>223</v>
      </c>
      <c r="G1103" s="17" t="s">
        <v>223</v>
      </c>
      <c r="H1103" s="17" t="s">
        <v>223</v>
      </c>
      <c r="I1103" s="17" t="s">
        <v>223</v>
      </c>
      <c r="J1103" s="17" t="s">
        <v>223</v>
      </c>
      <c r="K1103" s="17" t="s">
        <v>223</v>
      </c>
      <c r="L1103" s="17" t="s">
        <v>223</v>
      </c>
      <c r="M1103" s="17" t="s">
        <v>223</v>
      </c>
      <c r="N1103" s="17" t="s">
        <v>223</v>
      </c>
      <c r="O1103" s="17" t="s">
        <v>223</v>
      </c>
      <c r="P1103" s="17" t="s">
        <v>223</v>
      </c>
      <c r="Q1103" s="17" t="s">
        <v>223</v>
      </c>
      <c r="R1103" s="17" t="s">
        <v>223</v>
      </c>
      <c r="S1103" s="17" t="s">
        <v>223</v>
      </c>
      <c r="T1103" s="17" t="s">
        <v>223</v>
      </c>
      <c r="U1103" s="17" t="s">
        <v>223</v>
      </c>
      <c r="V1103" s="17" t="s">
        <v>223</v>
      </c>
      <c r="W1103" s="17" t="s">
        <v>223</v>
      </c>
      <c r="X1103" s="17" t="s">
        <v>223</v>
      </c>
      <c r="Y1103" s="148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7">
        <v>1</v>
      </c>
    </row>
    <row r="1104" spans="1:65">
      <c r="A1104" s="29"/>
      <c r="B1104" s="19" t="s">
        <v>224</v>
      </c>
      <c r="C1104" s="9" t="s">
        <v>224</v>
      </c>
      <c r="D1104" s="146" t="s">
        <v>226</v>
      </c>
      <c r="E1104" s="147" t="s">
        <v>227</v>
      </c>
      <c r="F1104" s="147" t="s">
        <v>229</v>
      </c>
      <c r="G1104" s="147" t="s">
        <v>230</v>
      </c>
      <c r="H1104" s="147" t="s">
        <v>231</v>
      </c>
      <c r="I1104" s="147" t="s">
        <v>232</v>
      </c>
      <c r="J1104" s="147" t="s">
        <v>234</v>
      </c>
      <c r="K1104" s="147" t="s">
        <v>235</v>
      </c>
      <c r="L1104" s="147" t="s">
        <v>236</v>
      </c>
      <c r="M1104" s="147" t="s">
        <v>237</v>
      </c>
      <c r="N1104" s="147" t="s">
        <v>264</v>
      </c>
      <c r="O1104" s="147" t="s">
        <v>238</v>
      </c>
      <c r="P1104" s="147" t="s">
        <v>239</v>
      </c>
      <c r="Q1104" s="147" t="s">
        <v>240</v>
      </c>
      <c r="R1104" s="147" t="s">
        <v>241</v>
      </c>
      <c r="S1104" s="147" t="s">
        <v>242</v>
      </c>
      <c r="T1104" s="147" t="s">
        <v>243</v>
      </c>
      <c r="U1104" s="147" t="s">
        <v>244</v>
      </c>
      <c r="V1104" s="147" t="s">
        <v>245</v>
      </c>
      <c r="W1104" s="147" t="s">
        <v>246</v>
      </c>
      <c r="X1104" s="147" t="s">
        <v>248</v>
      </c>
      <c r="Y1104" s="148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7" t="s">
        <v>3</v>
      </c>
    </row>
    <row r="1105" spans="1:65">
      <c r="A1105" s="29"/>
      <c r="B1105" s="19"/>
      <c r="C1105" s="9"/>
      <c r="D1105" s="10" t="s">
        <v>289</v>
      </c>
      <c r="E1105" s="11" t="s">
        <v>289</v>
      </c>
      <c r="F1105" s="11" t="s">
        <v>114</v>
      </c>
      <c r="G1105" s="11" t="s">
        <v>290</v>
      </c>
      <c r="H1105" s="11" t="s">
        <v>289</v>
      </c>
      <c r="I1105" s="11" t="s">
        <v>289</v>
      </c>
      <c r="J1105" s="11" t="s">
        <v>290</v>
      </c>
      <c r="K1105" s="11" t="s">
        <v>290</v>
      </c>
      <c r="L1105" s="11" t="s">
        <v>290</v>
      </c>
      <c r="M1105" s="11" t="s">
        <v>290</v>
      </c>
      <c r="N1105" s="11" t="s">
        <v>290</v>
      </c>
      <c r="O1105" s="11" t="s">
        <v>289</v>
      </c>
      <c r="P1105" s="11" t="s">
        <v>290</v>
      </c>
      <c r="Q1105" s="11" t="s">
        <v>289</v>
      </c>
      <c r="R1105" s="11" t="s">
        <v>289</v>
      </c>
      <c r="S1105" s="11" t="s">
        <v>289</v>
      </c>
      <c r="T1105" s="11" t="s">
        <v>114</v>
      </c>
      <c r="U1105" s="11" t="s">
        <v>290</v>
      </c>
      <c r="V1105" s="11" t="s">
        <v>290</v>
      </c>
      <c r="W1105" s="11" t="s">
        <v>290</v>
      </c>
      <c r="X1105" s="11" t="s">
        <v>289</v>
      </c>
      <c r="Y1105" s="148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7">
        <v>0</v>
      </c>
    </row>
    <row r="1106" spans="1:65">
      <c r="A1106" s="29"/>
      <c r="B1106" s="19"/>
      <c r="C1106" s="9"/>
      <c r="D1106" s="25"/>
      <c r="E1106" s="25"/>
      <c r="F1106" s="25"/>
      <c r="G1106" s="25"/>
      <c r="H1106" s="25"/>
      <c r="I1106" s="25"/>
      <c r="J1106" s="25"/>
      <c r="K1106" s="25"/>
      <c r="L1106" s="25"/>
      <c r="M1106" s="25"/>
      <c r="N1106" s="25"/>
      <c r="O1106" s="25"/>
      <c r="P1106" s="25"/>
      <c r="Q1106" s="25"/>
      <c r="R1106" s="25"/>
      <c r="S1106" s="25"/>
      <c r="T1106" s="25"/>
      <c r="U1106" s="25"/>
      <c r="V1106" s="25"/>
      <c r="W1106" s="25"/>
      <c r="X1106" s="25"/>
      <c r="Y1106" s="148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27">
        <v>0</v>
      </c>
    </row>
    <row r="1107" spans="1:65">
      <c r="A1107" s="29"/>
      <c r="B1107" s="18">
        <v>1</v>
      </c>
      <c r="C1107" s="14">
        <v>1</v>
      </c>
      <c r="D1107" s="210">
        <v>189</v>
      </c>
      <c r="E1107" s="209">
        <v>177</v>
      </c>
      <c r="F1107" s="209">
        <v>167.25</v>
      </c>
      <c r="G1107" s="209">
        <v>171</v>
      </c>
      <c r="H1107" s="209">
        <v>157.9</v>
      </c>
      <c r="I1107" s="209">
        <v>171.8</v>
      </c>
      <c r="J1107" s="209">
        <v>174</v>
      </c>
      <c r="K1107" s="209">
        <v>166.5</v>
      </c>
      <c r="L1107" s="209">
        <v>166</v>
      </c>
      <c r="M1107" s="209">
        <v>171.5</v>
      </c>
      <c r="N1107" s="209">
        <v>170.5</v>
      </c>
      <c r="O1107" s="209">
        <v>176</v>
      </c>
      <c r="P1107" s="209">
        <v>163.9</v>
      </c>
      <c r="Q1107" s="209">
        <v>170.6</v>
      </c>
      <c r="R1107" s="209">
        <v>171.60438576091448</v>
      </c>
      <c r="S1107" s="210">
        <v>192.98317504134633</v>
      </c>
      <c r="T1107" s="209">
        <v>161.20692632995764</v>
      </c>
      <c r="U1107" s="209">
        <v>159.69999999999999</v>
      </c>
      <c r="V1107" s="209">
        <v>171</v>
      </c>
      <c r="W1107" s="210">
        <v>131.9</v>
      </c>
      <c r="X1107" s="209">
        <v>176.2</v>
      </c>
      <c r="Y1107" s="211"/>
      <c r="Z1107" s="212"/>
      <c r="AA1107" s="212"/>
      <c r="AB1107" s="212"/>
      <c r="AC1107" s="212"/>
      <c r="AD1107" s="212"/>
      <c r="AE1107" s="212"/>
      <c r="AF1107" s="212"/>
      <c r="AG1107" s="212"/>
      <c r="AH1107" s="212"/>
      <c r="AI1107" s="212"/>
      <c r="AJ1107" s="212"/>
      <c r="AK1107" s="212"/>
      <c r="AL1107" s="212"/>
      <c r="AM1107" s="212"/>
      <c r="AN1107" s="212"/>
      <c r="AO1107" s="212"/>
      <c r="AP1107" s="212"/>
      <c r="AQ1107" s="212"/>
      <c r="AR1107" s="212"/>
      <c r="AS1107" s="212"/>
      <c r="AT1107" s="212"/>
      <c r="AU1107" s="212"/>
      <c r="AV1107" s="212"/>
      <c r="AW1107" s="212"/>
      <c r="AX1107" s="212"/>
      <c r="AY1107" s="212"/>
      <c r="AZ1107" s="212"/>
      <c r="BA1107" s="212"/>
      <c r="BB1107" s="212"/>
      <c r="BC1107" s="212"/>
      <c r="BD1107" s="212"/>
      <c r="BE1107" s="212"/>
      <c r="BF1107" s="212"/>
      <c r="BG1107" s="212"/>
      <c r="BH1107" s="212"/>
      <c r="BI1107" s="212"/>
      <c r="BJ1107" s="212"/>
      <c r="BK1107" s="212"/>
      <c r="BL1107" s="212"/>
      <c r="BM1107" s="213">
        <v>1</v>
      </c>
    </row>
    <row r="1108" spans="1:65">
      <c r="A1108" s="29"/>
      <c r="B1108" s="19">
        <v>1</v>
      </c>
      <c r="C1108" s="9">
        <v>2</v>
      </c>
      <c r="D1108" s="215">
        <v>194</v>
      </c>
      <c r="E1108" s="214">
        <v>171</v>
      </c>
      <c r="F1108" s="214">
        <v>165.92</v>
      </c>
      <c r="G1108" s="214">
        <v>164</v>
      </c>
      <c r="H1108" s="214">
        <v>159.19999999999999</v>
      </c>
      <c r="I1108" s="214">
        <v>172.7</v>
      </c>
      <c r="J1108" s="214">
        <v>182</v>
      </c>
      <c r="K1108" s="214">
        <v>171.5</v>
      </c>
      <c r="L1108" s="214">
        <v>169.5</v>
      </c>
      <c r="M1108" s="214">
        <v>172.5</v>
      </c>
      <c r="N1108" s="214">
        <v>175.5</v>
      </c>
      <c r="O1108" s="214">
        <v>178</v>
      </c>
      <c r="P1108" s="214">
        <v>167.8</v>
      </c>
      <c r="Q1108" s="214">
        <v>171</v>
      </c>
      <c r="R1108" s="214">
        <v>169.53325600109787</v>
      </c>
      <c r="S1108" s="215">
        <v>200.05229597912393</v>
      </c>
      <c r="T1108" s="214">
        <v>160.98270811722557</v>
      </c>
      <c r="U1108" s="214">
        <v>165.7</v>
      </c>
      <c r="V1108" s="214">
        <v>171</v>
      </c>
      <c r="W1108" s="215">
        <v>132</v>
      </c>
      <c r="X1108" s="214">
        <v>178.3</v>
      </c>
      <c r="Y1108" s="211"/>
      <c r="Z1108" s="212"/>
      <c r="AA1108" s="212"/>
      <c r="AB1108" s="212"/>
      <c r="AC1108" s="212"/>
      <c r="AD1108" s="212"/>
      <c r="AE1108" s="212"/>
      <c r="AF1108" s="212"/>
      <c r="AG1108" s="212"/>
      <c r="AH1108" s="212"/>
      <c r="AI1108" s="212"/>
      <c r="AJ1108" s="212"/>
      <c r="AK1108" s="212"/>
      <c r="AL1108" s="212"/>
      <c r="AM1108" s="212"/>
      <c r="AN1108" s="212"/>
      <c r="AO1108" s="212"/>
      <c r="AP1108" s="212"/>
      <c r="AQ1108" s="212"/>
      <c r="AR1108" s="212"/>
      <c r="AS1108" s="212"/>
      <c r="AT1108" s="212"/>
      <c r="AU1108" s="212"/>
      <c r="AV1108" s="212"/>
      <c r="AW1108" s="212"/>
      <c r="AX1108" s="212"/>
      <c r="AY1108" s="212"/>
      <c r="AZ1108" s="212"/>
      <c r="BA1108" s="212"/>
      <c r="BB1108" s="212"/>
      <c r="BC1108" s="212"/>
      <c r="BD1108" s="212"/>
      <c r="BE1108" s="212"/>
      <c r="BF1108" s="212"/>
      <c r="BG1108" s="212"/>
      <c r="BH1108" s="212"/>
      <c r="BI1108" s="212"/>
      <c r="BJ1108" s="212"/>
      <c r="BK1108" s="212"/>
      <c r="BL1108" s="212"/>
      <c r="BM1108" s="213" t="e">
        <v>#N/A</v>
      </c>
    </row>
    <row r="1109" spans="1:65">
      <c r="A1109" s="29"/>
      <c r="B1109" s="19">
        <v>1</v>
      </c>
      <c r="C1109" s="9">
        <v>3</v>
      </c>
      <c r="D1109" s="215">
        <v>193</v>
      </c>
      <c r="E1109" s="214">
        <v>171</v>
      </c>
      <c r="F1109" s="214">
        <v>165.72</v>
      </c>
      <c r="G1109" s="214">
        <v>168</v>
      </c>
      <c r="H1109" s="214">
        <v>159.1</v>
      </c>
      <c r="I1109" s="214">
        <v>173.2</v>
      </c>
      <c r="J1109" s="214">
        <v>185</v>
      </c>
      <c r="K1109" s="214">
        <v>167</v>
      </c>
      <c r="L1109" s="214">
        <v>170</v>
      </c>
      <c r="M1109" s="214">
        <v>170.5</v>
      </c>
      <c r="N1109" s="214">
        <v>165.5</v>
      </c>
      <c r="O1109" s="214">
        <v>179</v>
      </c>
      <c r="P1109" s="214">
        <v>166.4</v>
      </c>
      <c r="Q1109" s="214">
        <v>172.5</v>
      </c>
      <c r="R1109" s="214">
        <v>168.28955174308794</v>
      </c>
      <c r="S1109" s="215">
        <v>191.02470218007022</v>
      </c>
      <c r="T1109" s="214">
        <v>160.46064298934013</v>
      </c>
      <c r="U1109" s="214">
        <v>167.5</v>
      </c>
      <c r="V1109" s="214">
        <v>171</v>
      </c>
      <c r="W1109" s="215">
        <v>132.6</v>
      </c>
      <c r="X1109" s="214">
        <v>178.3</v>
      </c>
      <c r="Y1109" s="211"/>
      <c r="Z1109" s="212"/>
      <c r="AA1109" s="212"/>
      <c r="AB1109" s="212"/>
      <c r="AC1109" s="212"/>
      <c r="AD1109" s="212"/>
      <c r="AE1109" s="212"/>
      <c r="AF1109" s="212"/>
      <c r="AG1109" s="212"/>
      <c r="AH1109" s="212"/>
      <c r="AI1109" s="212"/>
      <c r="AJ1109" s="212"/>
      <c r="AK1109" s="212"/>
      <c r="AL1109" s="212"/>
      <c r="AM1109" s="212"/>
      <c r="AN1109" s="212"/>
      <c r="AO1109" s="212"/>
      <c r="AP1109" s="212"/>
      <c r="AQ1109" s="212"/>
      <c r="AR1109" s="212"/>
      <c r="AS1109" s="212"/>
      <c r="AT1109" s="212"/>
      <c r="AU1109" s="212"/>
      <c r="AV1109" s="212"/>
      <c r="AW1109" s="212"/>
      <c r="AX1109" s="212"/>
      <c r="AY1109" s="212"/>
      <c r="AZ1109" s="212"/>
      <c r="BA1109" s="212"/>
      <c r="BB1109" s="212"/>
      <c r="BC1109" s="212"/>
      <c r="BD1109" s="212"/>
      <c r="BE1109" s="212"/>
      <c r="BF1109" s="212"/>
      <c r="BG1109" s="212"/>
      <c r="BH1109" s="212"/>
      <c r="BI1109" s="212"/>
      <c r="BJ1109" s="212"/>
      <c r="BK1109" s="212"/>
      <c r="BL1109" s="212"/>
      <c r="BM1109" s="213">
        <v>16</v>
      </c>
    </row>
    <row r="1110" spans="1:65">
      <c r="A1110" s="29"/>
      <c r="B1110" s="19">
        <v>1</v>
      </c>
      <c r="C1110" s="9">
        <v>4</v>
      </c>
      <c r="D1110" s="215">
        <v>191</v>
      </c>
      <c r="E1110" s="214">
        <v>174</v>
      </c>
      <c r="F1110" s="214">
        <v>166.11</v>
      </c>
      <c r="G1110" s="214">
        <v>170</v>
      </c>
      <c r="H1110" s="214">
        <v>161.6</v>
      </c>
      <c r="I1110" s="214">
        <v>173.4</v>
      </c>
      <c r="J1110" s="214">
        <v>182.5</v>
      </c>
      <c r="K1110" s="214">
        <v>176</v>
      </c>
      <c r="L1110" s="214">
        <v>171</v>
      </c>
      <c r="M1110" s="214">
        <v>175.5</v>
      </c>
      <c r="N1110" s="214">
        <v>167.5</v>
      </c>
      <c r="O1110" s="214">
        <v>173</v>
      </c>
      <c r="P1110" s="214">
        <v>162.6</v>
      </c>
      <c r="Q1110" s="214">
        <v>172.6</v>
      </c>
      <c r="R1110" s="214">
        <v>167.57119851292674</v>
      </c>
      <c r="S1110" s="215">
        <v>196.16140480879801</v>
      </c>
      <c r="T1110" s="214">
        <v>162.11355063558179</v>
      </c>
      <c r="U1110" s="214">
        <v>160.69999999999999</v>
      </c>
      <c r="V1110" s="214">
        <v>167</v>
      </c>
      <c r="W1110" s="215">
        <v>129.4</v>
      </c>
      <c r="X1110" s="214">
        <v>172.7</v>
      </c>
      <c r="Y1110" s="211"/>
      <c r="Z1110" s="212"/>
      <c r="AA1110" s="212"/>
      <c r="AB1110" s="212"/>
      <c r="AC1110" s="212"/>
      <c r="AD1110" s="212"/>
      <c r="AE1110" s="212"/>
      <c r="AF1110" s="212"/>
      <c r="AG1110" s="212"/>
      <c r="AH1110" s="212"/>
      <c r="AI1110" s="212"/>
      <c r="AJ1110" s="212"/>
      <c r="AK1110" s="212"/>
      <c r="AL1110" s="212"/>
      <c r="AM1110" s="212"/>
      <c r="AN1110" s="212"/>
      <c r="AO1110" s="212"/>
      <c r="AP1110" s="212"/>
      <c r="AQ1110" s="212"/>
      <c r="AR1110" s="212"/>
      <c r="AS1110" s="212"/>
      <c r="AT1110" s="212"/>
      <c r="AU1110" s="212"/>
      <c r="AV1110" s="212"/>
      <c r="AW1110" s="212"/>
      <c r="AX1110" s="212"/>
      <c r="AY1110" s="212"/>
      <c r="AZ1110" s="212"/>
      <c r="BA1110" s="212"/>
      <c r="BB1110" s="212"/>
      <c r="BC1110" s="212"/>
      <c r="BD1110" s="212"/>
      <c r="BE1110" s="212"/>
      <c r="BF1110" s="212"/>
      <c r="BG1110" s="212"/>
      <c r="BH1110" s="212"/>
      <c r="BI1110" s="212"/>
      <c r="BJ1110" s="212"/>
      <c r="BK1110" s="212"/>
      <c r="BL1110" s="212"/>
      <c r="BM1110" s="213">
        <v>170.06042482426565</v>
      </c>
    </row>
    <row r="1111" spans="1:65">
      <c r="A1111" s="29"/>
      <c r="B1111" s="19">
        <v>1</v>
      </c>
      <c r="C1111" s="9">
        <v>5</v>
      </c>
      <c r="D1111" s="215">
        <v>191</v>
      </c>
      <c r="E1111" s="214">
        <v>179</v>
      </c>
      <c r="F1111" s="214">
        <v>165.04</v>
      </c>
      <c r="G1111" s="214">
        <v>166</v>
      </c>
      <c r="H1111" s="214">
        <v>160.4</v>
      </c>
      <c r="I1111" s="214">
        <v>172.2</v>
      </c>
      <c r="J1111" s="214">
        <v>176.5</v>
      </c>
      <c r="K1111" s="214">
        <v>170.5</v>
      </c>
      <c r="L1111" s="214">
        <v>172.5</v>
      </c>
      <c r="M1111" s="214">
        <v>174</v>
      </c>
      <c r="N1111" s="214">
        <v>174</v>
      </c>
      <c r="O1111" s="214">
        <v>177</v>
      </c>
      <c r="P1111" s="214">
        <v>164.8</v>
      </c>
      <c r="Q1111" s="214">
        <v>176</v>
      </c>
      <c r="R1111" s="214">
        <v>168.80592662631943</v>
      </c>
      <c r="S1111" s="215">
        <v>190.78210281522601</v>
      </c>
      <c r="T1111" s="214">
        <v>162.42302425741721</v>
      </c>
      <c r="U1111" s="214">
        <v>163.5</v>
      </c>
      <c r="V1111" s="214">
        <v>168</v>
      </c>
      <c r="W1111" s="215">
        <v>132.69999999999999</v>
      </c>
      <c r="X1111" s="214">
        <v>177.2</v>
      </c>
      <c r="Y1111" s="211"/>
      <c r="Z1111" s="212"/>
      <c r="AA1111" s="212"/>
      <c r="AB1111" s="212"/>
      <c r="AC1111" s="212"/>
      <c r="AD1111" s="212"/>
      <c r="AE1111" s="212"/>
      <c r="AF1111" s="212"/>
      <c r="AG1111" s="212"/>
      <c r="AH1111" s="212"/>
      <c r="AI1111" s="212"/>
      <c r="AJ1111" s="212"/>
      <c r="AK1111" s="212"/>
      <c r="AL1111" s="212"/>
      <c r="AM1111" s="212"/>
      <c r="AN1111" s="212"/>
      <c r="AO1111" s="212"/>
      <c r="AP1111" s="212"/>
      <c r="AQ1111" s="212"/>
      <c r="AR1111" s="212"/>
      <c r="AS1111" s="212"/>
      <c r="AT1111" s="212"/>
      <c r="AU1111" s="212"/>
      <c r="AV1111" s="212"/>
      <c r="AW1111" s="212"/>
      <c r="AX1111" s="212"/>
      <c r="AY1111" s="212"/>
      <c r="AZ1111" s="212"/>
      <c r="BA1111" s="212"/>
      <c r="BB1111" s="212"/>
      <c r="BC1111" s="212"/>
      <c r="BD1111" s="212"/>
      <c r="BE1111" s="212"/>
      <c r="BF1111" s="212"/>
      <c r="BG1111" s="212"/>
      <c r="BH1111" s="212"/>
      <c r="BI1111" s="212"/>
      <c r="BJ1111" s="212"/>
      <c r="BK1111" s="212"/>
      <c r="BL1111" s="212"/>
      <c r="BM1111" s="213">
        <v>130</v>
      </c>
    </row>
    <row r="1112" spans="1:65">
      <c r="A1112" s="29"/>
      <c r="B1112" s="19">
        <v>1</v>
      </c>
      <c r="C1112" s="9">
        <v>6</v>
      </c>
      <c r="D1112" s="215">
        <v>194</v>
      </c>
      <c r="E1112" s="214">
        <v>180</v>
      </c>
      <c r="F1112" s="214">
        <v>165.57</v>
      </c>
      <c r="G1112" s="214">
        <v>169</v>
      </c>
      <c r="H1112" s="214">
        <v>158.6</v>
      </c>
      <c r="I1112" s="214">
        <v>171.6</v>
      </c>
      <c r="J1112" s="214">
        <v>183.5</v>
      </c>
      <c r="K1112" s="214">
        <v>168</v>
      </c>
      <c r="L1112" s="214">
        <v>171.5</v>
      </c>
      <c r="M1112" s="214">
        <v>172.5</v>
      </c>
      <c r="N1112" s="214">
        <v>170</v>
      </c>
      <c r="O1112" s="214">
        <v>178</v>
      </c>
      <c r="P1112" s="214">
        <v>165.7</v>
      </c>
      <c r="Q1112" s="214">
        <v>178.6</v>
      </c>
      <c r="R1112" s="214">
        <v>165.36905969316797</v>
      </c>
      <c r="S1112" s="215">
        <v>181.50680112983991</v>
      </c>
      <c r="T1112" s="214">
        <v>160.45565035365476</v>
      </c>
      <c r="U1112" s="214">
        <v>160.69999999999999</v>
      </c>
      <c r="V1112" s="214">
        <v>170</v>
      </c>
      <c r="W1112" s="215">
        <v>131.30000000000001</v>
      </c>
      <c r="X1112" s="214">
        <v>185.4</v>
      </c>
      <c r="Y1112" s="211"/>
      <c r="Z1112" s="212"/>
      <c r="AA1112" s="212"/>
      <c r="AB1112" s="212"/>
      <c r="AC1112" s="212"/>
      <c r="AD1112" s="212"/>
      <c r="AE1112" s="212"/>
      <c r="AF1112" s="212"/>
      <c r="AG1112" s="212"/>
      <c r="AH1112" s="212"/>
      <c r="AI1112" s="212"/>
      <c r="AJ1112" s="212"/>
      <c r="AK1112" s="212"/>
      <c r="AL1112" s="212"/>
      <c r="AM1112" s="212"/>
      <c r="AN1112" s="212"/>
      <c r="AO1112" s="212"/>
      <c r="AP1112" s="212"/>
      <c r="AQ1112" s="212"/>
      <c r="AR1112" s="212"/>
      <c r="AS1112" s="212"/>
      <c r="AT1112" s="212"/>
      <c r="AU1112" s="212"/>
      <c r="AV1112" s="212"/>
      <c r="AW1112" s="212"/>
      <c r="AX1112" s="212"/>
      <c r="AY1112" s="212"/>
      <c r="AZ1112" s="212"/>
      <c r="BA1112" s="212"/>
      <c r="BB1112" s="212"/>
      <c r="BC1112" s="212"/>
      <c r="BD1112" s="212"/>
      <c r="BE1112" s="212"/>
      <c r="BF1112" s="212"/>
      <c r="BG1112" s="212"/>
      <c r="BH1112" s="212"/>
      <c r="BI1112" s="212"/>
      <c r="BJ1112" s="212"/>
      <c r="BK1112" s="212"/>
      <c r="BL1112" s="212"/>
      <c r="BM1112" s="217"/>
    </row>
    <row r="1113" spans="1:65">
      <c r="A1113" s="29"/>
      <c r="B1113" s="20" t="s">
        <v>258</v>
      </c>
      <c r="C1113" s="12"/>
      <c r="D1113" s="218">
        <v>192</v>
      </c>
      <c r="E1113" s="218">
        <v>175.33333333333334</v>
      </c>
      <c r="F1113" s="218">
        <v>165.93499999999997</v>
      </c>
      <c r="G1113" s="218">
        <v>168</v>
      </c>
      <c r="H1113" s="218">
        <v>159.46666666666667</v>
      </c>
      <c r="I1113" s="218">
        <v>172.48333333333332</v>
      </c>
      <c r="J1113" s="218">
        <v>180.58333333333334</v>
      </c>
      <c r="K1113" s="218">
        <v>169.91666666666666</v>
      </c>
      <c r="L1113" s="218">
        <v>170.08333333333334</v>
      </c>
      <c r="M1113" s="218">
        <v>172.75</v>
      </c>
      <c r="N1113" s="218">
        <v>170.5</v>
      </c>
      <c r="O1113" s="218">
        <v>176.83333333333334</v>
      </c>
      <c r="P1113" s="218">
        <v>165.20000000000002</v>
      </c>
      <c r="Q1113" s="218">
        <v>173.54999999999998</v>
      </c>
      <c r="R1113" s="218">
        <v>168.52889638958575</v>
      </c>
      <c r="S1113" s="218">
        <v>192.08508032573408</v>
      </c>
      <c r="T1113" s="218">
        <v>161.27375044719616</v>
      </c>
      <c r="U1113" s="218">
        <v>162.96666666666667</v>
      </c>
      <c r="V1113" s="218">
        <v>169.66666666666666</v>
      </c>
      <c r="W1113" s="218">
        <v>131.64999999999998</v>
      </c>
      <c r="X1113" s="218">
        <v>178.01666666666668</v>
      </c>
      <c r="Y1113" s="211"/>
      <c r="Z1113" s="212"/>
      <c r="AA1113" s="212"/>
      <c r="AB1113" s="212"/>
      <c r="AC1113" s="212"/>
      <c r="AD1113" s="212"/>
      <c r="AE1113" s="212"/>
      <c r="AF1113" s="212"/>
      <c r="AG1113" s="212"/>
      <c r="AH1113" s="212"/>
      <c r="AI1113" s="212"/>
      <c r="AJ1113" s="212"/>
      <c r="AK1113" s="212"/>
      <c r="AL1113" s="212"/>
      <c r="AM1113" s="212"/>
      <c r="AN1113" s="212"/>
      <c r="AO1113" s="212"/>
      <c r="AP1113" s="212"/>
      <c r="AQ1113" s="212"/>
      <c r="AR1113" s="212"/>
      <c r="AS1113" s="212"/>
      <c r="AT1113" s="212"/>
      <c r="AU1113" s="212"/>
      <c r="AV1113" s="212"/>
      <c r="AW1113" s="212"/>
      <c r="AX1113" s="212"/>
      <c r="AY1113" s="212"/>
      <c r="AZ1113" s="212"/>
      <c r="BA1113" s="212"/>
      <c r="BB1113" s="212"/>
      <c r="BC1113" s="212"/>
      <c r="BD1113" s="212"/>
      <c r="BE1113" s="212"/>
      <c r="BF1113" s="212"/>
      <c r="BG1113" s="212"/>
      <c r="BH1113" s="212"/>
      <c r="BI1113" s="212"/>
      <c r="BJ1113" s="212"/>
      <c r="BK1113" s="212"/>
      <c r="BL1113" s="212"/>
      <c r="BM1113" s="217"/>
    </row>
    <row r="1114" spans="1:65">
      <c r="A1114" s="29"/>
      <c r="B1114" s="3" t="s">
        <v>259</v>
      </c>
      <c r="C1114" s="28"/>
      <c r="D1114" s="214">
        <v>192</v>
      </c>
      <c r="E1114" s="214">
        <v>175.5</v>
      </c>
      <c r="F1114" s="214">
        <v>165.82</v>
      </c>
      <c r="G1114" s="214">
        <v>168.5</v>
      </c>
      <c r="H1114" s="214">
        <v>159.14999999999998</v>
      </c>
      <c r="I1114" s="214">
        <v>172.45</v>
      </c>
      <c r="J1114" s="214">
        <v>182.25</v>
      </c>
      <c r="K1114" s="214">
        <v>169.25</v>
      </c>
      <c r="L1114" s="214">
        <v>170.5</v>
      </c>
      <c r="M1114" s="214">
        <v>172.5</v>
      </c>
      <c r="N1114" s="214">
        <v>170.25</v>
      </c>
      <c r="O1114" s="214">
        <v>177.5</v>
      </c>
      <c r="P1114" s="214">
        <v>165.25</v>
      </c>
      <c r="Q1114" s="214">
        <v>172.55</v>
      </c>
      <c r="R1114" s="214">
        <v>168.54773918470369</v>
      </c>
      <c r="S1114" s="214">
        <v>192.00393861070827</v>
      </c>
      <c r="T1114" s="214">
        <v>161.0948172235916</v>
      </c>
      <c r="U1114" s="214">
        <v>162.1</v>
      </c>
      <c r="V1114" s="214">
        <v>170.5</v>
      </c>
      <c r="W1114" s="214">
        <v>131.94999999999999</v>
      </c>
      <c r="X1114" s="214">
        <v>177.75</v>
      </c>
      <c r="Y1114" s="211"/>
      <c r="Z1114" s="212"/>
      <c r="AA1114" s="212"/>
      <c r="AB1114" s="212"/>
      <c r="AC1114" s="212"/>
      <c r="AD1114" s="212"/>
      <c r="AE1114" s="212"/>
      <c r="AF1114" s="212"/>
      <c r="AG1114" s="212"/>
      <c r="AH1114" s="212"/>
      <c r="AI1114" s="212"/>
      <c r="AJ1114" s="212"/>
      <c r="AK1114" s="212"/>
      <c r="AL1114" s="212"/>
      <c r="AM1114" s="212"/>
      <c r="AN1114" s="212"/>
      <c r="AO1114" s="212"/>
      <c r="AP1114" s="212"/>
      <c r="AQ1114" s="212"/>
      <c r="AR1114" s="212"/>
      <c r="AS1114" s="212"/>
      <c r="AT1114" s="212"/>
      <c r="AU1114" s="212"/>
      <c r="AV1114" s="212"/>
      <c r="AW1114" s="212"/>
      <c r="AX1114" s="212"/>
      <c r="AY1114" s="212"/>
      <c r="AZ1114" s="212"/>
      <c r="BA1114" s="212"/>
      <c r="BB1114" s="212"/>
      <c r="BC1114" s="212"/>
      <c r="BD1114" s="212"/>
      <c r="BE1114" s="212"/>
      <c r="BF1114" s="212"/>
      <c r="BG1114" s="212"/>
      <c r="BH1114" s="212"/>
      <c r="BI1114" s="212"/>
      <c r="BJ1114" s="212"/>
      <c r="BK1114" s="212"/>
      <c r="BL1114" s="212"/>
      <c r="BM1114" s="217"/>
    </row>
    <row r="1115" spans="1:65">
      <c r="A1115" s="29"/>
      <c r="B1115" s="3" t="s">
        <v>260</v>
      </c>
      <c r="C1115" s="28"/>
      <c r="D1115" s="214">
        <v>2</v>
      </c>
      <c r="E1115" s="214">
        <v>3.9327683210007001</v>
      </c>
      <c r="F1115" s="214">
        <v>0.74034451439853666</v>
      </c>
      <c r="G1115" s="214">
        <v>2.6076809620810595</v>
      </c>
      <c r="H1115" s="214">
        <v>1.3291601358251248</v>
      </c>
      <c r="I1115" s="214">
        <v>0.73869253865641882</v>
      </c>
      <c r="J1115" s="214">
        <v>4.3291646615330608</v>
      </c>
      <c r="K1115" s="214">
        <v>3.5695471234691194</v>
      </c>
      <c r="L1115" s="214">
        <v>2.267524347535582</v>
      </c>
      <c r="M1115" s="214">
        <v>1.7818529681205462</v>
      </c>
      <c r="N1115" s="214">
        <v>3.7815340802378077</v>
      </c>
      <c r="O1115" s="214">
        <v>2.1369760566432809</v>
      </c>
      <c r="P1115" s="214">
        <v>1.8471599822430145</v>
      </c>
      <c r="Q1115" s="214">
        <v>3.1213779008636551</v>
      </c>
      <c r="R1115" s="214">
        <v>2.0737964164907923</v>
      </c>
      <c r="S1115" s="214">
        <v>6.2549446620739326</v>
      </c>
      <c r="T1115" s="214">
        <v>0.83014423431419526</v>
      </c>
      <c r="U1115" s="214">
        <v>3.1385771723293163</v>
      </c>
      <c r="V1115" s="214">
        <v>1.7511900715418263</v>
      </c>
      <c r="W1115" s="214">
        <v>1.2144957801491065</v>
      </c>
      <c r="X1115" s="214">
        <v>4.1691326036319261</v>
      </c>
      <c r="Y1115" s="211"/>
      <c r="Z1115" s="212"/>
      <c r="AA1115" s="212"/>
      <c r="AB1115" s="212"/>
      <c r="AC1115" s="212"/>
      <c r="AD1115" s="212"/>
      <c r="AE1115" s="212"/>
      <c r="AF1115" s="212"/>
      <c r="AG1115" s="212"/>
      <c r="AH1115" s="212"/>
      <c r="AI1115" s="212"/>
      <c r="AJ1115" s="212"/>
      <c r="AK1115" s="212"/>
      <c r="AL1115" s="212"/>
      <c r="AM1115" s="212"/>
      <c r="AN1115" s="212"/>
      <c r="AO1115" s="212"/>
      <c r="AP1115" s="212"/>
      <c r="AQ1115" s="212"/>
      <c r="AR1115" s="212"/>
      <c r="AS1115" s="212"/>
      <c r="AT1115" s="212"/>
      <c r="AU1115" s="212"/>
      <c r="AV1115" s="212"/>
      <c r="AW1115" s="212"/>
      <c r="AX1115" s="212"/>
      <c r="AY1115" s="212"/>
      <c r="AZ1115" s="212"/>
      <c r="BA1115" s="212"/>
      <c r="BB1115" s="212"/>
      <c r="BC1115" s="212"/>
      <c r="BD1115" s="212"/>
      <c r="BE1115" s="212"/>
      <c r="BF1115" s="212"/>
      <c r="BG1115" s="212"/>
      <c r="BH1115" s="212"/>
      <c r="BI1115" s="212"/>
      <c r="BJ1115" s="212"/>
      <c r="BK1115" s="212"/>
      <c r="BL1115" s="212"/>
      <c r="BM1115" s="217"/>
    </row>
    <row r="1116" spans="1:65">
      <c r="A1116" s="29"/>
      <c r="B1116" s="3" t="s">
        <v>86</v>
      </c>
      <c r="C1116" s="28"/>
      <c r="D1116" s="13">
        <v>1.0416666666666666E-2</v>
      </c>
      <c r="E1116" s="13">
        <v>2.2430237572247338E-2</v>
      </c>
      <c r="F1116" s="13">
        <v>4.461653746337643E-3</v>
      </c>
      <c r="G1116" s="13">
        <v>1.5521910488577735E-2</v>
      </c>
      <c r="H1116" s="13">
        <v>8.3350342965622382E-3</v>
      </c>
      <c r="I1116" s="13">
        <v>4.2826893728268563E-3</v>
      </c>
      <c r="J1116" s="13">
        <v>2.3973223783293366E-2</v>
      </c>
      <c r="K1116" s="13">
        <v>2.1007633880151758E-2</v>
      </c>
      <c r="L1116" s="13">
        <v>1.3331843297612436E-2</v>
      </c>
      <c r="M1116" s="13">
        <v>1.031463367942429E-2</v>
      </c>
      <c r="N1116" s="13">
        <v>2.2179085514591246E-2</v>
      </c>
      <c r="O1116" s="13">
        <v>1.208469023549452E-2</v>
      </c>
      <c r="P1116" s="13">
        <v>1.1181355824715583E-2</v>
      </c>
      <c r="Q1116" s="13">
        <v>1.7985467593567592E-2</v>
      </c>
      <c r="R1116" s="13">
        <v>1.2305286873159293E-2</v>
      </c>
      <c r="S1116" s="13">
        <v>3.2563407066633812E-2</v>
      </c>
      <c r="T1116" s="13">
        <v>5.1474231362034269E-3</v>
      </c>
      <c r="U1116" s="13">
        <v>1.9259013125358864E-2</v>
      </c>
      <c r="V1116" s="13">
        <v>1.0321356020875205E-2</v>
      </c>
      <c r="W1116" s="13">
        <v>9.2251863285158133E-3</v>
      </c>
      <c r="X1116" s="13">
        <v>2.3419900404261357E-2</v>
      </c>
      <c r="Y1116" s="148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55"/>
    </row>
    <row r="1117" spans="1:65">
      <c r="A1117" s="29"/>
      <c r="B1117" s="3" t="s">
        <v>261</v>
      </c>
      <c r="C1117" s="28"/>
      <c r="D1117" s="13">
        <v>0.12901046906360447</v>
      </c>
      <c r="E1117" s="13">
        <v>3.1006088068499915E-2</v>
      </c>
      <c r="F1117" s="13">
        <v>-2.4258582374639737E-2</v>
      </c>
      <c r="G1117" s="13">
        <v>-1.2115839569346143E-2</v>
      </c>
      <c r="H1117" s="13">
        <v>-6.2294082638839621E-2</v>
      </c>
      <c r="I1117" s="13">
        <v>1.4247338918336849E-2</v>
      </c>
      <c r="J1117" s="13">
        <v>6.187746808195782E-2</v>
      </c>
      <c r="K1117" s="13">
        <v>-8.4533575490919333E-4</v>
      </c>
      <c r="L1117" s="13">
        <v>1.3470805504200989E-4</v>
      </c>
      <c r="M1117" s="13">
        <v>1.5815409014258597E-2</v>
      </c>
      <c r="N1117" s="13">
        <v>2.5848175799194628E-3</v>
      </c>
      <c r="O1117" s="13">
        <v>3.9826482358059412E-2</v>
      </c>
      <c r="P1117" s="13">
        <v>-2.8580575576523604E-2</v>
      </c>
      <c r="Q1117" s="13">
        <v>2.0519619302023617E-2</v>
      </c>
      <c r="R1117" s="13">
        <v>-9.0057897730323466E-3</v>
      </c>
      <c r="S1117" s="13">
        <v>0.12951076374311032</v>
      </c>
      <c r="T1117" s="13">
        <v>-5.1667954999814469E-2</v>
      </c>
      <c r="U1117" s="13">
        <v>-4.1713162629867684E-2</v>
      </c>
      <c r="V1117" s="13">
        <v>-2.3154014698357761E-3</v>
      </c>
      <c r="W1117" s="13">
        <v>-0.2258633945196693</v>
      </c>
      <c r="X1117" s="13">
        <v>4.6784793408711778E-2</v>
      </c>
      <c r="Y1117" s="148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55"/>
    </row>
    <row r="1118" spans="1:65">
      <c r="A1118" s="29"/>
      <c r="B1118" s="45" t="s">
        <v>262</v>
      </c>
      <c r="C1118" s="46"/>
      <c r="D1118" s="44">
        <v>3.03</v>
      </c>
      <c r="E1118" s="44">
        <v>0.72</v>
      </c>
      <c r="F1118" s="44">
        <v>0.56999999999999995</v>
      </c>
      <c r="G1118" s="44">
        <v>0.28999999999999998</v>
      </c>
      <c r="H1118" s="44">
        <v>1.47</v>
      </c>
      <c r="I1118" s="44">
        <v>0.33</v>
      </c>
      <c r="J1118" s="44">
        <v>1.45</v>
      </c>
      <c r="K1118" s="44">
        <v>0.02</v>
      </c>
      <c r="L1118" s="44">
        <v>0</v>
      </c>
      <c r="M1118" s="44">
        <v>0.37</v>
      </c>
      <c r="N1118" s="44">
        <v>0.06</v>
      </c>
      <c r="O1118" s="44">
        <v>0.93</v>
      </c>
      <c r="P1118" s="44">
        <v>0.67</v>
      </c>
      <c r="Q1118" s="44">
        <v>0.48</v>
      </c>
      <c r="R1118" s="44">
        <v>0.21</v>
      </c>
      <c r="S1118" s="44">
        <v>3.04</v>
      </c>
      <c r="T1118" s="44">
        <v>1.22</v>
      </c>
      <c r="U1118" s="44">
        <v>0.98</v>
      </c>
      <c r="V1118" s="44">
        <v>0.06</v>
      </c>
      <c r="W1118" s="44">
        <v>5.31</v>
      </c>
      <c r="X1118" s="44">
        <v>1.1000000000000001</v>
      </c>
      <c r="Y1118" s="148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55"/>
    </row>
    <row r="1119" spans="1:65">
      <c r="B1119" s="30"/>
      <c r="C1119" s="20"/>
      <c r="D1119" s="20"/>
      <c r="E1119" s="20"/>
      <c r="F1119" s="20"/>
      <c r="G1119" s="20"/>
      <c r="H1119" s="20"/>
      <c r="I1119" s="20"/>
      <c r="J1119" s="20"/>
      <c r="K1119" s="20"/>
      <c r="L1119" s="20"/>
      <c r="M1119" s="20"/>
      <c r="N1119" s="20"/>
      <c r="O1119" s="20"/>
      <c r="P1119" s="20"/>
      <c r="Q1119" s="20"/>
      <c r="R1119" s="20"/>
      <c r="S1119" s="20"/>
      <c r="T1119" s="20"/>
      <c r="U1119" s="20"/>
      <c r="V1119" s="20"/>
      <c r="W1119" s="20"/>
      <c r="X1119" s="20"/>
      <c r="BM1119" s="55"/>
    </row>
    <row r="1120" spans="1:65">
      <c r="BM1120" s="55"/>
    </row>
    <row r="1121" spans="65:65">
      <c r="BM1121" s="55"/>
    </row>
    <row r="1122" spans="65:65">
      <c r="BM1122" s="55"/>
    </row>
    <row r="1123" spans="65:65">
      <c r="BM1123" s="55"/>
    </row>
    <row r="1124" spans="65:65">
      <c r="BM1124" s="55"/>
    </row>
    <row r="1125" spans="65:65">
      <c r="BM1125" s="55"/>
    </row>
    <row r="1126" spans="65:65">
      <c r="BM1126" s="55"/>
    </row>
    <row r="1127" spans="65:65">
      <c r="BM1127" s="55"/>
    </row>
    <row r="1128" spans="65:65">
      <c r="BM1128" s="55"/>
    </row>
    <row r="1129" spans="65:65">
      <c r="BM1129" s="55"/>
    </row>
    <row r="1130" spans="65:65">
      <c r="BM1130" s="55"/>
    </row>
    <row r="1131" spans="65:65">
      <c r="BM1131" s="55"/>
    </row>
    <row r="1132" spans="65:65">
      <c r="BM1132" s="55"/>
    </row>
    <row r="1133" spans="65:65">
      <c r="BM1133" s="55"/>
    </row>
    <row r="1134" spans="65:65">
      <c r="BM1134" s="55"/>
    </row>
    <row r="1135" spans="65:65">
      <c r="BM1135" s="55"/>
    </row>
    <row r="1136" spans="65:65">
      <c r="BM1136" s="55"/>
    </row>
    <row r="1137" spans="65:65">
      <c r="BM1137" s="55"/>
    </row>
    <row r="1138" spans="65:65">
      <c r="BM1138" s="55"/>
    </row>
    <row r="1139" spans="65:65">
      <c r="BM1139" s="55"/>
    </row>
    <row r="1140" spans="65:65">
      <c r="BM1140" s="55"/>
    </row>
    <row r="1141" spans="65:65">
      <c r="BM1141" s="55"/>
    </row>
    <row r="1142" spans="65:65">
      <c r="BM1142" s="55"/>
    </row>
    <row r="1143" spans="65:65">
      <c r="BM1143" s="55"/>
    </row>
    <row r="1144" spans="65:65">
      <c r="BM1144" s="55"/>
    </row>
    <row r="1145" spans="65:65">
      <c r="BM1145" s="55"/>
    </row>
    <row r="1146" spans="65:65">
      <c r="BM1146" s="55"/>
    </row>
    <row r="1147" spans="65:65">
      <c r="BM1147" s="55"/>
    </row>
    <row r="1148" spans="65:65">
      <c r="BM1148" s="55"/>
    </row>
    <row r="1149" spans="65:65">
      <c r="BM1149" s="55"/>
    </row>
    <row r="1150" spans="65:65">
      <c r="BM1150" s="55"/>
    </row>
    <row r="1151" spans="65:65">
      <c r="BM1151" s="55"/>
    </row>
    <row r="1152" spans="65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5"/>
    </row>
    <row r="1158" spans="65:65">
      <c r="BM1158" s="55"/>
    </row>
    <row r="1159" spans="65:65">
      <c r="BM1159" s="55"/>
    </row>
    <row r="1160" spans="65:65">
      <c r="BM1160" s="55"/>
    </row>
    <row r="1161" spans="65:65">
      <c r="BM1161" s="55"/>
    </row>
    <row r="1162" spans="65:65">
      <c r="BM1162" s="55"/>
    </row>
    <row r="1163" spans="65:65">
      <c r="BM1163" s="55"/>
    </row>
    <row r="1164" spans="65:65">
      <c r="BM1164" s="55"/>
    </row>
    <row r="1165" spans="65:65">
      <c r="BM1165" s="55"/>
    </row>
    <row r="1166" spans="65:65">
      <c r="BM1166" s="55"/>
    </row>
    <row r="1167" spans="65:65">
      <c r="BM1167" s="55"/>
    </row>
    <row r="1168" spans="65:65">
      <c r="BM1168" s="56"/>
    </row>
    <row r="1169" spans="65:65">
      <c r="BM1169" s="57"/>
    </row>
    <row r="1170" spans="65:65">
      <c r="BM1170" s="57"/>
    </row>
    <row r="1171" spans="65:65">
      <c r="BM1171" s="57"/>
    </row>
    <row r="1172" spans="65:65">
      <c r="BM1172" s="57"/>
    </row>
    <row r="1173" spans="65:65">
      <c r="BM1173" s="57"/>
    </row>
    <row r="1174" spans="65:65">
      <c r="BM1174" s="57"/>
    </row>
    <row r="1175" spans="65:65">
      <c r="BM1175" s="57"/>
    </row>
    <row r="1176" spans="65:65">
      <c r="BM1176" s="57"/>
    </row>
    <row r="1177" spans="65:65">
      <c r="BM1177" s="57"/>
    </row>
    <row r="1178" spans="65:65">
      <c r="BM1178" s="57"/>
    </row>
    <row r="1179" spans="65:65">
      <c r="BM1179" s="57"/>
    </row>
    <row r="1180" spans="65:65">
      <c r="BM1180" s="57"/>
    </row>
    <row r="1181" spans="65:65">
      <c r="BM1181" s="57"/>
    </row>
    <row r="1182" spans="65:65">
      <c r="BM1182" s="57"/>
    </row>
    <row r="1183" spans="65:65">
      <c r="BM1183" s="57"/>
    </row>
    <row r="1184" spans="65:65">
      <c r="BM1184" s="57"/>
    </row>
    <row r="1185" spans="65:65">
      <c r="BM1185" s="57"/>
    </row>
    <row r="1186" spans="65:65">
      <c r="BM1186" s="57"/>
    </row>
    <row r="1187" spans="65:65">
      <c r="BM1187" s="57"/>
    </row>
    <row r="1188" spans="65:65">
      <c r="BM1188" s="57"/>
    </row>
    <row r="1189" spans="65:65">
      <c r="BM1189" s="57"/>
    </row>
    <row r="1190" spans="65:65">
      <c r="BM1190" s="57"/>
    </row>
    <row r="1191" spans="65:65">
      <c r="BM1191" s="57"/>
    </row>
    <row r="1192" spans="65:65">
      <c r="BM1192" s="57"/>
    </row>
    <row r="1193" spans="65:65">
      <c r="BM1193" s="57"/>
    </row>
    <row r="1194" spans="65:65">
      <c r="BM1194" s="57"/>
    </row>
    <row r="1195" spans="65:65">
      <c r="BM1195" s="57"/>
    </row>
    <row r="1196" spans="65:65">
      <c r="BM1196" s="57"/>
    </row>
    <row r="1197" spans="65:65">
      <c r="BM1197" s="57"/>
    </row>
    <row r="1198" spans="65:65">
      <c r="BM1198" s="57"/>
    </row>
    <row r="1199" spans="65:65">
      <c r="BM1199" s="57"/>
    </row>
    <row r="1200" spans="65:65">
      <c r="BM1200" s="57"/>
    </row>
    <row r="1201" spans="65:65">
      <c r="BM1201" s="57"/>
    </row>
    <row r="1202" spans="65:65">
      <c r="BM1202" s="57"/>
    </row>
  </sheetData>
  <dataConsolidate/>
  <conditionalFormatting sqref="B6:Y11 B24:Y29 B42:X47 B61:X66 B79:X84 B98:Y103 B116:Y121 B135:X140 B153:W158 B171:Y176 B190:Y195 B208:X213 B226:Y231 B244:M249 B262:M267 B281:M286 B300:Y305 B319:X324 B338:M343 B356:S361 B375:V380 B393:E398 B411:L416 B430:W435 B449:X454 B467:W472 B485:X490 B504:M509 B522:Y527 B541:Y546 B559:Y564 B578:X583 B596:X601 B615:M620 B633:Y638 B651:Y656 B670:W675 B688:M693 B706:W711 B724:T729 B742:X747 B760:X765 B778:Y783 B797:V802 B815:M820 B833:X838 B852:Y857 B870:U875 B889:N894 B908:X913 B926:Y931 B944:Y949 B962:V967 B980:K985 B998:Y1003 B1016:Y1021 B1034:X1039 B1052:Y1057 B1070:O1075 B1089:Y1094 B1107:X1112">
    <cfRule type="expression" dxfId="5" priority="183">
      <formula>AND($B6&lt;&gt;$B5,NOT(ISBLANK(INDIRECT(Anlyt_LabRefThisCol))))</formula>
    </cfRule>
  </conditionalFormatting>
  <conditionalFormatting sqref="C2:Y17 C20:Y35 C38:X53 C57:X72 C75:X90 C94:Y109 C112:Y127 C131:X146 C149:W164 C167:Y182 C186:Y201 C204:X219 C222:Y237 C240:M255 C258:M273 C277:M292 C296:Y311 C315:X330 C334:M349 C352:S367 C371:V386 C389:E404 C407:L422 C426:W441 C445:X460 C463:W478 C481:X496 C500:M515 C518:Y533 C537:Y552 C555:Y570 C574:X589 C592:X607 C611:M626 C629:Y644 C647:Y662 C666:W681 C684:M699 C702:W717 C720:T735 C738:X753 C756:X771 C774:Y789 C793:V808 C811:M826 C829:X844 C848:Y863 C866:U881 C885:N900 C904:X919 C922:Y937 C940:Y955 C958:V973 C976:K991 C994:Y1009 C1012:Y1027 C1030:X1045 C1048:Y1063 C1066:O1081 C1085:Y1100 C1103:X1118">
    <cfRule type="expression" dxfId="4" priority="181" stopIfTrue="1">
      <formula>AND(ISBLANK(INDIRECT(Anlyt_LabRefLastCol)),ISBLANK(INDIRECT(Anlyt_LabRefThisCol)))</formula>
    </cfRule>
    <cfRule type="expression" dxfId="3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16242-AC6B-469C-AFE2-CC99C3EB440D}">
  <sheetPr codeName="Sheet16"/>
  <dimension ref="A1:BN1248"/>
  <sheetViews>
    <sheetView zoomScale="91" zoomScaleNormal="9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5" width="11.28515625" style="2" bestFit="1" customWidth="1"/>
    <col min="2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555</v>
      </c>
      <c r="BM1" s="27" t="s">
        <v>66</v>
      </c>
    </row>
    <row r="2" spans="1:66" ht="15">
      <c r="A2" s="24" t="s">
        <v>4</v>
      </c>
      <c r="B2" s="18" t="s">
        <v>111</v>
      </c>
      <c r="C2" s="15" t="s">
        <v>112</v>
      </c>
      <c r="D2" s="16" t="s">
        <v>223</v>
      </c>
      <c r="E2" s="17" t="s">
        <v>223</v>
      </c>
      <c r="F2" s="17" t="s">
        <v>223</v>
      </c>
      <c r="G2" s="17" t="s">
        <v>223</v>
      </c>
      <c r="H2" s="17" t="s">
        <v>223</v>
      </c>
      <c r="I2" s="17" t="s">
        <v>223</v>
      </c>
      <c r="J2" s="17" t="s">
        <v>223</v>
      </c>
      <c r="K2" s="17" t="s">
        <v>223</v>
      </c>
      <c r="L2" s="17" t="s">
        <v>223</v>
      </c>
      <c r="M2" s="17" t="s">
        <v>223</v>
      </c>
      <c r="N2" s="17" t="s">
        <v>223</v>
      </c>
      <c r="O2" s="17" t="s">
        <v>223</v>
      </c>
      <c r="P2" s="17" t="s">
        <v>223</v>
      </c>
      <c r="Q2" s="17" t="s">
        <v>223</v>
      </c>
      <c r="R2" s="17" t="s">
        <v>223</v>
      </c>
      <c r="S2" s="17" t="s">
        <v>223</v>
      </c>
      <c r="T2" s="17" t="s">
        <v>223</v>
      </c>
      <c r="U2" s="17" t="s">
        <v>223</v>
      </c>
      <c r="V2" s="17" t="s">
        <v>223</v>
      </c>
      <c r="W2" s="17" t="s">
        <v>223</v>
      </c>
      <c r="X2" s="17" t="s">
        <v>223</v>
      </c>
      <c r="Y2" s="17" t="s">
        <v>223</v>
      </c>
      <c r="Z2" s="148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224</v>
      </c>
      <c r="C3" s="9" t="s">
        <v>224</v>
      </c>
      <c r="D3" s="146" t="s">
        <v>226</v>
      </c>
      <c r="E3" s="147" t="s">
        <v>227</v>
      </c>
      <c r="F3" s="147" t="s">
        <v>228</v>
      </c>
      <c r="G3" s="147" t="s">
        <v>229</v>
      </c>
      <c r="H3" s="147" t="s">
        <v>230</v>
      </c>
      <c r="I3" s="147" t="s">
        <v>231</v>
      </c>
      <c r="J3" s="147" t="s">
        <v>232</v>
      </c>
      <c r="K3" s="147" t="s">
        <v>234</v>
      </c>
      <c r="L3" s="147" t="s">
        <v>235</v>
      </c>
      <c r="M3" s="147" t="s">
        <v>236</v>
      </c>
      <c r="N3" s="147" t="s">
        <v>237</v>
      </c>
      <c r="O3" s="147" t="s">
        <v>264</v>
      </c>
      <c r="P3" s="147" t="s">
        <v>238</v>
      </c>
      <c r="Q3" s="147" t="s">
        <v>239</v>
      </c>
      <c r="R3" s="147" t="s">
        <v>240</v>
      </c>
      <c r="S3" s="147" t="s">
        <v>241</v>
      </c>
      <c r="T3" s="147" t="s">
        <v>242</v>
      </c>
      <c r="U3" s="147" t="s">
        <v>243</v>
      </c>
      <c r="V3" s="147" t="s">
        <v>244</v>
      </c>
      <c r="W3" s="147" t="s">
        <v>245</v>
      </c>
      <c r="X3" s="147" t="s">
        <v>246</v>
      </c>
      <c r="Y3" s="147" t="s">
        <v>249</v>
      </c>
      <c r="Z3" s="148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308</v>
      </c>
      <c r="E4" s="11" t="s">
        <v>266</v>
      </c>
      <c r="F4" s="11" t="s">
        <v>266</v>
      </c>
      <c r="G4" s="11" t="s">
        <v>309</v>
      </c>
      <c r="H4" s="11" t="s">
        <v>308</v>
      </c>
      <c r="I4" s="11" t="s">
        <v>266</v>
      </c>
      <c r="J4" s="11" t="s">
        <v>309</v>
      </c>
      <c r="K4" s="11" t="s">
        <v>266</v>
      </c>
      <c r="L4" s="11" t="s">
        <v>266</v>
      </c>
      <c r="M4" s="11" t="s">
        <v>266</v>
      </c>
      <c r="N4" s="11" t="s">
        <v>266</v>
      </c>
      <c r="O4" s="11" t="s">
        <v>266</v>
      </c>
      <c r="P4" s="11" t="s">
        <v>266</v>
      </c>
      <c r="Q4" s="11" t="s">
        <v>308</v>
      </c>
      <c r="R4" s="11" t="s">
        <v>266</v>
      </c>
      <c r="S4" s="11" t="s">
        <v>266</v>
      </c>
      <c r="T4" s="11" t="s">
        <v>265</v>
      </c>
      <c r="U4" s="11" t="s">
        <v>308</v>
      </c>
      <c r="V4" s="11" t="s">
        <v>308</v>
      </c>
      <c r="W4" s="11" t="s">
        <v>266</v>
      </c>
      <c r="X4" s="11" t="s">
        <v>308</v>
      </c>
      <c r="Y4" s="11" t="s">
        <v>309</v>
      </c>
      <c r="Z4" s="148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 t="s">
        <v>310</v>
      </c>
      <c r="E5" s="25" t="s">
        <v>311</v>
      </c>
      <c r="F5" s="25" t="s">
        <v>312</v>
      </c>
      <c r="G5" s="25" t="s">
        <v>313</v>
      </c>
      <c r="H5" s="25" t="s">
        <v>311</v>
      </c>
      <c r="I5" s="25" t="s">
        <v>311</v>
      </c>
      <c r="J5" s="25" t="s">
        <v>310</v>
      </c>
      <c r="K5" s="25" t="s">
        <v>311</v>
      </c>
      <c r="L5" s="25" t="s">
        <v>311</v>
      </c>
      <c r="M5" s="25" t="s">
        <v>311</v>
      </c>
      <c r="N5" s="25" t="s">
        <v>311</v>
      </c>
      <c r="O5" s="25" t="s">
        <v>311</v>
      </c>
      <c r="P5" s="25" t="s">
        <v>117</v>
      </c>
      <c r="Q5" s="25" t="s">
        <v>311</v>
      </c>
      <c r="R5" s="25" t="s">
        <v>116</v>
      </c>
      <c r="S5" s="25" t="s">
        <v>312</v>
      </c>
      <c r="T5" s="25" t="s">
        <v>116</v>
      </c>
      <c r="U5" s="25" t="s">
        <v>310</v>
      </c>
      <c r="V5" s="25" t="s">
        <v>313</v>
      </c>
      <c r="W5" s="25" t="s">
        <v>313</v>
      </c>
      <c r="X5" s="25" t="s">
        <v>313</v>
      </c>
      <c r="Y5" s="25" t="s">
        <v>312</v>
      </c>
      <c r="Z5" s="148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1">
        <v>4.43</v>
      </c>
      <c r="E6" s="21">
        <v>4.7699999999999996</v>
      </c>
      <c r="F6" s="21">
        <v>4.4000000000000004</v>
      </c>
      <c r="G6" s="21">
        <v>5.0999999999999996</v>
      </c>
      <c r="H6" s="21">
        <v>4.7</v>
      </c>
      <c r="I6" s="21">
        <v>4.6950000000000003</v>
      </c>
      <c r="J6" s="21">
        <v>4.5</v>
      </c>
      <c r="K6" s="21">
        <v>5.1100000000000003</v>
      </c>
      <c r="L6" s="21">
        <v>5.17</v>
      </c>
      <c r="M6" s="21">
        <v>4.72</v>
      </c>
      <c r="N6" s="21">
        <v>4.3600000000000003</v>
      </c>
      <c r="O6" s="21">
        <v>4.83</v>
      </c>
      <c r="P6" s="21">
        <v>4.8499999999999996</v>
      </c>
      <c r="Q6" s="21">
        <v>4.5999999999999996</v>
      </c>
      <c r="R6" s="21">
        <v>4.8220000000000001</v>
      </c>
      <c r="S6" s="21">
        <v>4.7534114807675882</v>
      </c>
      <c r="T6" s="21">
        <v>4.6210782175365255</v>
      </c>
      <c r="U6" s="21">
        <v>4.7865470022558716</v>
      </c>
      <c r="V6" s="21">
        <v>4.92</v>
      </c>
      <c r="W6" s="21">
        <v>4.8099999999999996</v>
      </c>
      <c r="X6" s="21">
        <v>5</v>
      </c>
      <c r="Y6" s="21">
        <v>5.274</v>
      </c>
      <c r="Z6" s="148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4.4400000000000004</v>
      </c>
      <c r="E7" s="11">
        <v>4.75</v>
      </c>
      <c r="F7" s="11">
        <v>4.3558301991914403</v>
      </c>
      <c r="G7" s="11">
        <v>5.0999999999999996</v>
      </c>
      <c r="H7" s="11">
        <v>4.62</v>
      </c>
      <c r="I7" s="11">
        <v>4.7359999999999998</v>
      </c>
      <c r="J7" s="11">
        <v>4.5999999999999996</v>
      </c>
      <c r="K7" s="11">
        <v>5.07</v>
      </c>
      <c r="L7" s="11">
        <v>5.1100000000000003</v>
      </c>
      <c r="M7" s="11">
        <v>4.7</v>
      </c>
      <c r="N7" s="11">
        <v>4.75</v>
      </c>
      <c r="O7" s="11">
        <v>4.84</v>
      </c>
      <c r="P7" s="11">
        <v>5.01</v>
      </c>
      <c r="Q7" s="11">
        <v>4.7</v>
      </c>
      <c r="R7" s="11">
        <v>4.7290000000000001</v>
      </c>
      <c r="S7" s="11">
        <v>4.6636545019094191</v>
      </c>
      <c r="T7" s="150">
        <v>5.6577319090084703</v>
      </c>
      <c r="U7" s="11">
        <v>4.5702162894329872</v>
      </c>
      <c r="V7" s="11">
        <v>5.01</v>
      </c>
      <c r="W7" s="11">
        <v>5.04</v>
      </c>
      <c r="X7" s="11">
        <v>4.7</v>
      </c>
      <c r="Y7" s="11">
        <v>5.3810000000000002</v>
      </c>
      <c r="Z7" s="148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3</v>
      </c>
    </row>
    <row r="8" spans="1:66">
      <c r="A8" s="29"/>
      <c r="B8" s="19">
        <v>1</v>
      </c>
      <c r="C8" s="9">
        <v>3</v>
      </c>
      <c r="D8" s="11">
        <v>4.38</v>
      </c>
      <c r="E8" s="11">
        <v>4.8</v>
      </c>
      <c r="F8" s="11">
        <v>4.6699302245530596</v>
      </c>
      <c r="G8" s="11">
        <v>5</v>
      </c>
      <c r="H8" s="11">
        <v>4.7</v>
      </c>
      <c r="I8" s="11">
        <v>4.8140000000000001</v>
      </c>
      <c r="J8" s="11">
        <v>4.7</v>
      </c>
      <c r="K8" s="11">
        <v>4.99</v>
      </c>
      <c r="L8" s="11">
        <v>5.23</v>
      </c>
      <c r="M8" s="11">
        <v>4.7699999999999996</v>
      </c>
      <c r="N8" s="11">
        <v>4.7300000000000004</v>
      </c>
      <c r="O8" s="11">
        <v>4.71</v>
      </c>
      <c r="P8" s="11">
        <v>4.95</v>
      </c>
      <c r="Q8" s="11">
        <v>4.5999999999999996</v>
      </c>
      <c r="R8" s="11">
        <v>4.8579999999999997</v>
      </c>
      <c r="S8" s="11">
        <v>4.6516862574089561</v>
      </c>
      <c r="T8" s="11">
        <v>5.3281853250894304</v>
      </c>
      <c r="U8" s="11">
        <v>4.9176124209018486</v>
      </c>
      <c r="V8" s="11">
        <v>5.14</v>
      </c>
      <c r="W8" s="11">
        <v>5.01</v>
      </c>
      <c r="X8" s="11">
        <v>5</v>
      </c>
      <c r="Y8" s="11">
        <v>4.9009999999999998</v>
      </c>
      <c r="Z8" s="148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19">
        <v>1</v>
      </c>
      <c r="C9" s="9">
        <v>4</v>
      </c>
      <c r="D9" s="11">
        <v>4.42</v>
      </c>
      <c r="E9" s="11">
        <v>4.8099999999999996</v>
      </c>
      <c r="F9" s="11">
        <v>4.5071686323300701</v>
      </c>
      <c r="G9" s="11">
        <v>5.0999999999999996</v>
      </c>
      <c r="H9" s="11">
        <v>4.66</v>
      </c>
      <c r="I9" s="11">
        <v>4.6979999999999995</v>
      </c>
      <c r="J9" s="11">
        <v>4.5999999999999996</v>
      </c>
      <c r="K9" s="11">
        <v>5.16</v>
      </c>
      <c r="L9" s="11">
        <v>5.08</v>
      </c>
      <c r="M9" s="11">
        <v>4.93</v>
      </c>
      <c r="N9" s="11">
        <v>4.3600000000000003</v>
      </c>
      <c r="O9" s="11">
        <v>4.84</v>
      </c>
      <c r="P9" s="11">
        <v>4.87</v>
      </c>
      <c r="Q9" s="11">
        <v>4.8</v>
      </c>
      <c r="R9" s="11">
        <v>4.8</v>
      </c>
      <c r="S9" s="11">
        <v>4.687879740200767</v>
      </c>
      <c r="T9" s="11">
        <v>4.5421531346873181</v>
      </c>
      <c r="U9" s="11">
        <v>4.6125608949222574</v>
      </c>
      <c r="V9" s="11">
        <v>5.09</v>
      </c>
      <c r="W9" s="11">
        <v>4.84</v>
      </c>
      <c r="X9" s="11">
        <v>4.9000000000000004</v>
      </c>
      <c r="Y9" s="11">
        <v>5.4470000000000001</v>
      </c>
      <c r="Z9" s="148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4.8011649897302204</v>
      </c>
      <c r="BN9" s="27"/>
    </row>
    <row r="10" spans="1:66">
      <c r="A10" s="29"/>
      <c r="B10" s="19">
        <v>1</v>
      </c>
      <c r="C10" s="9">
        <v>5</v>
      </c>
      <c r="D10" s="11">
        <v>4.4000000000000004</v>
      </c>
      <c r="E10" s="11">
        <v>4.78</v>
      </c>
      <c r="F10" s="11">
        <v>4.6634202546854606</v>
      </c>
      <c r="G10" s="11">
        <v>5.0999999999999996</v>
      </c>
      <c r="H10" s="150">
        <v>4.07</v>
      </c>
      <c r="I10" s="11">
        <v>4.6870000000000003</v>
      </c>
      <c r="J10" s="11">
        <v>4.7</v>
      </c>
      <c r="K10" s="11">
        <v>4.6900000000000004</v>
      </c>
      <c r="L10" s="11">
        <v>5.25</v>
      </c>
      <c r="M10" s="11">
        <v>4.8099999999999996</v>
      </c>
      <c r="N10" s="11">
        <v>4.28</v>
      </c>
      <c r="O10" s="11">
        <v>4.74</v>
      </c>
      <c r="P10" s="11">
        <v>5.01</v>
      </c>
      <c r="Q10" s="11">
        <v>4.7</v>
      </c>
      <c r="R10" s="11">
        <v>4.8319999999999999</v>
      </c>
      <c r="S10" s="11">
        <v>4.739691707689925</v>
      </c>
      <c r="T10" s="11">
        <v>4.1366659161275265</v>
      </c>
      <c r="U10" s="11">
        <v>4.8036202811206943</v>
      </c>
      <c r="V10" s="11">
        <v>5</v>
      </c>
      <c r="W10" s="11">
        <v>5.0599999999999996</v>
      </c>
      <c r="X10" s="11">
        <v>4.8</v>
      </c>
      <c r="Y10" s="11">
        <v>5.4109999999999996</v>
      </c>
      <c r="Z10" s="148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132</v>
      </c>
    </row>
    <row r="11" spans="1:66">
      <c r="A11" s="29"/>
      <c r="B11" s="19">
        <v>1</v>
      </c>
      <c r="C11" s="9">
        <v>6</v>
      </c>
      <c r="D11" s="11">
        <v>4.49</v>
      </c>
      <c r="E11" s="11">
        <v>4.82</v>
      </c>
      <c r="F11" s="11">
        <v>4.45</v>
      </c>
      <c r="G11" s="11">
        <v>5.0999999999999996</v>
      </c>
      <c r="H11" s="11">
        <v>4.53</v>
      </c>
      <c r="I11" s="11">
        <v>4.633</v>
      </c>
      <c r="J11" s="11">
        <v>4.5999999999999996</v>
      </c>
      <c r="K11" s="11">
        <v>5.25</v>
      </c>
      <c r="L11" s="11">
        <v>5.16</v>
      </c>
      <c r="M11" s="11">
        <v>4.9000000000000004</v>
      </c>
      <c r="N11" s="11">
        <v>4.8099999999999996</v>
      </c>
      <c r="O11" s="11">
        <v>4.71</v>
      </c>
      <c r="P11" s="11">
        <v>4.79</v>
      </c>
      <c r="Q11" s="11">
        <v>4.7</v>
      </c>
      <c r="R11" s="11">
        <v>4.7840000000000007</v>
      </c>
      <c r="S11" s="11">
        <v>4.6209992434376055</v>
      </c>
      <c r="T11" s="11">
        <v>4.2074714114633078</v>
      </c>
      <c r="U11" s="11">
        <v>5.0098847076964139</v>
      </c>
      <c r="V11" s="11">
        <v>5.08</v>
      </c>
      <c r="W11" s="11">
        <v>4.8</v>
      </c>
      <c r="X11" s="11">
        <v>4.7</v>
      </c>
      <c r="Y11" s="11">
        <v>5.1029999999999998</v>
      </c>
      <c r="Z11" s="148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20" t="s">
        <v>258</v>
      </c>
      <c r="C12" s="12"/>
      <c r="D12" s="22">
        <v>4.4266666666666667</v>
      </c>
      <c r="E12" s="22">
        <v>4.7883333333333331</v>
      </c>
      <c r="F12" s="22">
        <v>4.507724885126672</v>
      </c>
      <c r="G12" s="22">
        <v>5.083333333333333</v>
      </c>
      <c r="H12" s="22">
        <v>4.5466666666666669</v>
      </c>
      <c r="I12" s="22">
        <v>4.7105000000000006</v>
      </c>
      <c r="J12" s="22">
        <v>4.6166666666666663</v>
      </c>
      <c r="K12" s="22">
        <v>5.0449999999999999</v>
      </c>
      <c r="L12" s="22">
        <v>5.166666666666667</v>
      </c>
      <c r="M12" s="22">
        <v>4.8049999999999997</v>
      </c>
      <c r="N12" s="22">
        <v>4.5483333333333329</v>
      </c>
      <c r="O12" s="22">
        <v>4.7783333333333333</v>
      </c>
      <c r="P12" s="22">
        <v>4.9133333333333331</v>
      </c>
      <c r="Q12" s="22">
        <v>4.6833333333333327</v>
      </c>
      <c r="R12" s="22">
        <v>4.8041666666666671</v>
      </c>
      <c r="S12" s="22">
        <v>4.6862204885690435</v>
      </c>
      <c r="T12" s="22">
        <v>4.7488809856520966</v>
      </c>
      <c r="U12" s="22">
        <v>4.7834069327216788</v>
      </c>
      <c r="V12" s="22">
        <v>5.04</v>
      </c>
      <c r="W12" s="22">
        <v>4.9266666666666667</v>
      </c>
      <c r="X12" s="22">
        <v>4.8500000000000005</v>
      </c>
      <c r="Y12" s="22">
        <v>5.2528333333333341</v>
      </c>
      <c r="Z12" s="148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3" t="s">
        <v>259</v>
      </c>
      <c r="C13" s="28"/>
      <c r="D13" s="11">
        <v>4.4249999999999998</v>
      </c>
      <c r="E13" s="11">
        <v>4.79</v>
      </c>
      <c r="F13" s="11">
        <v>4.4785843161650352</v>
      </c>
      <c r="G13" s="11">
        <v>5.0999999999999996</v>
      </c>
      <c r="H13" s="11">
        <v>4.6400000000000006</v>
      </c>
      <c r="I13" s="11">
        <v>4.6965000000000003</v>
      </c>
      <c r="J13" s="11">
        <v>4.5999999999999996</v>
      </c>
      <c r="K13" s="11">
        <v>5.09</v>
      </c>
      <c r="L13" s="11">
        <v>5.165</v>
      </c>
      <c r="M13" s="11">
        <v>4.7899999999999991</v>
      </c>
      <c r="N13" s="11">
        <v>4.5449999999999999</v>
      </c>
      <c r="O13" s="11">
        <v>4.7850000000000001</v>
      </c>
      <c r="P13" s="11">
        <v>4.91</v>
      </c>
      <c r="Q13" s="11">
        <v>4.7</v>
      </c>
      <c r="R13" s="11">
        <v>4.8109999999999999</v>
      </c>
      <c r="S13" s="11">
        <v>4.6757671210550935</v>
      </c>
      <c r="T13" s="11">
        <v>4.5816156761119213</v>
      </c>
      <c r="U13" s="11">
        <v>4.7950836416882829</v>
      </c>
      <c r="V13" s="11">
        <v>5.0449999999999999</v>
      </c>
      <c r="W13" s="11">
        <v>4.9249999999999998</v>
      </c>
      <c r="X13" s="11">
        <v>4.8499999999999996</v>
      </c>
      <c r="Y13" s="11">
        <v>5.3275000000000006</v>
      </c>
      <c r="Z13" s="148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29"/>
      <c r="B14" s="3" t="s">
        <v>260</v>
      </c>
      <c r="C14" s="28"/>
      <c r="D14" s="23">
        <v>3.7771241264574186E-2</v>
      </c>
      <c r="E14" s="23">
        <v>2.6394443859772236E-2</v>
      </c>
      <c r="F14" s="23">
        <v>0.13308699298688495</v>
      </c>
      <c r="G14" s="23">
        <v>4.0824829046386159E-2</v>
      </c>
      <c r="H14" s="23">
        <v>0.24196418467753994</v>
      </c>
      <c r="I14" s="23">
        <v>6.052685354452185E-2</v>
      </c>
      <c r="J14" s="23">
        <v>7.5277265270908222E-2</v>
      </c>
      <c r="K14" s="23">
        <v>0.19449935732541626</v>
      </c>
      <c r="L14" s="23">
        <v>6.5929255013739294E-2</v>
      </c>
      <c r="M14" s="23">
        <v>9.3968079686668107E-2</v>
      </c>
      <c r="N14" s="23">
        <v>0.23878162966749888</v>
      </c>
      <c r="O14" s="23">
        <v>6.4935865795927139E-2</v>
      </c>
      <c r="P14" s="23">
        <v>9.0700973901423232E-2</v>
      </c>
      <c r="Q14" s="23">
        <v>7.5277265270908222E-2</v>
      </c>
      <c r="R14" s="23">
        <v>4.4866097074145531E-2</v>
      </c>
      <c r="S14" s="23">
        <v>5.1637586146355489E-2</v>
      </c>
      <c r="T14" s="23">
        <v>0.61459012176497863</v>
      </c>
      <c r="U14" s="23">
        <v>0.16991783551056167</v>
      </c>
      <c r="V14" s="23">
        <v>7.8740078740118055E-2</v>
      </c>
      <c r="W14" s="23">
        <v>0.12225656083281042</v>
      </c>
      <c r="X14" s="23">
        <v>0.13784048752090217</v>
      </c>
      <c r="Y14" s="23">
        <v>0.21252239097720199</v>
      </c>
      <c r="Z14" s="201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  <c r="AL14" s="202"/>
      <c r="AM14" s="202"/>
      <c r="AN14" s="20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  <c r="BB14" s="202"/>
      <c r="BC14" s="202"/>
      <c r="BD14" s="202"/>
      <c r="BE14" s="202"/>
      <c r="BF14" s="202"/>
      <c r="BG14" s="202"/>
      <c r="BH14" s="202"/>
      <c r="BI14" s="202"/>
      <c r="BJ14" s="202"/>
      <c r="BK14" s="202"/>
      <c r="BL14" s="202"/>
      <c r="BM14" s="56"/>
    </row>
    <row r="15" spans="1:66">
      <c r="A15" s="29"/>
      <c r="B15" s="3" t="s">
        <v>86</v>
      </c>
      <c r="C15" s="28"/>
      <c r="D15" s="13">
        <v>8.5326599242260964E-3</v>
      </c>
      <c r="E15" s="13">
        <v>5.5122402770147383E-3</v>
      </c>
      <c r="F15" s="13">
        <v>2.9524204865742389E-2</v>
      </c>
      <c r="G15" s="13">
        <v>8.031113910764491E-3</v>
      </c>
      <c r="H15" s="13">
        <v>5.3217929181277109E-2</v>
      </c>
      <c r="I15" s="13">
        <v>1.2849347955529528E-2</v>
      </c>
      <c r="J15" s="13">
        <v>1.6305544824023441E-2</v>
      </c>
      <c r="K15" s="13">
        <v>3.8552895406425425E-2</v>
      </c>
      <c r="L15" s="13">
        <v>1.2760500970401153E-2</v>
      </c>
      <c r="M15" s="13">
        <v>1.9556312109608349E-2</v>
      </c>
      <c r="N15" s="13">
        <v>5.2498709344265058E-2</v>
      </c>
      <c r="O15" s="13">
        <v>1.3589647533155313E-2</v>
      </c>
      <c r="P15" s="13">
        <v>1.8460171078987089E-2</v>
      </c>
      <c r="Q15" s="13">
        <v>1.6073437424393218E-2</v>
      </c>
      <c r="R15" s="13">
        <v>9.338996789067586E-3</v>
      </c>
      <c r="S15" s="13">
        <v>1.1019026158140339E-2</v>
      </c>
      <c r="T15" s="13">
        <v>0.1294178825752538</v>
      </c>
      <c r="U15" s="13">
        <v>3.5522345871979E-2</v>
      </c>
      <c r="V15" s="13">
        <v>1.562303149605517E-2</v>
      </c>
      <c r="W15" s="13">
        <v>2.481526945185597E-2</v>
      </c>
      <c r="X15" s="13">
        <v>2.8420719076474671E-2</v>
      </c>
      <c r="Y15" s="13">
        <v>4.0458620613104415E-2</v>
      </c>
      <c r="Z15" s="148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3" t="s">
        <v>261</v>
      </c>
      <c r="C16" s="28"/>
      <c r="D16" s="13">
        <v>-7.8001552511653416E-2</v>
      </c>
      <c r="E16" s="13">
        <v>-2.6726130896010947E-3</v>
      </c>
      <c r="F16" s="13">
        <v>-6.1118521282068405E-2</v>
      </c>
      <c r="G16" s="13">
        <v>5.8770807544976211E-2</v>
      </c>
      <c r="H16" s="13">
        <v>-5.3007618694198233E-2</v>
      </c>
      <c r="I16" s="13">
        <v>-1.8883956273978098E-2</v>
      </c>
      <c r="J16" s="13">
        <v>-3.842782396734945E-2</v>
      </c>
      <c r="K16" s="13">
        <v>5.0786634242178108E-2</v>
      </c>
      <c r="L16" s="13">
        <v>7.6127706029320175E-2</v>
      </c>
      <c r="M16" s="13">
        <v>7.987666072677424E-4</v>
      </c>
      <c r="N16" s="13">
        <v>-5.266048072451146E-2</v>
      </c>
      <c r="O16" s="13">
        <v>-4.7554409077222859E-3</v>
      </c>
      <c r="P16" s="13">
        <v>2.3362734636914739E-2</v>
      </c>
      <c r="Q16" s="13">
        <v>-2.4542305179874435E-2</v>
      </c>
      <c r="R16" s="13">
        <v>6.2519762242452259E-4</v>
      </c>
      <c r="S16" s="13">
        <v>-2.3940960455857141E-2</v>
      </c>
      <c r="T16" s="13">
        <v>-1.0889857813668247E-2</v>
      </c>
      <c r="U16" s="13">
        <v>-3.6986975133174171E-3</v>
      </c>
      <c r="V16" s="13">
        <v>4.9745220333117457E-2</v>
      </c>
      <c r="W16" s="13">
        <v>2.6139838394409809E-2</v>
      </c>
      <c r="X16" s="13">
        <v>1.0171491788813602E-2</v>
      </c>
      <c r="Y16" s="13">
        <v>9.4074739062131929E-2</v>
      </c>
      <c r="Z16" s="148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45" t="s">
        <v>262</v>
      </c>
      <c r="C17" s="46"/>
      <c r="D17" s="44">
        <v>1.81</v>
      </c>
      <c r="E17" s="44">
        <v>0.01</v>
      </c>
      <c r="F17" s="44">
        <v>1.4</v>
      </c>
      <c r="G17" s="44">
        <v>1.5</v>
      </c>
      <c r="H17" s="44">
        <v>1.2</v>
      </c>
      <c r="I17" s="44">
        <v>0.38</v>
      </c>
      <c r="J17" s="44">
        <v>0.85</v>
      </c>
      <c r="K17" s="44">
        <v>1.3</v>
      </c>
      <c r="L17" s="44">
        <v>1.91</v>
      </c>
      <c r="M17" s="44">
        <v>0.1</v>
      </c>
      <c r="N17" s="44">
        <v>1.19</v>
      </c>
      <c r="O17" s="44">
        <v>0.04</v>
      </c>
      <c r="P17" s="44">
        <v>0.64</v>
      </c>
      <c r="Q17" s="44">
        <v>0.52</v>
      </c>
      <c r="R17" s="44">
        <v>0.09</v>
      </c>
      <c r="S17" s="44">
        <v>0.5</v>
      </c>
      <c r="T17" s="44">
        <v>0.19</v>
      </c>
      <c r="U17" s="44">
        <v>0.01</v>
      </c>
      <c r="V17" s="44">
        <v>1.28</v>
      </c>
      <c r="W17" s="44">
        <v>0.71</v>
      </c>
      <c r="X17" s="44">
        <v>0.32</v>
      </c>
      <c r="Y17" s="44">
        <v>2.35</v>
      </c>
      <c r="Z17" s="148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BM18" s="55"/>
    </row>
    <row r="19" spans="1:65" ht="15">
      <c r="B19" s="8" t="s">
        <v>556</v>
      </c>
      <c r="BM19" s="27" t="s">
        <v>66</v>
      </c>
    </row>
    <row r="20" spans="1:65" ht="15">
      <c r="A20" s="24" t="s">
        <v>48</v>
      </c>
      <c r="B20" s="18" t="s">
        <v>111</v>
      </c>
      <c r="C20" s="15" t="s">
        <v>112</v>
      </c>
      <c r="D20" s="16" t="s">
        <v>223</v>
      </c>
      <c r="E20" s="17" t="s">
        <v>223</v>
      </c>
      <c r="F20" s="17" t="s">
        <v>223</v>
      </c>
      <c r="G20" s="17" t="s">
        <v>223</v>
      </c>
      <c r="H20" s="17" t="s">
        <v>223</v>
      </c>
      <c r="I20" s="17" t="s">
        <v>223</v>
      </c>
      <c r="J20" s="17" t="s">
        <v>223</v>
      </c>
      <c r="K20" s="17" t="s">
        <v>223</v>
      </c>
      <c r="L20" s="17" t="s">
        <v>223</v>
      </c>
      <c r="M20" s="17" t="s">
        <v>223</v>
      </c>
      <c r="N20" s="17" t="s">
        <v>223</v>
      </c>
      <c r="O20" s="17" t="s">
        <v>223</v>
      </c>
      <c r="P20" s="17" t="s">
        <v>223</v>
      </c>
      <c r="Q20" s="17" t="s">
        <v>223</v>
      </c>
      <c r="R20" s="17" t="s">
        <v>223</v>
      </c>
      <c r="S20" s="17" t="s">
        <v>223</v>
      </c>
      <c r="T20" s="17" t="s">
        <v>223</v>
      </c>
      <c r="U20" s="17" t="s">
        <v>223</v>
      </c>
      <c r="V20" s="17" t="s">
        <v>223</v>
      </c>
      <c r="W20" s="148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 t="s">
        <v>224</v>
      </c>
      <c r="C21" s="9" t="s">
        <v>224</v>
      </c>
      <c r="D21" s="146" t="s">
        <v>226</v>
      </c>
      <c r="E21" s="147" t="s">
        <v>227</v>
      </c>
      <c r="F21" s="147" t="s">
        <v>228</v>
      </c>
      <c r="G21" s="147" t="s">
        <v>229</v>
      </c>
      <c r="H21" s="147" t="s">
        <v>230</v>
      </c>
      <c r="I21" s="147" t="s">
        <v>231</v>
      </c>
      <c r="J21" s="147" t="s">
        <v>232</v>
      </c>
      <c r="K21" s="147" t="s">
        <v>234</v>
      </c>
      <c r="L21" s="147" t="s">
        <v>235</v>
      </c>
      <c r="M21" s="147" t="s">
        <v>236</v>
      </c>
      <c r="N21" s="147" t="s">
        <v>237</v>
      </c>
      <c r="O21" s="147" t="s">
        <v>264</v>
      </c>
      <c r="P21" s="147" t="s">
        <v>238</v>
      </c>
      <c r="Q21" s="147" t="s">
        <v>240</v>
      </c>
      <c r="R21" s="147" t="s">
        <v>241</v>
      </c>
      <c r="S21" s="147" t="s">
        <v>243</v>
      </c>
      <c r="T21" s="147" t="s">
        <v>244</v>
      </c>
      <c r="U21" s="147" t="s">
        <v>245</v>
      </c>
      <c r="V21" s="147" t="s">
        <v>246</v>
      </c>
      <c r="W21" s="148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 t="s">
        <v>1</v>
      </c>
    </row>
    <row r="22" spans="1:65">
      <c r="A22" s="29"/>
      <c r="B22" s="19"/>
      <c r="C22" s="9"/>
      <c r="D22" s="10" t="s">
        <v>308</v>
      </c>
      <c r="E22" s="11" t="s">
        <v>266</v>
      </c>
      <c r="F22" s="11" t="s">
        <v>309</v>
      </c>
      <c r="G22" s="11" t="s">
        <v>309</v>
      </c>
      <c r="H22" s="11" t="s">
        <v>308</v>
      </c>
      <c r="I22" s="11" t="s">
        <v>266</v>
      </c>
      <c r="J22" s="11" t="s">
        <v>309</v>
      </c>
      <c r="K22" s="11" t="s">
        <v>266</v>
      </c>
      <c r="L22" s="11" t="s">
        <v>266</v>
      </c>
      <c r="M22" s="11" t="s">
        <v>266</v>
      </c>
      <c r="N22" s="11" t="s">
        <v>266</v>
      </c>
      <c r="O22" s="11" t="s">
        <v>266</v>
      </c>
      <c r="P22" s="11" t="s">
        <v>266</v>
      </c>
      <c r="Q22" s="11" t="s">
        <v>266</v>
      </c>
      <c r="R22" s="11" t="s">
        <v>266</v>
      </c>
      <c r="S22" s="11" t="s">
        <v>308</v>
      </c>
      <c r="T22" s="11" t="s">
        <v>308</v>
      </c>
      <c r="U22" s="11" t="s">
        <v>309</v>
      </c>
      <c r="V22" s="11" t="s">
        <v>308</v>
      </c>
      <c r="W22" s="148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3</v>
      </c>
    </row>
    <row r="23" spans="1:65">
      <c r="A23" s="29"/>
      <c r="B23" s="19"/>
      <c r="C23" s="9"/>
      <c r="D23" s="25" t="s">
        <v>310</v>
      </c>
      <c r="E23" s="25" t="s">
        <v>311</v>
      </c>
      <c r="F23" s="25" t="s">
        <v>312</v>
      </c>
      <c r="G23" s="25" t="s">
        <v>313</v>
      </c>
      <c r="H23" s="25" t="s">
        <v>311</v>
      </c>
      <c r="I23" s="25" t="s">
        <v>311</v>
      </c>
      <c r="J23" s="25" t="s">
        <v>310</v>
      </c>
      <c r="K23" s="25" t="s">
        <v>311</v>
      </c>
      <c r="L23" s="25" t="s">
        <v>311</v>
      </c>
      <c r="M23" s="25" t="s">
        <v>311</v>
      </c>
      <c r="N23" s="25" t="s">
        <v>311</v>
      </c>
      <c r="O23" s="25" t="s">
        <v>311</v>
      </c>
      <c r="P23" s="25" t="s">
        <v>117</v>
      </c>
      <c r="Q23" s="25" t="s">
        <v>116</v>
      </c>
      <c r="R23" s="25" t="s">
        <v>312</v>
      </c>
      <c r="S23" s="25" t="s">
        <v>310</v>
      </c>
      <c r="T23" s="25" t="s">
        <v>313</v>
      </c>
      <c r="U23" s="25" t="s">
        <v>313</v>
      </c>
      <c r="V23" s="25" t="s">
        <v>313</v>
      </c>
      <c r="W23" s="148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3</v>
      </c>
    </row>
    <row r="24" spans="1:65">
      <c r="A24" s="29"/>
      <c r="B24" s="18">
        <v>1</v>
      </c>
      <c r="C24" s="14">
        <v>1</v>
      </c>
      <c r="D24" s="200">
        <v>0.96799999999999997</v>
      </c>
      <c r="E24" s="199">
        <v>0.79</v>
      </c>
      <c r="F24" s="200">
        <v>1.0234046300000001</v>
      </c>
      <c r="G24" s="207">
        <v>0.90082399999999985</v>
      </c>
      <c r="H24" s="199">
        <v>0.78</v>
      </c>
      <c r="I24" s="199">
        <v>0.83</v>
      </c>
      <c r="J24" s="200">
        <v>1.0814000000000001</v>
      </c>
      <c r="K24" s="199">
        <v>0.75</v>
      </c>
      <c r="L24" s="199">
        <v>0.76</v>
      </c>
      <c r="M24" s="199">
        <v>0.73</v>
      </c>
      <c r="N24" s="199">
        <v>0.71</v>
      </c>
      <c r="O24" s="199">
        <v>0.73</v>
      </c>
      <c r="P24" s="199">
        <v>0.70650000000000002</v>
      </c>
      <c r="Q24" s="199">
        <v>0.79</v>
      </c>
      <c r="R24" s="199">
        <v>0.73172343742979395</v>
      </c>
      <c r="S24" s="199">
        <v>0.76559044551372535</v>
      </c>
      <c r="T24" s="199">
        <v>0.69</v>
      </c>
      <c r="U24" s="199">
        <v>0.77800000000000002</v>
      </c>
      <c r="V24" s="199">
        <v>0.76</v>
      </c>
      <c r="W24" s="201"/>
      <c r="X24" s="202"/>
      <c r="Y24" s="202"/>
      <c r="Z24" s="202"/>
      <c r="AA24" s="202"/>
      <c r="AB24" s="202"/>
      <c r="AC24" s="202"/>
      <c r="AD24" s="202"/>
      <c r="AE24" s="202"/>
      <c r="AF24" s="202"/>
      <c r="AG24" s="202"/>
      <c r="AH24" s="202"/>
      <c r="AI24" s="202"/>
      <c r="AJ24" s="202"/>
      <c r="AK24" s="202"/>
      <c r="AL24" s="202"/>
      <c r="AM24" s="202"/>
      <c r="AN24" s="202"/>
      <c r="AO24" s="202"/>
      <c r="AP24" s="202"/>
      <c r="AQ24" s="202"/>
      <c r="AR24" s="202"/>
      <c r="AS24" s="202"/>
      <c r="AT24" s="202"/>
      <c r="AU24" s="202"/>
      <c r="AV24" s="202"/>
      <c r="AW24" s="202"/>
      <c r="AX24" s="202"/>
      <c r="AY24" s="202"/>
      <c r="AZ24" s="202"/>
      <c r="BA24" s="202"/>
      <c r="BB24" s="202"/>
      <c r="BC24" s="202"/>
      <c r="BD24" s="202"/>
      <c r="BE24" s="202"/>
      <c r="BF24" s="202"/>
      <c r="BG24" s="202"/>
      <c r="BH24" s="202"/>
      <c r="BI24" s="202"/>
      <c r="BJ24" s="202"/>
      <c r="BK24" s="202"/>
      <c r="BL24" s="202"/>
      <c r="BM24" s="203">
        <v>1</v>
      </c>
    </row>
    <row r="25" spans="1:65">
      <c r="A25" s="29"/>
      <c r="B25" s="19">
        <v>1</v>
      </c>
      <c r="C25" s="9">
        <v>2</v>
      </c>
      <c r="D25" s="205">
        <v>0.98</v>
      </c>
      <c r="E25" s="23">
        <v>0.77</v>
      </c>
      <c r="F25" s="205">
        <v>1.01257962666667</v>
      </c>
      <c r="G25" s="205">
        <v>0.94635679999999989</v>
      </c>
      <c r="H25" s="23">
        <v>0.77</v>
      </c>
      <c r="I25" s="23">
        <v>0.85000000000000009</v>
      </c>
      <c r="J25" s="205">
        <v>1.1328</v>
      </c>
      <c r="K25" s="23">
        <v>0.73</v>
      </c>
      <c r="L25" s="23">
        <v>0.71</v>
      </c>
      <c r="M25" s="23">
        <v>0.71</v>
      </c>
      <c r="N25" s="23">
        <v>0.72</v>
      </c>
      <c r="O25" s="23">
        <v>0.72</v>
      </c>
      <c r="P25" s="23">
        <v>0.75419999999999998</v>
      </c>
      <c r="Q25" s="23">
        <v>0.79</v>
      </c>
      <c r="R25" s="23">
        <v>0.72945391775159729</v>
      </c>
      <c r="S25" s="23">
        <v>0.80220093645407331</v>
      </c>
      <c r="T25" s="23">
        <v>0.73</v>
      </c>
      <c r="U25" s="23">
        <v>0.77500000000000002</v>
      </c>
      <c r="V25" s="23">
        <v>0.75</v>
      </c>
      <c r="W25" s="201"/>
      <c r="X25" s="202"/>
      <c r="Y25" s="202"/>
      <c r="Z25" s="202"/>
      <c r="AA25" s="202"/>
      <c r="AB25" s="202"/>
      <c r="AC25" s="202"/>
      <c r="AD25" s="202"/>
      <c r="AE25" s="202"/>
      <c r="AF25" s="202"/>
      <c r="AG25" s="202"/>
      <c r="AH25" s="202"/>
      <c r="AI25" s="202"/>
      <c r="AJ25" s="202"/>
      <c r="AK25" s="202"/>
      <c r="AL25" s="202"/>
      <c r="AM25" s="202"/>
      <c r="AN25" s="202"/>
      <c r="AO25" s="202"/>
      <c r="AP25" s="202"/>
      <c r="AQ25" s="202"/>
      <c r="AR25" s="202"/>
      <c r="AS25" s="202"/>
      <c r="AT25" s="202"/>
      <c r="AU25" s="202"/>
      <c r="AV25" s="202"/>
      <c r="AW25" s="202"/>
      <c r="AX25" s="202"/>
      <c r="AY25" s="202"/>
      <c r="AZ25" s="202"/>
      <c r="BA25" s="202"/>
      <c r="BB25" s="202"/>
      <c r="BC25" s="202"/>
      <c r="BD25" s="202"/>
      <c r="BE25" s="202"/>
      <c r="BF25" s="202"/>
      <c r="BG25" s="202"/>
      <c r="BH25" s="202"/>
      <c r="BI25" s="202"/>
      <c r="BJ25" s="202"/>
      <c r="BK25" s="202"/>
      <c r="BL25" s="202"/>
      <c r="BM25" s="203" t="e">
        <v>#N/A</v>
      </c>
    </row>
    <row r="26" spans="1:65">
      <c r="A26" s="29"/>
      <c r="B26" s="19">
        <v>1</v>
      </c>
      <c r="C26" s="9">
        <v>3</v>
      </c>
      <c r="D26" s="205">
        <v>0.98399999999999999</v>
      </c>
      <c r="E26" s="23">
        <v>0.79</v>
      </c>
      <c r="F26" s="205">
        <v>1.0376093966666668</v>
      </c>
      <c r="G26" s="205">
        <v>0.9349327999999999</v>
      </c>
      <c r="H26" s="23">
        <v>0.78</v>
      </c>
      <c r="I26" s="23">
        <v>0.77</v>
      </c>
      <c r="J26" s="205">
        <v>1.1006</v>
      </c>
      <c r="K26" s="23">
        <v>0.73</v>
      </c>
      <c r="L26" s="23">
        <v>0.74</v>
      </c>
      <c r="M26" s="23">
        <v>0.72</v>
      </c>
      <c r="N26" s="208">
        <v>0.68</v>
      </c>
      <c r="O26" s="23">
        <v>0.73</v>
      </c>
      <c r="P26" s="23">
        <v>0.75979999999999992</v>
      </c>
      <c r="Q26" s="23">
        <v>0.79</v>
      </c>
      <c r="R26" s="23">
        <v>0.72638069582971942</v>
      </c>
      <c r="S26" s="23">
        <v>0.79196677884167532</v>
      </c>
      <c r="T26" s="23">
        <v>0.75</v>
      </c>
      <c r="U26" s="23">
        <v>0.79</v>
      </c>
      <c r="V26" s="23">
        <v>0.76</v>
      </c>
      <c r="W26" s="201"/>
      <c r="X26" s="202"/>
      <c r="Y26" s="202"/>
      <c r="Z26" s="202"/>
      <c r="AA26" s="202"/>
      <c r="AB26" s="202"/>
      <c r="AC26" s="202"/>
      <c r="AD26" s="202"/>
      <c r="AE26" s="202"/>
      <c r="AF26" s="202"/>
      <c r="AG26" s="202"/>
      <c r="AH26" s="202"/>
      <c r="AI26" s="202"/>
      <c r="AJ26" s="202"/>
      <c r="AK26" s="202"/>
      <c r="AL26" s="202"/>
      <c r="AM26" s="202"/>
      <c r="AN26" s="202"/>
      <c r="AO26" s="202"/>
      <c r="AP26" s="202"/>
      <c r="AQ26" s="202"/>
      <c r="AR26" s="202"/>
      <c r="AS26" s="202"/>
      <c r="AT26" s="202"/>
      <c r="AU26" s="202"/>
      <c r="AV26" s="202"/>
      <c r="AW26" s="202"/>
      <c r="AX26" s="202"/>
      <c r="AY26" s="202"/>
      <c r="AZ26" s="202"/>
      <c r="BA26" s="202"/>
      <c r="BB26" s="202"/>
      <c r="BC26" s="202"/>
      <c r="BD26" s="202"/>
      <c r="BE26" s="202"/>
      <c r="BF26" s="202"/>
      <c r="BG26" s="202"/>
      <c r="BH26" s="202"/>
      <c r="BI26" s="202"/>
      <c r="BJ26" s="202"/>
      <c r="BK26" s="202"/>
      <c r="BL26" s="202"/>
      <c r="BM26" s="203">
        <v>16</v>
      </c>
    </row>
    <row r="27" spans="1:65">
      <c r="A27" s="29"/>
      <c r="B27" s="19">
        <v>1</v>
      </c>
      <c r="C27" s="9">
        <v>4</v>
      </c>
      <c r="D27" s="205">
        <v>0.96900000000000008</v>
      </c>
      <c r="E27" s="23">
        <v>0.76</v>
      </c>
      <c r="F27" s="205">
        <v>0.9995564466666671</v>
      </c>
      <c r="G27" s="205">
        <v>0.94031839999999989</v>
      </c>
      <c r="H27" s="23">
        <v>0.77</v>
      </c>
      <c r="I27" s="23">
        <v>0.81000000000000016</v>
      </c>
      <c r="J27" s="205">
        <v>1.089</v>
      </c>
      <c r="K27" s="23">
        <v>0.75</v>
      </c>
      <c r="L27" s="23">
        <v>0.71</v>
      </c>
      <c r="M27" s="23">
        <v>0.73</v>
      </c>
      <c r="N27" s="23">
        <v>0.7</v>
      </c>
      <c r="O27" s="23">
        <v>0.73</v>
      </c>
      <c r="P27" s="23">
        <v>0.74560000000000004</v>
      </c>
      <c r="Q27" s="23">
        <v>0.79</v>
      </c>
      <c r="R27" s="23">
        <v>0.73224137476759743</v>
      </c>
      <c r="S27" s="23">
        <v>0.76158395182900107</v>
      </c>
      <c r="T27" s="23">
        <v>0.74</v>
      </c>
      <c r="U27" s="23">
        <v>0.78800000000000003</v>
      </c>
      <c r="V27" s="23">
        <v>0.76</v>
      </c>
      <c r="W27" s="201"/>
      <c r="X27" s="202"/>
      <c r="Y27" s="202"/>
      <c r="Z27" s="202"/>
      <c r="AA27" s="202"/>
      <c r="AB27" s="202"/>
      <c r="AC27" s="202"/>
      <c r="AD27" s="202"/>
      <c r="AE27" s="202"/>
      <c r="AF27" s="202"/>
      <c r="AG27" s="202"/>
      <c r="AH27" s="202"/>
      <c r="AI27" s="202"/>
      <c r="AJ27" s="202"/>
      <c r="AK27" s="202"/>
      <c r="AL27" s="202"/>
      <c r="AM27" s="202"/>
      <c r="AN27" s="202"/>
      <c r="AO27" s="202"/>
      <c r="AP27" s="202"/>
      <c r="AQ27" s="202"/>
      <c r="AR27" s="202"/>
      <c r="AS27" s="202"/>
      <c r="AT27" s="202"/>
      <c r="AU27" s="202"/>
      <c r="AV27" s="202"/>
      <c r="AW27" s="202"/>
      <c r="AX27" s="202"/>
      <c r="AY27" s="202"/>
      <c r="AZ27" s="202"/>
      <c r="BA27" s="202"/>
      <c r="BB27" s="202"/>
      <c r="BC27" s="202"/>
      <c r="BD27" s="202"/>
      <c r="BE27" s="202"/>
      <c r="BF27" s="202"/>
      <c r="BG27" s="202"/>
      <c r="BH27" s="202"/>
      <c r="BI27" s="202"/>
      <c r="BJ27" s="202"/>
      <c r="BK27" s="202"/>
      <c r="BL27" s="202"/>
      <c r="BM27" s="203">
        <v>0.75322355828398413</v>
      </c>
    </row>
    <row r="28" spans="1:65">
      <c r="A28" s="29"/>
      <c r="B28" s="19">
        <v>1</v>
      </c>
      <c r="C28" s="9">
        <v>5</v>
      </c>
      <c r="D28" s="205">
        <v>0.97899999999999998</v>
      </c>
      <c r="E28" s="23">
        <v>0.77</v>
      </c>
      <c r="F28" s="205">
        <v>0.9981619666666669</v>
      </c>
      <c r="G28" s="205">
        <v>0.92496160000000005</v>
      </c>
      <c r="H28" s="23">
        <v>0.7</v>
      </c>
      <c r="I28" s="23">
        <v>0.73</v>
      </c>
      <c r="J28" s="205">
        <v>1.1328</v>
      </c>
      <c r="K28" s="23">
        <v>0.73</v>
      </c>
      <c r="L28" s="23">
        <v>0.73</v>
      </c>
      <c r="M28" s="23">
        <v>0.7</v>
      </c>
      <c r="N28" s="23">
        <v>0.71</v>
      </c>
      <c r="O28" s="23">
        <v>0.73</v>
      </c>
      <c r="P28" s="23">
        <v>0.75270000000000004</v>
      </c>
      <c r="Q28" s="23">
        <v>0.79</v>
      </c>
      <c r="R28" s="23">
        <v>0.74601413866274724</v>
      </c>
      <c r="S28" s="23">
        <v>0.80350974830335953</v>
      </c>
      <c r="T28" s="23">
        <v>0.75</v>
      </c>
      <c r="U28" s="23">
        <v>0.80899999999999994</v>
      </c>
      <c r="V28" s="23">
        <v>0.76</v>
      </c>
      <c r="W28" s="201"/>
      <c r="X28" s="202"/>
      <c r="Y28" s="202"/>
      <c r="Z28" s="202"/>
      <c r="AA28" s="202"/>
      <c r="AB28" s="202"/>
      <c r="AC28" s="202"/>
      <c r="AD28" s="202"/>
      <c r="AE28" s="202"/>
      <c r="AF28" s="202"/>
      <c r="AG28" s="202"/>
      <c r="AH28" s="202"/>
      <c r="AI28" s="202"/>
      <c r="AJ28" s="202"/>
      <c r="AK28" s="202"/>
      <c r="AL28" s="202"/>
      <c r="AM28" s="202"/>
      <c r="AN28" s="202"/>
      <c r="AO28" s="202"/>
      <c r="AP28" s="202"/>
      <c r="AQ28" s="202"/>
      <c r="AR28" s="202"/>
      <c r="AS28" s="202"/>
      <c r="AT28" s="202"/>
      <c r="AU28" s="202"/>
      <c r="AV28" s="202"/>
      <c r="AW28" s="202"/>
      <c r="AX28" s="202"/>
      <c r="AY28" s="202"/>
      <c r="AZ28" s="202"/>
      <c r="BA28" s="202"/>
      <c r="BB28" s="202"/>
      <c r="BC28" s="202"/>
      <c r="BD28" s="202"/>
      <c r="BE28" s="202"/>
      <c r="BF28" s="202"/>
      <c r="BG28" s="202"/>
      <c r="BH28" s="202"/>
      <c r="BI28" s="202"/>
      <c r="BJ28" s="202"/>
      <c r="BK28" s="202"/>
      <c r="BL28" s="202"/>
      <c r="BM28" s="203">
        <v>133</v>
      </c>
    </row>
    <row r="29" spans="1:65">
      <c r="A29" s="29"/>
      <c r="B29" s="19">
        <v>1</v>
      </c>
      <c r="C29" s="9">
        <v>6</v>
      </c>
      <c r="D29" s="205">
        <v>0.98899999999999999</v>
      </c>
      <c r="E29" s="23">
        <v>0.79</v>
      </c>
      <c r="F29" s="205">
        <v>1.0267173366666669</v>
      </c>
      <c r="G29" s="205">
        <v>0.94104320000000019</v>
      </c>
      <c r="H29" s="23">
        <v>0.78</v>
      </c>
      <c r="I29" s="23">
        <v>0.85000000000000009</v>
      </c>
      <c r="J29" s="205">
        <v>1.0876000000000001</v>
      </c>
      <c r="K29" s="23">
        <v>0.74</v>
      </c>
      <c r="L29" s="23">
        <v>0.75</v>
      </c>
      <c r="M29" s="23">
        <v>0.71</v>
      </c>
      <c r="N29" s="23">
        <v>0.71</v>
      </c>
      <c r="O29" s="23">
        <v>0.75</v>
      </c>
      <c r="P29" s="23">
        <v>0.73709999999999998</v>
      </c>
      <c r="Q29" s="23">
        <v>0.79</v>
      </c>
      <c r="R29" s="23">
        <v>0.73806535621940494</v>
      </c>
      <c r="S29" s="23">
        <v>0.77448946395588092</v>
      </c>
      <c r="T29" s="23">
        <v>0.69</v>
      </c>
      <c r="U29" s="23">
        <v>0.78100000000000003</v>
      </c>
      <c r="V29" s="23">
        <v>0.76</v>
      </c>
      <c r="W29" s="201"/>
      <c r="X29" s="202"/>
      <c r="Y29" s="202"/>
      <c r="Z29" s="202"/>
      <c r="AA29" s="202"/>
      <c r="AB29" s="202"/>
      <c r="AC29" s="202"/>
      <c r="AD29" s="202"/>
      <c r="AE29" s="202"/>
      <c r="AF29" s="202"/>
      <c r="AG29" s="202"/>
      <c r="AH29" s="202"/>
      <c r="AI29" s="202"/>
      <c r="AJ29" s="202"/>
      <c r="AK29" s="202"/>
      <c r="AL29" s="202"/>
      <c r="AM29" s="202"/>
      <c r="AN29" s="202"/>
      <c r="AO29" s="202"/>
      <c r="AP29" s="202"/>
      <c r="AQ29" s="202"/>
      <c r="AR29" s="202"/>
      <c r="AS29" s="202"/>
      <c r="AT29" s="202"/>
      <c r="AU29" s="202"/>
      <c r="AV29" s="202"/>
      <c r="AW29" s="202"/>
      <c r="AX29" s="202"/>
      <c r="AY29" s="202"/>
      <c r="AZ29" s="202"/>
      <c r="BA29" s="202"/>
      <c r="BB29" s="202"/>
      <c r="BC29" s="202"/>
      <c r="BD29" s="202"/>
      <c r="BE29" s="202"/>
      <c r="BF29" s="202"/>
      <c r="BG29" s="202"/>
      <c r="BH29" s="202"/>
      <c r="BI29" s="202"/>
      <c r="BJ29" s="202"/>
      <c r="BK29" s="202"/>
      <c r="BL29" s="202"/>
      <c r="BM29" s="56"/>
    </row>
    <row r="30" spans="1:65">
      <c r="A30" s="29"/>
      <c r="B30" s="20" t="s">
        <v>258</v>
      </c>
      <c r="C30" s="12"/>
      <c r="D30" s="206">
        <v>0.97816666666666663</v>
      </c>
      <c r="E30" s="206">
        <v>0.77833333333333332</v>
      </c>
      <c r="F30" s="206">
        <v>1.0163382338888896</v>
      </c>
      <c r="G30" s="206">
        <v>0.93140613333333322</v>
      </c>
      <c r="H30" s="206">
        <v>0.76333333333333331</v>
      </c>
      <c r="I30" s="206">
        <v>0.80666666666666664</v>
      </c>
      <c r="J30" s="206">
        <v>1.1040333333333334</v>
      </c>
      <c r="K30" s="206">
        <v>0.73833333333333329</v>
      </c>
      <c r="L30" s="206">
        <v>0.73333333333333339</v>
      </c>
      <c r="M30" s="206">
        <v>0.71666666666666667</v>
      </c>
      <c r="N30" s="206">
        <v>0.70499999999999996</v>
      </c>
      <c r="O30" s="206">
        <v>0.73166666666666658</v>
      </c>
      <c r="P30" s="206">
        <v>0.74264999999999992</v>
      </c>
      <c r="Q30" s="206">
        <v>0.79</v>
      </c>
      <c r="R30" s="206">
        <v>0.7339798201101434</v>
      </c>
      <c r="S30" s="206">
        <v>0.78322355414961919</v>
      </c>
      <c r="T30" s="206">
        <v>0.72499999999999998</v>
      </c>
      <c r="U30" s="206">
        <v>0.78683333333333338</v>
      </c>
      <c r="V30" s="206">
        <v>0.7583333333333333</v>
      </c>
      <c r="W30" s="201"/>
      <c r="X30" s="202"/>
      <c r="Y30" s="202"/>
      <c r="Z30" s="202"/>
      <c r="AA30" s="202"/>
      <c r="AB30" s="202"/>
      <c r="AC30" s="202"/>
      <c r="AD30" s="202"/>
      <c r="AE30" s="202"/>
      <c r="AF30" s="202"/>
      <c r="AG30" s="202"/>
      <c r="AH30" s="202"/>
      <c r="AI30" s="202"/>
      <c r="AJ30" s="202"/>
      <c r="AK30" s="202"/>
      <c r="AL30" s="202"/>
      <c r="AM30" s="202"/>
      <c r="AN30" s="202"/>
      <c r="AO30" s="202"/>
      <c r="AP30" s="202"/>
      <c r="AQ30" s="202"/>
      <c r="AR30" s="202"/>
      <c r="AS30" s="202"/>
      <c r="AT30" s="202"/>
      <c r="AU30" s="202"/>
      <c r="AV30" s="202"/>
      <c r="AW30" s="202"/>
      <c r="AX30" s="202"/>
      <c r="AY30" s="202"/>
      <c r="AZ30" s="202"/>
      <c r="BA30" s="202"/>
      <c r="BB30" s="202"/>
      <c r="BC30" s="202"/>
      <c r="BD30" s="202"/>
      <c r="BE30" s="202"/>
      <c r="BF30" s="202"/>
      <c r="BG30" s="202"/>
      <c r="BH30" s="202"/>
      <c r="BI30" s="202"/>
      <c r="BJ30" s="202"/>
      <c r="BK30" s="202"/>
      <c r="BL30" s="202"/>
      <c r="BM30" s="56"/>
    </row>
    <row r="31" spans="1:65">
      <c r="A31" s="29"/>
      <c r="B31" s="3" t="s">
        <v>259</v>
      </c>
      <c r="C31" s="28"/>
      <c r="D31" s="23">
        <v>0.97950000000000004</v>
      </c>
      <c r="E31" s="23">
        <v>0.78</v>
      </c>
      <c r="F31" s="23">
        <v>1.0179921283333351</v>
      </c>
      <c r="G31" s="23">
        <v>0.93762559999999984</v>
      </c>
      <c r="H31" s="23">
        <v>0.77500000000000002</v>
      </c>
      <c r="I31" s="23">
        <v>0.82000000000000006</v>
      </c>
      <c r="J31" s="23">
        <v>1.0948</v>
      </c>
      <c r="K31" s="23">
        <v>0.73499999999999999</v>
      </c>
      <c r="L31" s="23">
        <v>0.73499999999999999</v>
      </c>
      <c r="M31" s="23">
        <v>0.71499999999999997</v>
      </c>
      <c r="N31" s="23">
        <v>0.71</v>
      </c>
      <c r="O31" s="23">
        <v>0.73</v>
      </c>
      <c r="P31" s="23">
        <v>0.74914999999999998</v>
      </c>
      <c r="Q31" s="23">
        <v>0.79</v>
      </c>
      <c r="R31" s="23">
        <v>0.73198240609869569</v>
      </c>
      <c r="S31" s="23">
        <v>0.78322812139877818</v>
      </c>
      <c r="T31" s="23">
        <v>0.73499999999999999</v>
      </c>
      <c r="U31" s="23">
        <v>0.78449999999999998</v>
      </c>
      <c r="V31" s="23">
        <v>0.76</v>
      </c>
      <c r="W31" s="201"/>
      <c r="X31" s="202"/>
      <c r="Y31" s="202"/>
      <c r="Z31" s="202"/>
      <c r="AA31" s="202"/>
      <c r="AB31" s="202"/>
      <c r="AC31" s="202"/>
      <c r="AD31" s="202"/>
      <c r="AE31" s="202"/>
      <c r="AF31" s="202"/>
      <c r="AG31" s="202"/>
      <c r="AH31" s="202"/>
      <c r="AI31" s="202"/>
      <c r="AJ31" s="202"/>
      <c r="AK31" s="202"/>
      <c r="AL31" s="202"/>
      <c r="AM31" s="202"/>
      <c r="AN31" s="202"/>
      <c r="AO31" s="202"/>
      <c r="AP31" s="202"/>
      <c r="AQ31" s="202"/>
      <c r="AR31" s="202"/>
      <c r="AS31" s="202"/>
      <c r="AT31" s="202"/>
      <c r="AU31" s="202"/>
      <c r="AV31" s="202"/>
      <c r="AW31" s="202"/>
      <c r="AX31" s="202"/>
      <c r="AY31" s="202"/>
      <c r="AZ31" s="202"/>
      <c r="BA31" s="202"/>
      <c r="BB31" s="202"/>
      <c r="BC31" s="202"/>
      <c r="BD31" s="202"/>
      <c r="BE31" s="202"/>
      <c r="BF31" s="202"/>
      <c r="BG31" s="202"/>
      <c r="BH31" s="202"/>
      <c r="BI31" s="202"/>
      <c r="BJ31" s="202"/>
      <c r="BK31" s="202"/>
      <c r="BL31" s="202"/>
      <c r="BM31" s="56"/>
    </row>
    <row r="32" spans="1:65">
      <c r="A32" s="29"/>
      <c r="B32" s="3" t="s">
        <v>260</v>
      </c>
      <c r="C32" s="28"/>
      <c r="D32" s="23">
        <v>8.2804991797998731E-3</v>
      </c>
      <c r="E32" s="23">
        <v>1.3291601358251269E-2</v>
      </c>
      <c r="F32" s="23">
        <v>1.5724212509032033E-2</v>
      </c>
      <c r="G32" s="23">
        <v>1.6643678990736033E-2</v>
      </c>
      <c r="H32" s="23">
        <v>3.1411250638372683E-2</v>
      </c>
      <c r="I32" s="23">
        <v>4.8027769744874368E-2</v>
      </c>
      <c r="J32" s="23">
        <v>2.3130729920749701E-2</v>
      </c>
      <c r="K32" s="23">
        <v>9.8319208025017587E-3</v>
      </c>
      <c r="L32" s="23">
        <v>2.0655911179772911E-2</v>
      </c>
      <c r="M32" s="23">
        <v>1.2110601416389978E-2</v>
      </c>
      <c r="N32" s="23">
        <v>1.3784048752090194E-2</v>
      </c>
      <c r="O32" s="23">
        <v>9.8319208025017604E-3</v>
      </c>
      <c r="P32" s="23">
        <v>1.9364167939779891E-2</v>
      </c>
      <c r="Q32" s="23">
        <v>0</v>
      </c>
      <c r="R32" s="23">
        <v>7.0407437863232621E-3</v>
      </c>
      <c r="S32" s="23">
        <v>1.8458591119912306E-2</v>
      </c>
      <c r="T32" s="23">
        <v>2.8106938645110418E-2</v>
      </c>
      <c r="U32" s="23">
        <v>1.2286849338486493E-2</v>
      </c>
      <c r="V32" s="23">
        <v>4.0824829046386341E-3</v>
      </c>
      <c r="W32" s="201"/>
      <c r="X32" s="202"/>
      <c r="Y32" s="202"/>
      <c r="Z32" s="202"/>
      <c r="AA32" s="202"/>
      <c r="AB32" s="202"/>
      <c r="AC32" s="202"/>
      <c r="AD32" s="202"/>
      <c r="AE32" s="202"/>
      <c r="AF32" s="202"/>
      <c r="AG32" s="202"/>
      <c r="AH32" s="202"/>
      <c r="AI32" s="202"/>
      <c r="AJ32" s="202"/>
      <c r="AK32" s="202"/>
      <c r="AL32" s="202"/>
      <c r="AM32" s="202"/>
      <c r="AN32" s="202"/>
      <c r="AO32" s="202"/>
      <c r="AP32" s="202"/>
      <c r="AQ32" s="202"/>
      <c r="AR32" s="202"/>
      <c r="AS32" s="202"/>
      <c r="AT32" s="202"/>
      <c r="AU32" s="202"/>
      <c r="AV32" s="202"/>
      <c r="AW32" s="202"/>
      <c r="AX32" s="202"/>
      <c r="AY32" s="202"/>
      <c r="AZ32" s="202"/>
      <c r="BA32" s="202"/>
      <c r="BB32" s="202"/>
      <c r="BC32" s="202"/>
      <c r="BD32" s="202"/>
      <c r="BE32" s="202"/>
      <c r="BF32" s="202"/>
      <c r="BG32" s="202"/>
      <c r="BH32" s="202"/>
      <c r="BI32" s="202"/>
      <c r="BJ32" s="202"/>
      <c r="BK32" s="202"/>
      <c r="BL32" s="202"/>
      <c r="BM32" s="56"/>
    </row>
    <row r="33" spans="1:65">
      <c r="A33" s="29"/>
      <c r="B33" s="3" t="s">
        <v>86</v>
      </c>
      <c r="C33" s="28"/>
      <c r="D33" s="13">
        <v>8.4653254521723023E-3</v>
      </c>
      <c r="E33" s="13">
        <v>1.70770038864042E-2</v>
      </c>
      <c r="F33" s="13">
        <v>1.547143655991896E-2</v>
      </c>
      <c r="G33" s="13">
        <v>1.7869410985271627E-2</v>
      </c>
      <c r="H33" s="13">
        <v>4.1150110006601771E-2</v>
      </c>
      <c r="I33" s="13">
        <v>5.9538557534968228E-2</v>
      </c>
      <c r="J33" s="13">
        <v>2.0951115534630325E-2</v>
      </c>
      <c r="K33" s="13">
        <v>1.3316371290070102E-2</v>
      </c>
      <c r="L33" s="13">
        <v>2.8167151608781239E-2</v>
      </c>
      <c r="M33" s="13">
        <v>1.6898513604265086E-2</v>
      </c>
      <c r="N33" s="13">
        <v>1.9551842201546377E-2</v>
      </c>
      <c r="O33" s="13">
        <v>1.3437704969250699E-2</v>
      </c>
      <c r="P33" s="13">
        <v>2.6074419901406978E-2</v>
      </c>
      <c r="Q33" s="13">
        <v>0</v>
      </c>
      <c r="R33" s="13">
        <v>9.5925577153697563E-3</v>
      </c>
      <c r="S33" s="13">
        <v>2.3567461706324223E-2</v>
      </c>
      <c r="T33" s="13">
        <v>3.8768191234635062E-2</v>
      </c>
      <c r="U33" s="13">
        <v>1.5615567894708526E-2</v>
      </c>
      <c r="V33" s="13">
        <v>5.383493940182814E-3</v>
      </c>
      <c r="W33" s="148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29"/>
      <c r="B34" s="3" t="s">
        <v>261</v>
      </c>
      <c r="C34" s="28"/>
      <c r="D34" s="13">
        <v>0.29864056415754492</v>
      </c>
      <c r="E34" s="13">
        <v>3.333641755251926E-2</v>
      </c>
      <c r="F34" s="13">
        <v>0.34931817082877892</v>
      </c>
      <c r="G34" s="13">
        <v>0.23656001341127708</v>
      </c>
      <c r="H34" s="13">
        <v>1.3422011218530594E-2</v>
      </c>
      <c r="I34" s="13">
        <v>7.0952518405608789E-2</v>
      </c>
      <c r="J34" s="13">
        <v>0.46574456041785828</v>
      </c>
      <c r="K34" s="13">
        <v>-1.9768666004783775E-2</v>
      </c>
      <c r="L34" s="13">
        <v>-2.6406801449446515E-2</v>
      </c>
      <c r="M34" s="13">
        <v>-4.8533919598322761E-2</v>
      </c>
      <c r="N34" s="13">
        <v>-6.4022902302536155E-2</v>
      </c>
      <c r="O34" s="13">
        <v>-2.8619513264334318E-2</v>
      </c>
      <c r="P34" s="13">
        <v>-1.403774240422484E-2</v>
      </c>
      <c r="Q34" s="13">
        <v>4.8825400256732543E-2</v>
      </c>
      <c r="R34" s="13">
        <v>-2.5548508091916777E-2</v>
      </c>
      <c r="S34" s="13">
        <v>3.9828807179082215E-2</v>
      </c>
      <c r="T34" s="13">
        <v>-3.7470360523884638E-2</v>
      </c>
      <c r="U34" s="13">
        <v>4.4621247808446229E-2</v>
      </c>
      <c r="V34" s="13">
        <v>6.7838757738676314E-3</v>
      </c>
      <c r="W34" s="148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29"/>
      <c r="B35" s="45" t="s">
        <v>262</v>
      </c>
      <c r="C35" s="46"/>
      <c r="D35" s="44">
        <v>4.83</v>
      </c>
      <c r="E35" s="44">
        <v>0.34</v>
      </c>
      <c r="F35" s="44">
        <v>5.69</v>
      </c>
      <c r="G35" s="44">
        <v>3.78</v>
      </c>
      <c r="H35" s="44">
        <v>0</v>
      </c>
      <c r="I35" s="44">
        <v>0.97</v>
      </c>
      <c r="J35" s="44">
        <v>7.66</v>
      </c>
      <c r="K35" s="44">
        <v>0.56000000000000005</v>
      </c>
      <c r="L35" s="44">
        <v>0.67</v>
      </c>
      <c r="M35" s="44">
        <v>1.05</v>
      </c>
      <c r="N35" s="44">
        <v>1.31</v>
      </c>
      <c r="O35" s="44">
        <v>0.71</v>
      </c>
      <c r="P35" s="44">
        <v>0.46</v>
      </c>
      <c r="Q35" s="44">
        <v>0.6</v>
      </c>
      <c r="R35" s="44">
        <v>0.66</v>
      </c>
      <c r="S35" s="44">
        <v>0.45</v>
      </c>
      <c r="T35" s="44">
        <v>0.86</v>
      </c>
      <c r="U35" s="44">
        <v>0.53</v>
      </c>
      <c r="V35" s="44">
        <v>0.11</v>
      </c>
      <c r="W35" s="148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BM36" s="55"/>
    </row>
    <row r="37" spans="1:65" ht="15">
      <c r="B37" s="8" t="s">
        <v>557</v>
      </c>
      <c r="BM37" s="27" t="s">
        <v>66</v>
      </c>
    </row>
    <row r="38" spans="1:65" ht="15">
      <c r="A38" s="24" t="s">
        <v>7</v>
      </c>
      <c r="B38" s="18" t="s">
        <v>111</v>
      </c>
      <c r="C38" s="15" t="s">
        <v>112</v>
      </c>
      <c r="D38" s="16" t="s">
        <v>223</v>
      </c>
      <c r="E38" s="17" t="s">
        <v>223</v>
      </c>
      <c r="F38" s="17" t="s">
        <v>223</v>
      </c>
      <c r="G38" s="17" t="s">
        <v>223</v>
      </c>
      <c r="H38" s="17" t="s">
        <v>223</v>
      </c>
      <c r="I38" s="17" t="s">
        <v>223</v>
      </c>
      <c r="J38" s="17" t="s">
        <v>223</v>
      </c>
      <c r="K38" s="17" t="s">
        <v>223</v>
      </c>
      <c r="L38" s="17" t="s">
        <v>223</v>
      </c>
      <c r="M38" s="17" t="s">
        <v>223</v>
      </c>
      <c r="N38" s="17" t="s">
        <v>223</v>
      </c>
      <c r="O38" s="17" t="s">
        <v>223</v>
      </c>
      <c r="P38" s="17" t="s">
        <v>223</v>
      </c>
      <c r="Q38" s="17" t="s">
        <v>223</v>
      </c>
      <c r="R38" s="17" t="s">
        <v>223</v>
      </c>
      <c r="S38" s="17" t="s">
        <v>223</v>
      </c>
      <c r="T38" s="17" t="s">
        <v>223</v>
      </c>
      <c r="U38" s="17" t="s">
        <v>223</v>
      </c>
      <c r="V38" s="17" t="s">
        <v>223</v>
      </c>
      <c r="W38" s="17" t="s">
        <v>223</v>
      </c>
      <c r="X38" s="17" t="s">
        <v>223</v>
      </c>
      <c r="Y38" s="148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1</v>
      </c>
    </row>
    <row r="39" spans="1:65">
      <c r="A39" s="29"/>
      <c r="B39" s="19" t="s">
        <v>224</v>
      </c>
      <c r="C39" s="9" t="s">
        <v>224</v>
      </c>
      <c r="D39" s="146" t="s">
        <v>226</v>
      </c>
      <c r="E39" s="147" t="s">
        <v>227</v>
      </c>
      <c r="F39" s="147" t="s">
        <v>228</v>
      </c>
      <c r="G39" s="147" t="s">
        <v>229</v>
      </c>
      <c r="H39" s="147" t="s">
        <v>230</v>
      </c>
      <c r="I39" s="147" t="s">
        <v>231</v>
      </c>
      <c r="J39" s="147" t="s">
        <v>232</v>
      </c>
      <c r="K39" s="147" t="s">
        <v>234</v>
      </c>
      <c r="L39" s="147" t="s">
        <v>235</v>
      </c>
      <c r="M39" s="147" t="s">
        <v>236</v>
      </c>
      <c r="N39" s="147" t="s">
        <v>237</v>
      </c>
      <c r="O39" s="147" t="s">
        <v>264</v>
      </c>
      <c r="P39" s="147" t="s">
        <v>238</v>
      </c>
      <c r="Q39" s="147" t="s">
        <v>239</v>
      </c>
      <c r="R39" s="147" t="s">
        <v>240</v>
      </c>
      <c r="S39" s="147" t="s">
        <v>241</v>
      </c>
      <c r="T39" s="147" t="s">
        <v>243</v>
      </c>
      <c r="U39" s="147" t="s">
        <v>244</v>
      </c>
      <c r="V39" s="147" t="s">
        <v>245</v>
      </c>
      <c r="W39" s="147" t="s">
        <v>246</v>
      </c>
      <c r="X39" s="147" t="s">
        <v>249</v>
      </c>
      <c r="Y39" s="148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 t="s">
        <v>3</v>
      </c>
    </row>
    <row r="40" spans="1:65">
      <c r="A40" s="29"/>
      <c r="B40" s="19"/>
      <c r="C40" s="9"/>
      <c r="D40" s="10" t="s">
        <v>308</v>
      </c>
      <c r="E40" s="11" t="s">
        <v>308</v>
      </c>
      <c r="F40" s="11" t="s">
        <v>266</v>
      </c>
      <c r="G40" s="11" t="s">
        <v>309</v>
      </c>
      <c r="H40" s="11" t="s">
        <v>308</v>
      </c>
      <c r="I40" s="11" t="s">
        <v>266</v>
      </c>
      <c r="J40" s="11" t="s">
        <v>309</v>
      </c>
      <c r="K40" s="11" t="s">
        <v>266</v>
      </c>
      <c r="L40" s="11" t="s">
        <v>266</v>
      </c>
      <c r="M40" s="11" t="s">
        <v>266</v>
      </c>
      <c r="N40" s="11" t="s">
        <v>266</v>
      </c>
      <c r="O40" s="11" t="s">
        <v>266</v>
      </c>
      <c r="P40" s="11" t="s">
        <v>266</v>
      </c>
      <c r="Q40" s="11" t="s">
        <v>308</v>
      </c>
      <c r="R40" s="11" t="s">
        <v>266</v>
      </c>
      <c r="S40" s="11" t="s">
        <v>266</v>
      </c>
      <c r="T40" s="11" t="s">
        <v>308</v>
      </c>
      <c r="U40" s="11" t="s">
        <v>308</v>
      </c>
      <c r="V40" s="11" t="s">
        <v>266</v>
      </c>
      <c r="W40" s="11" t="s">
        <v>308</v>
      </c>
      <c r="X40" s="11" t="s">
        <v>309</v>
      </c>
      <c r="Y40" s="148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>
        <v>0</v>
      </c>
    </row>
    <row r="41" spans="1:65">
      <c r="A41" s="29"/>
      <c r="B41" s="19"/>
      <c r="C41" s="9"/>
      <c r="D41" s="25" t="s">
        <v>310</v>
      </c>
      <c r="E41" s="25" t="s">
        <v>311</v>
      </c>
      <c r="F41" s="25" t="s">
        <v>312</v>
      </c>
      <c r="G41" s="25" t="s">
        <v>313</v>
      </c>
      <c r="H41" s="25" t="s">
        <v>311</v>
      </c>
      <c r="I41" s="25" t="s">
        <v>311</v>
      </c>
      <c r="J41" s="25" t="s">
        <v>310</v>
      </c>
      <c r="K41" s="25" t="s">
        <v>311</v>
      </c>
      <c r="L41" s="25" t="s">
        <v>311</v>
      </c>
      <c r="M41" s="25" t="s">
        <v>311</v>
      </c>
      <c r="N41" s="25" t="s">
        <v>311</v>
      </c>
      <c r="O41" s="25" t="s">
        <v>311</v>
      </c>
      <c r="P41" s="25" t="s">
        <v>117</v>
      </c>
      <c r="Q41" s="25" t="s">
        <v>311</v>
      </c>
      <c r="R41" s="25" t="s">
        <v>116</v>
      </c>
      <c r="S41" s="25" t="s">
        <v>312</v>
      </c>
      <c r="T41" s="25" t="s">
        <v>310</v>
      </c>
      <c r="U41" s="25" t="s">
        <v>313</v>
      </c>
      <c r="V41" s="25" t="s">
        <v>313</v>
      </c>
      <c r="W41" s="25" t="s">
        <v>313</v>
      </c>
      <c r="X41" s="25" t="s">
        <v>312</v>
      </c>
      <c r="Y41" s="148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0</v>
      </c>
    </row>
    <row r="42" spans="1:65">
      <c r="A42" s="29"/>
      <c r="B42" s="18">
        <v>1</v>
      </c>
      <c r="C42" s="14">
        <v>1</v>
      </c>
      <c r="D42" s="209">
        <v>456</v>
      </c>
      <c r="E42" s="209">
        <v>453</v>
      </c>
      <c r="F42" s="209">
        <v>452.92</v>
      </c>
      <c r="G42" s="210">
        <v>531.97</v>
      </c>
      <c r="H42" s="209">
        <v>451</v>
      </c>
      <c r="I42" s="209">
        <v>462.9</v>
      </c>
      <c r="J42" s="210">
        <v>400</v>
      </c>
      <c r="K42" s="209">
        <v>475</v>
      </c>
      <c r="L42" s="209">
        <v>497.00000000000006</v>
      </c>
      <c r="M42" s="209">
        <v>457</v>
      </c>
      <c r="N42" s="209">
        <v>446</v>
      </c>
      <c r="O42" s="209">
        <v>466</v>
      </c>
      <c r="P42" s="209">
        <v>447</v>
      </c>
      <c r="Q42" s="210">
        <v>349.1</v>
      </c>
      <c r="R42" s="209">
        <v>465</v>
      </c>
      <c r="S42" s="209">
        <v>451.70983152127269</v>
      </c>
      <c r="T42" s="209">
        <v>474.043205185766</v>
      </c>
      <c r="U42" s="209">
        <v>444</v>
      </c>
      <c r="V42" s="210">
        <v>408</v>
      </c>
      <c r="W42" s="210">
        <v>408.9</v>
      </c>
      <c r="X42" s="209">
        <v>441</v>
      </c>
      <c r="Y42" s="211"/>
      <c r="Z42" s="212"/>
      <c r="AA42" s="212"/>
      <c r="AB42" s="212"/>
      <c r="AC42" s="212"/>
      <c r="AD42" s="212"/>
      <c r="AE42" s="212"/>
      <c r="AF42" s="212"/>
      <c r="AG42" s="212"/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  <c r="BI42" s="212"/>
      <c r="BJ42" s="212"/>
      <c r="BK42" s="212"/>
      <c r="BL42" s="212"/>
      <c r="BM42" s="213">
        <v>1</v>
      </c>
    </row>
    <row r="43" spans="1:65">
      <c r="A43" s="29"/>
      <c r="B43" s="19">
        <v>1</v>
      </c>
      <c r="C43" s="9">
        <v>2</v>
      </c>
      <c r="D43" s="214">
        <v>462</v>
      </c>
      <c r="E43" s="214">
        <v>451</v>
      </c>
      <c r="F43" s="214">
        <v>469.46032572400497</v>
      </c>
      <c r="G43" s="215">
        <v>533.35</v>
      </c>
      <c r="H43" s="214">
        <v>440</v>
      </c>
      <c r="I43" s="214">
        <v>469.6</v>
      </c>
      <c r="J43" s="215">
        <v>409</v>
      </c>
      <c r="K43" s="214">
        <v>472</v>
      </c>
      <c r="L43" s="214">
        <v>471</v>
      </c>
      <c r="M43" s="214">
        <v>453</v>
      </c>
      <c r="N43" s="214">
        <v>453</v>
      </c>
      <c r="O43" s="214">
        <v>463</v>
      </c>
      <c r="P43" s="214">
        <v>460</v>
      </c>
      <c r="Q43" s="215">
        <v>355.6</v>
      </c>
      <c r="R43" s="214">
        <v>461.4</v>
      </c>
      <c r="S43" s="214">
        <v>447.6432175146673</v>
      </c>
      <c r="T43" s="214">
        <v>462.49739668684219</v>
      </c>
      <c r="U43" s="214">
        <v>463</v>
      </c>
      <c r="V43" s="215">
        <v>437</v>
      </c>
      <c r="W43" s="215">
        <v>393.3</v>
      </c>
      <c r="X43" s="214">
        <v>430</v>
      </c>
      <c r="Y43" s="211"/>
      <c r="Z43" s="212"/>
      <c r="AA43" s="212"/>
      <c r="AB43" s="212"/>
      <c r="AC43" s="212"/>
      <c r="AD43" s="212"/>
      <c r="AE43" s="212"/>
      <c r="AF43" s="212"/>
      <c r="AG43" s="212"/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  <c r="BI43" s="212"/>
      <c r="BJ43" s="212"/>
      <c r="BK43" s="212"/>
      <c r="BL43" s="212"/>
      <c r="BM43" s="213" t="e">
        <v>#N/A</v>
      </c>
    </row>
    <row r="44" spans="1:65">
      <c r="A44" s="29"/>
      <c r="B44" s="19">
        <v>1</v>
      </c>
      <c r="C44" s="9">
        <v>3</v>
      </c>
      <c r="D44" s="214">
        <v>456</v>
      </c>
      <c r="E44" s="214">
        <v>453</v>
      </c>
      <c r="F44" s="214">
        <v>464.65373408985096</v>
      </c>
      <c r="G44" s="215">
        <v>532.57000000000005</v>
      </c>
      <c r="H44" s="214">
        <v>448</v>
      </c>
      <c r="I44" s="214">
        <v>461.5</v>
      </c>
      <c r="J44" s="215">
        <v>414</v>
      </c>
      <c r="K44" s="214">
        <v>472</v>
      </c>
      <c r="L44" s="216">
        <v>504</v>
      </c>
      <c r="M44" s="214">
        <v>463</v>
      </c>
      <c r="N44" s="214">
        <v>444</v>
      </c>
      <c r="O44" s="214">
        <v>462</v>
      </c>
      <c r="P44" s="214">
        <v>457</v>
      </c>
      <c r="Q44" s="215">
        <v>357.3</v>
      </c>
      <c r="R44" s="214">
        <v>468.6</v>
      </c>
      <c r="S44" s="214">
        <v>448.0686870953146</v>
      </c>
      <c r="T44" s="214">
        <v>470.38967599570395</v>
      </c>
      <c r="U44" s="214">
        <v>458</v>
      </c>
      <c r="V44" s="215">
        <v>424</v>
      </c>
      <c r="W44" s="215">
        <v>403.6</v>
      </c>
      <c r="X44" s="214">
        <v>436</v>
      </c>
      <c r="Y44" s="211"/>
      <c r="Z44" s="212"/>
      <c r="AA44" s="212"/>
      <c r="AB44" s="212"/>
      <c r="AC44" s="212"/>
      <c r="AD44" s="212"/>
      <c r="AE44" s="212"/>
      <c r="AF44" s="212"/>
      <c r="AG44" s="212"/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  <c r="BI44" s="212"/>
      <c r="BJ44" s="212"/>
      <c r="BK44" s="212"/>
      <c r="BL44" s="212"/>
      <c r="BM44" s="213">
        <v>16</v>
      </c>
    </row>
    <row r="45" spans="1:65">
      <c r="A45" s="29"/>
      <c r="B45" s="19">
        <v>1</v>
      </c>
      <c r="C45" s="9">
        <v>4</v>
      </c>
      <c r="D45" s="214">
        <v>459</v>
      </c>
      <c r="E45" s="214">
        <v>451</v>
      </c>
      <c r="F45" s="214">
        <v>453.79363979054301</v>
      </c>
      <c r="G45" s="215">
        <v>532.84</v>
      </c>
      <c r="H45" s="214">
        <v>441</v>
      </c>
      <c r="I45" s="214">
        <v>465.1</v>
      </c>
      <c r="J45" s="215">
        <v>406</v>
      </c>
      <c r="K45" s="214">
        <v>475</v>
      </c>
      <c r="L45" s="214">
        <v>477</v>
      </c>
      <c r="M45" s="214">
        <v>458</v>
      </c>
      <c r="N45" s="214">
        <v>445</v>
      </c>
      <c r="O45" s="214">
        <v>468</v>
      </c>
      <c r="P45" s="214">
        <v>450</v>
      </c>
      <c r="Q45" s="215">
        <v>359.4</v>
      </c>
      <c r="R45" s="214">
        <v>460.3</v>
      </c>
      <c r="S45" s="214">
        <v>454.35439281767998</v>
      </c>
      <c r="T45" s="214">
        <v>461.84100058818524</v>
      </c>
      <c r="U45" s="214">
        <v>468</v>
      </c>
      <c r="V45" s="215">
        <v>408</v>
      </c>
      <c r="W45" s="215">
        <v>400.5</v>
      </c>
      <c r="X45" s="214">
        <v>437</v>
      </c>
      <c r="Y45" s="211"/>
      <c r="Z45" s="212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  <c r="BI45" s="212"/>
      <c r="BJ45" s="212"/>
      <c r="BK45" s="212"/>
      <c r="BL45" s="212"/>
      <c r="BM45" s="213">
        <v>458.67682110409771</v>
      </c>
    </row>
    <row r="46" spans="1:65">
      <c r="A46" s="29"/>
      <c r="B46" s="19">
        <v>1</v>
      </c>
      <c r="C46" s="9">
        <v>5</v>
      </c>
      <c r="D46" s="214">
        <v>461</v>
      </c>
      <c r="E46" s="214">
        <v>452</v>
      </c>
      <c r="F46" s="214">
        <v>461.883759804043</v>
      </c>
      <c r="G46" s="215">
        <v>532.52</v>
      </c>
      <c r="H46" s="216">
        <v>397</v>
      </c>
      <c r="I46" s="214">
        <v>452.6</v>
      </c>
      <c r="J46" s="215">
        <v>408</v>
      </c>
      <c r="K46" s="214">
        <v>462</v>
      </c>
      <c r="L46" s="214">
        <v>497.99999999999994</v>
      </c>
      <c r="M46" s="214">
        <v>456</v>
      </c>
      <c r="N46" s="214">
        <v>445</v>
      </c>
      <c r="O46" s="214">
        <v>466</v>
      </c>
      <c r="P46" s="214">
        <v>463</v>
      </c>
      <c r="Q46" s="215">
        <v>356.3</v>
      </c>
      <c r="R46" s="214">
        <v>466</v>
      </c>
      <c r="S46" s="214">
        <v>455.5288466461663</v>
      </c>
      <c r="T46" s="214">
        <v>469.60868695764469</v>
      </c>
      <c r="U46" s="214">
        <v>457</v>
      </c>
      <c r="V46" s="215">
        <v>416</v>
      </c>
      <c r="W46" s="215">
        <v>381.4</v>
      </c>
      <c r="X46" s="214">
        <v>426</v>
      </c>
      <c r="Y46" s="211"/>
      <c r="Z46" s="212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  <c r="BI46" s="212"/>
      <c r="BJ46" s="212"/>
      <c r="BK46" s="212"/>
      <c r="BL46" s="212"/>
      <c r="BM46" s="213">
        <v>134</v>
      </c>
    </row>
    <row r="47" spans="1:65">
      <c r="A47" s="29"/>
      <c r="B47" s="19">
        <v>1</v>
      </c>
      <c r="C47" s="9">
        <v>6</v>
      </c>
      <c r="D47" s="214">
        <v>462</v>
      </c>
      <c r="E47" s="214">
        <v>450</v>
      </c>
      <c r="F47" s="214">
        <v>468.52498755683803</v>
      </c>
      <c r="G47" s="215">
        <v>532.29</v>
      </c>
      <c r="H47" s="214">
        <v>430</v>
      </c>
      <c r="I47" s="214">
        <v>476.9</v>
      </c>
      <c r="J47" s="215">
        <v>404</v>
      </c>
      <c r="K47" s="214">
        <v>483</v>
      </c>
      <c r="L47" s="214">
        <v>497.00000000000006</v>
      </c>
      <c r="M47" s="214">
        <v>454</v>
      </c>
      <c r="N47" s="214">
        <v>454</v>
      </c>
      <c r="O47" s="214">
        <v>472</v>
      </c>
      <c r="P47" s="214">
        <v>449</v>
      </c>
      <c r="Q47" s="215">
        <v>360.1</v>
      </c>
      <c r="R47" s="214">
        <v>459.3</v>
      </c>
      <c r="S47" s="214">
        <v>447.38462487791753</v>
      </c>
      <c r="T47" s="214">
        <v>465.46881314094333</v>
      </c>
      <c r="U47" s="214">
        <v>452</v>
      </c>
      <c r="V47" s="215">
        <v>399</v>
      </c>
      <c r="W47" s="215">
        <v>398</v>
      </c>
      <c r="X47" s="214">
        <v>436</v>
      </c>
      <c r="Y47" s="211"/>
      <c r="Z47" s="212"/>
      <c r="AA47" s="212"/>
      <c r="AB47" s="212"/>
      <c r="AC47" s="212"/>
      <c r="AD47" s="212"/>
      <c r="AE47" s="212"/>
      <c r="AF47" s="212"/>
      <c r="AG47" s="212"/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  <c r="BI47" s="212"/>
      <c r="BJ47" s="212"/>
      <c r="BK47" s="212"/>
      <c r="BL47" s="212"/>
      <c r="BM47" s="217"/>
    </row>
    <row r="48" spans="1:65">
      <c r="A48" s="29"/>
      <c r="B48" s="20" t="s">
        <v>258</v>
      </c>
      <c r="C48" s="12"/>
      <c r="D48" s="218">
        <v>459.33333333333331</v>
      </c>
      <c r="E48" s="218">
        <v>451.66666666666669</v>
      </c>
      <c r="F48" s="218">
        <v>461.87274116087997</v>
      </c>
      <c r="G48" s="218">
        <v>532.59</v>
      </c>
      <c r="H48" s="218">
        <v>434.5</v>
      </c>
      <c r="I48" s="218">
        <v>464.76666666666665</v>
      </c>
      <c r="J48" s="218">
        <v>406.83333333333331</v>
      </c>
      <c r="K48" s="218">
        <v>473.16666666666669</v>
      </c>
      <c r="L48" s="218">
        <v>490.66666666666669</v>
      </c>
      <c r="M48" s="218">
        <v>456.83333333333331</v>
      </c>
      <c r="N48" s="218">
        <v>447.83333333333331</v>
      </c>
      <c r="O48" s="218">
        <v>466.16666666666669</v>
      </c>
      <c r="P48" s="218">
        <v>454.33333333333331</v>
      </c>
      <c r="Q48" s="218">
        <v>356.3</v>
      </c>
      <c r="R48" s="218">
        <v>463.43333333333339</v>
      </c>
      <c r="S48" s="218">
        <v>450.78160007883645</v>
      </c>
      <c r="T48" s="218">
        <v>467.30812975918093</v>
      </c>
      <c r="U48" s="218">
        <v>457</v>
      </c>
      <c r="V48" s="218">
        <v>415.33333333333331</v>
      </c>
      <c r="W48" s="218">
        <v>397.61666666666673</v>
      </c>
      <c r="X48" s="218">
        <v>434.33333333333331</v>
      </c>
      <c r="Y48" s="211"/>
      <c r="Z48" s="212"/>
      <c r="AA48" s="212"/>
      <c r="AB48" s="212"/>
      <c r="AC48" s="212"/>
      <c r="AD48" s="212"/>
      <c r="AE48" s="212"/>
      <c r="AF48" s="212"/>
      <c r="AG48" s="212"/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  <c r="BI48" s="212"/>
      <c r="BJ48" s="212"/>
      <c r="BK48" s="212"/>
      <c r="BL48" s="212"/>
      <c r="BM48" s="217"/>
    </row>
    <row r="49" spans="1:65">
      <c r="A49" s="29"/>
      <c r="B49" s="3" t="s">
        <v>259</v>
      </c>
      <c r="C49" s="28"/>
      <c r="D49" s="214">
        <v>460</v>
      </c>
      <c r="E49" s="214">
        <v>451.5</v>
      </c>
      <c r="F49" s="214">
        <v>463.26874694694698</v>
      </c>
      <c r="G49" s="214">
        <v>532.54500000000007</v>
      </c>
      <c r="H49" s="214">
        <v>440.5</v>
      </c>
      <c r="I49" s="214">
        <v>464</v>
      </c>
      <c r="J49" s="214">
        <v>407</v>
      </c>
      <c r="K49" s="214">
        <v>473.5</v>
      </c>
      <c r="L49" s="214">
        <v>497.00000000000006</v>
      </c>
      <c r="M49" s="214">
        <v>456.5</v>
      </c>
      <c r="N49" s="214">
        <v>445.5</v>
      </c>
      <c r="O49" s="214">
        <v>466</v>
      </c>
      <c r="P49" s="214">
        <v>453.5</v>
      </c>
      <c r="Q49" s="214">
        <v>356.8</v>
      </c>
      <c r="R49" s="214">
        <v>463.2</v>
      </c>
      <c r="S49" s="214">
        <v>449.88925930829362</v>
      </c>
      <c r="T49" s="214">
        <v>467.53875004929398</v>
      </c>
      <c r="U49" s="214">
        <v>457.5</v>
      </c>
      <c r="V49" s="214">
        <v>412</v>
      </c>
      <c r="W49" s="214">
        <v>399.25</v>
      </c>
      <c r="X49" s="214">
        <v>436</v>
      </c>
      <c r="Y49" s="211"/>
      <c r="Z49" s="212"/>
      <c r="AA49" s="212"/>
      <c r="AB49" s="212"/>
      <c r="AC49" s="212"/>
      <c r="AD49" s="212"/>
      <c r="AE49" s="212"/>
      <c r="AF49" s="212"/>
      <c r="AG49" s="212"/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  <c r="BI49" s="212"/>
      <c r="BJ49" s="212"/>
      <c r="BK49" s="212"/>
      <c r="BL49" s="212"/>
      <c r="BM49" s="217"/>
    </row>
    <row r="50" spans="1:65">
      <c r="A50" s="29"/>
      <c r="B50" s="3" t="s">
        <v>260</v>
      </c>
      <c r="C50" s="28"/>
      <c r="D50" s="214">
        <v>2.8047578623950176</v>
      </c>
      <c r="E50" s="214">
        <v>1.2110601416389966</v>
      </c>
      <c r="F50" s="214">
        <v>7.1411668226206322</v>
      </c>
      <c r="G50" s="214">
        <v>0.47324412304856761</v>
      </c>
      <c r="H50" s="214">
        <v>19.766132651583618</v>
      </c>
      <c r="I50" s="214">
        <v>8.1593300378564475</v>
      </c>
      <c r="J50" s="214">
        <v>4.750438576243952</v>
      </c>
      <c r="K50" s="214">
        <v>6.7946057035465026</v>
      </c>
      <c r="L50" s="214">
        <v>13.306639946532963</v>
      </c>
      <c r="M50" s="214">
        <v>3.5449494589721118</v>
      </c>
      <c r="N50" s="214">
        <v>4.4459719597256422</v>
      </c>
      <c r="O50" s="214">
        <v>3.6009258068817065</v>
      </c>
      <c r="P50" s="214">
        <v>6.5625198412398467</v>
      </c>
      <c r="Q50" s="214">
        <v>3.933954753171411</v>
      </c>
      <c r="R50" s="214">
        <v>3.6544037361335295</v>
      </c>
      <c r="S50" s="214">
        <v>3.6030985006626128</v>
      </c>
      <c r="T50" s="214">
        <v>4.8283635182283744</v>
      </c>
      <c r="U50" s="214">
        <v>8.390470785361213</v>
      </c>
      <c r="V50" s="214">
        <v>13.559744343705992</v>
      </c>
      <c r="W50" s="214">
        <v>9.5203816450112306</v>
      </c>
      <c r="X50" s="214">
        <v>5.3913510984415272</v>
      </c>
      <c r="Y50" s="211"/>
      <c r="Z50" s="212"/>
      <c r="AA50" s="212"/>
      <c r="AB50" s="212"/>
      <c r="AC50" s="212"/>
      <c r="AD50" s="212"/>
      <c r="AE50" s="212"/>
      <c r="AF50" s="212"/>
      <c r="AG50" s="212"/>
      <c r="AH50" s="212"/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  <c r="BI50" s="212"/>
      <c r="BJ50" s="212"/>
      <c r="BK50" s="212"/>
      <c r="BL50" s="212"/>
      <c r="BM50" s="217"/>
    </row>
    <row r="51" spans="1:65">
      <c r="A51" s="29"/>
      <c r="B51" s="3" t="s">
        <v>86</v>
      </c>
      <c r="C51" s="28"/>
      <c r="D51" s="13">
        <v>6.1061491924419833E-3</v>
      </c>
      <c r="E51" s="13">
        <v>2.6813139667284055E-3</v>
      </c>
      <c r="F51" s="13">
        <v>1.5461329899382856E-2</v>
      </c>
      <c r="G51" s="13">
        <v>8.8857117679372051E-4</v>
      </c>
      <c r="H51" s="13">
        <v>4.5491674687188996E-2</v>
      </c>
      <c r="I51" s="13">
        <v>1.755575565772742E-2</v>
      </c>
      <c r="J51" s="13">
        <v>1.1676620834684029E-2</v>
      </c>
      <c r="K51" s="13">
        <v>1.4359857069841147E-2</v>
      </c>
      <c r="L51" s="13">
        <v>2.7119510760597071E-2</v>
      </c>
      <c r="M51" s="13">
        <v>7.7598309937368373E-3</v>
      </c>
      <c r="N51" s="13">
        <v>9.9277379078354499E-3</v>
      </c>
      <c r="O51" s="13">
        <v>7.7245458853379472E-3</v>
      </c>
      <c r="P51" s="13">
        <v>1.4444284316742143E-2</v>
      </c>
      <c r="Q51" s="13">
        <v>1.1041130376568653E-2</v>
      </c>
      <c r="R51" s="13">
        <v>7.8855004016403565E-3</v>
      </c>
      <c r="S51" s="13">
        <v>7.993002598225999E-3</v>
      </c>
      <c r="T51" s="13">
        <v>1.033229086067171E-2</v>
      </c>
      <c r="U51" s="13">
        <v>1.8359892309324319E-2</v>
      </c>
      <c r="V51" s="13">
        <v>3.2647859575536099E-2</v>
      </c>
      <c r="W51" s="13">
        <v>2.3943618170795732E-2</v>
      </c>
      <c r="X51" s="13">
        <v>1.2412934225114799E-2</v>
      </c>
      <c r="Y51" s="148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29"/>
      <c r="B52" s="3" t="s">
        <v>261</v>
      </c>
      <c r="C52" s="28"/>
      <c r="D52" s="13">
        <v>1.4313176490046153E-3</v>
      </c>
      <c r="E52" s="13">
        <v>-1.5283428581711722E-2</v>
      </c>
      <c r="F52" s="13">
        <v>6.9676947029702063E-3</v>
      </c>
      <c r="G52" s="13">
        <v>0.1611443515239841</v>
      </c>
      <c r="H52" s="13">
        <v>-5.2709925576576611E-2</v>
      </c>
      <c r="I52" s="13">
        <v>1.3276985629903537E-2</v>
      </c>
      <c r="J52" s="13">
        <v>-0.11302835762655294</v>
      </c>
      <c r="K52" s="13">
        <v>3.1590533673992782E-2</v>
      </c>
      <c r="L52" s="13">
        <v>6.9743758765845376E-2</v>
      </c>
      <c r="M52" s="13">
        <v>-4.0191430784028981E-3</v>
      </c>
      <c r="N52" s="13">
        <v>-2.3640801697069946E-2</v>
      </c>
      <c r="O52" s="13">
        <v>1.6329243637251745E-2</v>
      </c>
      <c r="P52" s="13">
        <v>-9.4696038058104115E-3</v>
      </c>
      <c r="Q52" s="13">
        <v>-0.22320033712988308</v>
      </c>
      <c r="R52" s="13">
        <v>1.0370073241952937E-2</v>
      </c>
      <c r="S52" s="13">
        <v>-1.7213036852955388E-2</v>
      </c>
      <c r="T52" s="13">
        <v>1.88178435402655E-2</v>
      </c>
      <c r="U52" s="13">
        <v>-3.6557790299091009E-3</v>
      </c>
      <c r="V52" s="13">
        <v>-9.4496791153367399E-2</v>
      </c>
      <c r="W52" s="13">
        <v>-0.13312238950826172</v>
      </c>
      <c r="X52" s="13">
        <v>-5.3073289625070408E-2</v>
      </c>
      <c r="Y52" s="148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29"/>
      <c r="B53" s="45" t="s">
        <v>262</v>
      </c>
      <c r="C53" s="46"/>
      <c r="D53" s="44">
        <v>0.18</v>
      </c>
      <c r="E53" s="44">
        <v>0.37</v>
      </c>
      <c r="F53" s="44">
        <v>0.36</v>
      </c>
      <c r="G53" s="44">
        <v>5.47</v>
      </c>
      <c r="H53" s="44">
        <v>1.61</v>
      </c>
      <c r="I53" s="44">
        <v>0.56999999999999995</v>
      </c>
      <c r="J53" s="44">
        <v>3.61</v>
      </c>
      <c r="K53" s="44">
        <v>1.18</v>
      </c>
      <c r="L53" s="44">
        <v>2.44</v>
      </c>
      <c r="M53" s="44">
        <v>0</v>
      </c>
      <c r="N53" s="44">
        <v>0.65</v>
      </c>
      <c r="O53" s="44">
        <v>0.67</v>
      </c>
      <c r="P53" s="44">
        <v>0.18</v>
      </c>
      <c r="Q53" s="44">
        <v>7.26</v>
      </c>
      <c r="R53" s="44">
        <v>0.48</v>
      </c>
      <c r="S53" s="44">
        <v>0.44</v>
      </c>
      <c r="T53" s="44">
        <v>0.76</v>
      </c>
      <c r="U53" s="44">
        <v>0.01</v>
      </c>
      <c r="V53" s="44">
        <v>3</v>
      </c>
      <c r="W53" s="44">
        <v>4.28</v>
      </c>
      <c r="X53" s="44">
        <v>1.63</v>
      </c>
      <c r="Y53" s="148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BM54" s="55"/>
    </row>
    <row r="55" spans="1:65" ht="15">
      <c r="B55" s="8" t="s">
        <v>558</v>
      </c>
      <c r="BM55" s="27" t="s">
        <v>66</v>
      </c>
    </row>
    <row r="56" spans="1:65" ht="15">
      <c r="A56" s="24" t="s">
        <v>49</v>
      </c>
      <c r="B56" s="18" t="s">
        <v>111</v>
      </c>
      <c r="C56" s="15" t="s">
        <v>112</v>
      </c>
      <c r="D56" s="16" t="s">
        <v>223</v>
      </c>
      <c r="E56" s="17" t="s">
        <v>223</v>
      </c>
      <c r="F56" s="17" t="s">
        <v>223</v>
      </c>
      <c r="G56" s="17" t="s">
        <v>223</v>
      </c>
      <c r="H56" s="17" t="s">
        <v>223</v>
      </c>
      <c r="I56" s="17" t="s">
        <v>223</v>
      </c>
      <c r="J56" s="17" t="s">
        <v>223</v>
      </c>
      <c r="K56" s="17" t="s">
        <v>223</v>
      </c>
      <c r="L56" s="17" t="s">
        <v>223</v>
      </c>
      <c r="M56" s="17" t="s">
        <v>223</v>
      </c>
      <c r="N56" s="17" t="s">
        <v>223</v>
      </c>
      <c r="O56" s="17" t="s">
        <v>223</v>
      </c>
      <c r="P56" s="148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7">
        <v>1</v>
      </c>
    </row>
    <row r="57" spans="1:65">
      <c r="A57" s="29"/>
      <c r="B57" s="19" t="s">
        <v>224</v>
      </c>
      <c r="C57" s="9" t="s">
        <v>224</v>
      </c>
      <c r="D57" s="146" t="s">
        <v>227</v>
      </c>
      <c r="E57" s="147" t="s">
        <v>230</v>
      </c>
      <c r="F57" s="147" t="s">
        <v>231</v>
      </c>
      <c r="G57" s="147" t="s">
        <v>234</v>
      </c>
      <c r="H57" s="147" t="s">
        <v>235</v>
      </c>
      <c r="I57" s="147" t="s">
        <v>236</v>
      </c>
      <c r="J57" s="147" t="s">
        <v>237</v>
      </c>
      <c r="K57" s="147" t="s">
        <v>264</v>
      </c>
      <c r="L57" s="147" t="s">
        <v>238</v>
      </c>
      <c r="M57" s="147" t="s">
        <v>240</v>
      </c>
      <c r="N57" s="147" t="s">
        <v>243</v>
      </c>
      <c r="O57" s="147" t="s">
        <v>244</v>
      </c>
      <c r="P57" s="148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 t="s">
        <v>3</v>
      </c>
    </row>
    <row r="58" spans="1:65">
      <c r="A58" s="29"/>
      <c r="B58" s="19"/>
      <c r="C58" s="9"/>
      <c r="D58" s="10" t="s">
        <v>266</v>
      </c>
      <c r="E58" s="11" t="s">
        <v>308</v>
      </c>
      <c r="F58" s="11" t="s">
        <v>266</v>
      </c>
      <c r="G58" s="11" t="s">
        <v>266</v>
      </c>
      <c r="H58" s="11" t="s">
        <v>266</v>
      </c>
      <c r="I58" s="11" t="s">
        <v>266</v>
      </c>
      <c r="J58" s="11" t="s">
        <v>266</v>
      </c>
      <c r="K58" s="11" t="s">
        <v>266</v>
      </c>
      <c r="L58" s="11" t="s">
        <v>266</v>
      </c>
      <c r="M58" s="11" t="s">
        <v>266</v>
      </c>
      <c r="N58" s="11" t="s">
        <v>308</v>
      </c>
      <c r="O58" s="11" t="s">
        <v>308</v>
      </c>
      <c r="P58" s="148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/>
      <c r="C59" s="9"/>
      <c r="D59" s="25" t="s">
        <v>311</v>
      </c>
      <c r="E59" s="25" t="s">
        <v>311</v>
      </c>
      <c r="F59" s="25" t="s">
        <v>311</v>
      </c>
      <c r="G59" s="25" t="s">
        <v>311</v>
      </c>
      <c r="H59" s="25" t="s">
        <v>311</v>
      </c>
      <c r="I59" s="25" t="s">
        <v>311</v>
      </c>
      <c r="J59" s="25" t="s">
        <v>311</v>
      </c>
      <c r="K59" s="25" t="s">
        <v>311</v>
      </c>
      <c r="L59" s="25" t="s">
        <v>117</v>
      </c>
      <c r="M59" s="25" t="s">
        <v>116</v>
      </c>
      <c r="N59" s="25" t="s">
        <v>310</v>
      </c>
      <c r="O59" s="25" t="s">
        <v>313</v>
      </c>
      <c r="P59" s="148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1</v>
      </c>
    </row>
    <row r="60" spans="1:65">
      <c r="A60" s="29"/>
      <c r="B60" s="18">
        <v>1</v>
      </c>
      <c r="C60" s="14">
        <v>1</v>
      </c>
      <c r="D60" s="220" t="s">
        <v>96</v>
      </c>
      <c r="E60" s="220">
        <v>5</v>
      </c>
      <c r="F60" s="220" t="s">
        <v>279</v>
      </c>
      <c r="G60" s="220" t="s">
        <v>96</v>
      </c>
      <c r="H60" s="220" t="s">
        <v>96</v>
      </c>
      <c r="I60" s="220" t="s">
        <v>96</v>
      </c>
      <c r="J60" s="220" t="s">
        <v>96</v>
      </c>
      <c r="K60" s="220" t="s">
        <v>96</v>
      </c>
      <c r="L60" s="220" t="s">
        <v>96</v>
      </c>
      <c r="M60" s="220">
        <v>1</v>
      </c>
      <c r="N60" s="220" t="s">
        <v>96</v>
      </c>
      <c r="O60" s="220">
        <v>3.2</v>
      </c>
      <c r="P60" s="221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3">
        <v>1</v>
      </c>
    </row>
    <row r="61" spans="1:65">
      <c r="A61" s="29"/>
      <c r="B61" s="19">
        <v>1</v>
      </c>
      <c r="C61" s="9">
        <v>2</v>
      </c>
      <c r="D61" s="225" t="s">
        <v>96</v>
      </c>
      <c r="E61" s="225">
        <v>5</v>
      </c>
      <c r="F61" s="225" t="s">
        <v>279</v>
      </c>
      <c r="G61" s="225" t="s">
        <v>96</v>
      </c>
      <c r="H61" s="225" t="s">
        <v>96</v>
      </c>
      <c r="I61" s="225" t="s">
        <v>96</v>
      </c>
      <c r="J61" s="225" t="s">
        <v>96</v>
      </c>
      <c r="K61" s="225" t="s">
        <v>96</v>
      </c>
      <c r="L61" s="225" t="s">
        <v>96</v>
      </c>
      <c r="M61" s="225">
        <v>1</v>
      </c>
      <c r="N61" s="225" t="s">
        <v>96</v>
      </c>
      <c r="O61" s="225">
        <v>3.12</v>
      </c>
      <c r="P61" s="221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3">
        <v>3</v>
      </c>
    </row>
    <row r="62" spans="1:65">
      <c r="A62" s="29"/>
      <c r="B62" s="19">
        <v>1</v>
      </c>
      <c r="C62" s="9">
        <v>3</v>
      </c>
      <c r="D62" s="225" t="s">
        <v>96</v>
      </c>
      <c r="E62" s="225">
        <v>5</v>
      </c>
      <c r="F62" s="225" t="s">
        <v>279</v>
      </c>
      <c r="G62" s="225" t="s">
        <v>96</v>
      </c>
      <c r="H62" s="225" t="s">
        <v>96</v>
      </c>
      <c r="I62" s="225" t="s">
        <v>96</v>
      </c>
      <c r="J62" s="225" t="s">
        <v>96</v>
      </c>
      <c r="K62" s="225" t="s">
        <v>96</v>
      </c>
      <c r="L62" s="225" t="s">
        <v>96</v>
      </c>
      <c r="M62" s="225">
        <v>1</v>
      </c>
      <c r="N62" s="225" t="s">
        <v>96</v>
      </c>
      <c r="O62" s="225">
        <v>3.19</v>
      </c>
      <c r="P62" s="221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3">
        <v>16</v>
      </c>
    </row>
    <row r="63" spans="1:65">
      <c r="A63" s="29"/>
      <c r="B63" s="19">
        <v>1</v>
      </c>
      <c r="C63" s="9">
        <v>4</v>
      </c>
      <c r="D63" s="225" t="s">
        <v>96</v>
      </c>
      <c r="E63" s="225">
        <v>5</v>
      </c>
      <c r="F63" s="225" t="s">
        <v>279</v>
      </c>
      <c r="G63" s="225" t="s">
        <v>96</v>
      </c>
      <c r="H63" s="225" t="s">
        <v>96</v>
      </c>
      <c r="I63" s="225" t="s">
        <v>96</v>
      </c>
      <c r="J63" s="225" t="s">
        <v>96</v>
      </c>
      <c r="K63" s="225" t="s">
        <v>96</v>
      </c>
      <c r="L63" s="225" t="s">
        <v>96</v>
      </c>
      <c r="M63" s="225">
        <v>1</v>
      </c>
      <c r="N63" s="225" t="s">
        <v>96</v>
      </c>
      <c r="O63" s="225">
        <v>3.21</v>
      </c>
      <c r="P63" s="221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3" t="s">
        <v>96</v>
      </c>
    </row>
    <row r="64" spans="1:65">
      <c r="A64" s="29"/>
      <c r="B64" s="19">
        <v>1</v>
      </c>
      <c r="C64" s="9">
        <v>5</v>
      </c>
      <c r="D64" s="225" t="s">
        <v>96</v>
      </c>
      <c r="E64" s="225">
        <v>5</v>
      </c>
      <c r="F64" s="225" t="s">
        <v>279</v>
      </c>
      <c r="G64" s="225" t="s">
        <v>96</v>
      </c>
      <c r="H64" s="225" t="s">
        <v>96</v>
      </c>
      <c r="I64" s="225" t="s">
        <v>96</v>
      </c>
      <c r="J64" s="225" t="s">
        <v>96</v>
      </c>
      <c r="K64" s="225" t="s">
        <v>96</v>
      </c>
      <c r="L64" s="225" t="s">
        <v>96</v>
      </c>
      <c r="M64" s="225">
        <v>1</v>
      </c>
      <c r="N64" s="225" t="s">
        <v>96</v>
      </c>
      <c r="O64" s="225">
        <v>3.09</v>
      </c>
      <c r="P64" s="221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3">
        <v>135</v>
      </c>
    </row>
    <row r="65" spans="1:65">
      <c r="A65" s="29"/>
      <c r="B65" s="19">
        <v>1</v>
      </c>
      <c r="C65" s="9">
        <v>6</v>
      </c>
      <c r="D65" s="225" t="s">
        <v>96</v>
      </c>
      <c r="E65" s="225">
        <v>5</v>
      </c>
      <c r="F65" s="225" t="s">
        <v>279</v>
      </c>
      <c r="G65" s="225" t="s">
        <v>96</v>
      </c>
      <c r="H65" s="225" t="s">
        <v>96</v>
      </c>
      <c r="I65" s="225" t="s">
        <v>96</v>
      </c>
      <c r="J65" s="225" t="s">
        <v>96</v>
      </c>
      <c r="K65" s="225" t="s">
        <v>96</v>
      </c>
      <c r="L65" s="225" t="s">
        <v>96</v>
      </c>
      <c r="M65" s="225">
        <v>1</v>
      </c>
      <c r="N65" s="225" t="s">
        <v>96</v>
      </c>
      <c r="O65" s="225">
        <v>3.1619999999999999</v>
      </c>
      <c r="P65" s="221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6"/>
    </row>
    <row r="66" spans="1:65">
      <c r="A66" s="29"/>
      <c r="B66" s="20" t="s">
        <v>258</v>
      </c>
      <c r="C66" s="12"/>
      <c r="D66" s="227" t="s">
        <v>617</v>
      </c>
      <c r="E66" s="227">
        <v>5</v>
      </c>
      <c r="F66" s="227" t="s">
        <v>617</v>
      </c>
      <c r="G66" s="227" t="s">
        <v>617</v>
      </c>
      <c r="H66" s="227" t="s">
        <v>617</v>
      </c>
      <c r="I66" s="227" t="s">
        <v>617</v>
      </c>
      <c r="J66" s="227" t="s">
        <v>617</v>
      </c>
      <c r="K66" s="227" t="s">
        <v>617</v>
      </c>
      <c r="L66" s="227" t="s">
        <v>617</v>
      </c>
      <c r="M66" s="227">
        <v>1</v>
      </c>
      <c r="N66" s="227" t="s">
        <v>617</v>
      </c>
      <c r="O66" s="227">
        <v>3.1619999999999995</v>
      </c>
      <c r="P66" s="221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6"/>
    </row>
    <row r="67" spans="1:65">
      <c r="A67" s="29"/>
      <c r="B67" s="3" t="s">
        <v>259</v>
      </c>
      <c r="C67" s="28"/>
      <c r="D67" s="225" t="s">
        <v>617</v>
      </c>
      <c r="E67" s="225">
        <v>5</v>
      </c>
      <c r="F67" s="225" t="s">
        <v>617</v>
      </c>
      <c r="G67" s="225" t="s">
        <v>617</v>
      </c>
      <c r="H67" s="225" t="s">
        <v>617</v>
      </c>
      <c r="I67" s="225" t="s">
        <v>617</v>
      </c>
      <c r="J67" s="225" t="s">
        <v>617</v>
      </c>
      <c r="K67" s="225" t="s">
        <v>617</v>
      </c>
      <c r="L67" s="225" t="s">
        <v>617</v>
      </c>
      <c r="M67" s="225">
        <v>1</v>
      </c>
      <c r="N67" s="225" t="s">
        <v>617</v>
      </c>
      <c r="O67" s="225">
        <v>3.1760000000000002</v>
      </c>
      <c r="P67" s="221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6"/>
    </row>
    <row r="68" spans="1:65">
      <c r="A68" s="29"/>
      <c r="B68" s="3" t="s">
        <v>260</v>
      </c>
      <c r="C68" s="28"/>
      <c r="D68" s="225" t="s">
        <v>617</v>
      </c>
      <c r="E68" s="225">
        <v>0</v>
      </c>
      <c r="F68" s="225" t="s">
        <v>617</v>
      </c>
      <c r="G68" s="225" t="s">
        <v>617</v>
      </c>
      <c r="H68" s="225" t="s">
        <v>617</v>
      </c>
      <c r="I68" s="225" t="s">
        <v>617</v>
      </c>
      <c r="J68" s="225" t="s">
        <v>617</v>
      </c>
      <c r="K68" s="225" t="s">
        <v>617</v>
      </c>
      <c r="L68" s="225" t="s">
        <v>617</v>
      </c>
      <c r="M68" s="225">
        <v>0</v>
      </c>
      <c r="N68" s="225" t="s">
        <v>617</v>
      </c>
      <c r="O68" s="225">
        <v>4.7916594202843797E-2</v>
      </c>
      <c r="P68" s="221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6"/>
    </row>
    <row r="69" spans="1:65">
      <c r="A69" s="29"/>
      <c r="B69" s="3" t="s">
        <v>86</v>
      </c>
      <c r="C69" s="28"/>
      <c r="D69" s="13" t="s">
        <v>617</v>
      </c>
      <c r="E69" s="13">
        <v>0</v>
      </c>
      <c r="F69" s="13" t="s">
        <v>617</v>
      </c>
      <c r="G69" s="13" t="s">
        <v>617</v>
      </c>
      <c r="H69" s="13" t="s">
        <v>617</v>
      </c>
      <c r="I69" s="13" t="s">
        <v>617</v>
      </c>
      <c r="J69" s="13" t="s">
        <v>617</v>
      </c>
      <c r="K69" s="13" t="s">
        <v>617</v>
      </c>
      <c r="L69" s="13" t="s">
        <v>617</v>
      </c>
      <c r="M69" s="13">
        <v>0</v>
      </c>
      <c r="N69" s="13" t="s">
        <v>617</v>
      </c>
      <c r="O69" s="13">
        <v>1.5153888109691272E-2</v>
      </c>
      <c r="P69" s="148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29"/>
      <c r="B70" s="3" t="s">
        <v>261</v>
      </c>
      <c r="C70" s="28"/>
      <c r="D70" s="13" t="s">
        <v>617</v>
      </c>
      <c r="E70" s="13" t="s">
        <v>617</v>
      </c>
      <c r="F70" s="13" t="s">
        <v>617</v>
      </c>
      <c r="G70" s="13" t="s">
        <v>617</v>
      </c>
      <c r="H70" s="13" t="s">
        <v>617</v>
      </c>
      <c r="I70" s="13" t="s">
        <v>617</v>
      </c>
      <c r="J70" s="13" t="s">
        <v>617</v>
      </c>
      <c r="K70" s="13" t="s">
        <v>617</v>
      </c>
      <c r="L70" s="13" t="s">
        <v>617</v>
      </c>
      <c r="M70" s="13" t="s">
        <v>617</v>
      </c>
      <c r="N70" s="13" t="s">
        <v>617</v>
      </c>
      <c r="O70" s="13" t="s">
        <v>617</v>
      </c>
      <c r="P70" s="148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29"/>
      <c r="B71" s="45" t="s">
        <v>262</v>
      </c>
      <c r="C71" s="46"/>
      <c r="D71" s="44" t="s">
        <v>263</v>
      </c>
      <c r="E71" s="44" t="s">
        <v>263</v>
      </c>
      <c r="F71" s="44" t="s">
        <v>263</v>
      </c>
      <c r="G71" s="44" t="s">
        <v>263</v>
      </c>
      <c r="H71" s="44" t="s">
        <v>263</v>
      </c>
      <c r="I71" s="44" t="s">
        <v>263</v>
      </c>
      <c r="J71" s="44" t="s">
        <v>263</v>
      </c>
      <c r="K71" s="44" t="s">
        <v>263</v>
      </c>
      <c r="L71" s="44" t="s">
        <v>263</v>
      </c>
      <c r="M71" s="44" t="s">
        <v>263</v>
      </c>
      <c r="N71" s="44" t="s">
        <v>263</v>
      </c>
      <c r="O71" s="44" t="s">
        <v>263</v>
      </c>
      <c r="P71" s="148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BM72" s="55"/>
    </row>
    <row r="73" spans="1:65" ht="15">
      <c r="B73" s="8" t="s">
        <v>559</v>
      </c>
      <c r="BM73" s="27" t="s">
        <v>268</v>
      </c>
    </row>
    <row r="74" spans="1:65" ht="15">
      <c r="A74" s="24" t="s">
        <v>10</v>
      </c>
      <c r="B74" s="18" t="s">
        <v>111</v>
      </c>
      <c r="C74" s="15" t="s">
        <v>112</v>
      </c>
      <c r="D74" s="16" t="s">
        <v>223</v>
      </c>
      <c r="E74" s="17" t="s">
        <v>223</v>
      </c>
      <c r="F74" s="17" t="s">
        <v>223</v>
      </c>
      <c r="G74" s="17" t="s">
        <v>223</v>
      </c>
      <c r="H74" s="17" t="s">
        <v>223</v>
      </c>
      <c r="I74" s="17" t="s">
        <v>223</v>
      </c>
      <c r="J74" s="17" t="s">
        <v>223</v>
      </c>
      <c r="K74" s="17" t="s">
        <v>223</v>
      </c>
      <c r="L74" s="17" t="s">
        <v>223</v>
      </c>
      <c r="M74" s="17" t="s">
        <v>223</v>
      </c>
      <c r="N74" s="17" t="s">
        <v>223</v>
      </c>
      <c r="O74" s="17" t="s">
        <v>223</v>
      </c>
      <c r="P74" s="17" t="s">
        <v>223</v>
      </c>
      <c r="Q74" s="17" t="s">
        <v>223</v>
      </c>
      <c r="R74" s="17" t="s">
        <v>223</v>
      </c>
      <c r="S74" s="17" t="s">
        <v>223</v>
      </c>
      <c r="T74" s="17" t="s">
        <v>223</v>
      </c>
      <c r="U74" s="17" t="s">
        <v>223</v>
      </c>
      <c r="V74" s="17" t="s">
        <v>223</v>
      </c>
      <c r="W74" s="148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1</v>
      </c>
    </row>
    <row r="75" spans="1:65">
      <c r="A75" s="29"/>
      <c r="B75" s="19" t="s">
        <v>224</v>
      </c>
      <c r="C75" s="9" t="s">
        <v>224</v>
      </c>
      <c r="D75" s="146" t="s">
        <v>226</v>
      </c>
      <c r="E75" s="147" t="s">
        <v>227</v>
      </c>
      <c r="F75" s="147" t="s">
        <v>228</v>
      </c>
      <c r="G75" s="147" t="s">
        <v>230</v>
      </c>
      <c r="H75" s="147" t="s">
        <v>231</v>
      </c>
      <c r="I75" s="147" t="s">
        <v>232</v>
      </c>
      <c r="J75" s="147" t="s">
        <v>234</v>
      </c>
      <c r="K75" s="147" t="s">
        <v>235</v>
      </c>
      <c r="L75" s="147" t="s">
        <v>236</v>
      </c>
      <c r="M75" s="147" t="s">
        <v>237</v>
      </c>
      <c r="N75" s="147" t="s">
        <v>264</v>
      </c>
      <c r="O75" s="147" t="s">
        <v>238</v>
      </c>
      <c r="P75" s="147" t="s">
        <v>240</v>
      </c>
      <c r="Q75" s="147" t="s">
        <v>241</v>
      </c>
      <c r="R75" s="147" t="s">
        <v>243</v>
      </c>
      <c r="S75" s="147" t="s">
        <v>244</v>
      </c>
      <c r="T75" s="147" t="s">
        <v>245</v>
      </c>
      <c r="U75" s="147" t="s">
        <v>246</v>
      </c>
      <c r="V75" s="147" t="s">
        <v>249</v>
      </c>
      <c r="W75" s="148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 t="s">
        <v>3</v>
      </c>
    </row>
    <row r="76" spans="1:65">
      <c r="A76" s="29"/>
      <c r="B76" s="19"/>
      <c r="C76" s="9"/>
      <c r="D76" s="10" t="s">
        <v>308</v>
      </c>
      <c r="E76" s="11" t="s">
        <v>308</v>
      </c>
      <c r="F76" s="11" t="s">
        <v>309</v>
      </c>
      <c r="G76" s="11" t="s">
        <v>308</v>
      </c>
      <c r="H76" s="11" t="s">
        <v>266</v>
      </c>
      <c r="I76" s="11" t="s">
        <v>309</v>
      </c>
      <c r="J76" s="11" t="s">
        <v>266</v>
      </c>
      <c r="K76" s="11" t="s">
        <v>266</v>
      </c>
      <c r="L76" s="11" t="s">
        <v>266</v>
      </c>
      <c r="M76" s="11" t="s">
        <v>266</v>
      </c>
      <c r="N76" s="11" t="s">
        <v>266</v>
      </c>
      <c r="O76" s="11" t="s">
        <v>266</v>
      </c>
      <c r="P76" s="11" t="s">
        <v>266</v>
      </c>
      <c r="Q76" s="11" t="s">
        <v>266</v>
      </c>
      <c r="R76" s="11" t="s">
        <v>308</v>
      </c>
      <c r="S76" s="11" t="s">
        <v>308</v>
      </c>
      <c r="T76" s="11" t="s">
        <v>309</v>
      </c>
      <c r="U76" s="11" t="s">
        <v>308</v>
      </c>
      <c r="V76" s="11" t="s">
        <v>309</v>
      </c>
      <c r="W76" s="148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1</v>
      </c>
    </row>
    <row r="77" spans="1:65">
      <c r="A77" s="29"/>
      <c r="B77" s="19"/>
      <c r="C77" s="9"/>
      <c r="D77" s="25" t="s">
        <v>310</v>
      </c>
      <c r="E77" s="25" t="s">
        <v>311</v>
      </c>
      <c r="F77" s="25" t="s">
        <v>312</v>
      </c>
      <c r="G77" s="25" t="s">
        <v>311</v>
      </c>
      <c r="H77" s="25" t="s">
        <v>311</v>
      </c>
      <c r="I77" s="25" t="s">
        <v>310</v>
      </c>
      <c r="J77" s="25" t="s">
        <v>311</v>
      </c>
      <c r="K77" s="25" t="s">
        <v>311</v>
      </c>
      <c r="L77" s="25" t="s">
        <v>311</v>
      </c>
      <c r="M77" s="25" t="s">
        <v>311</v>
      </c>
      <c r="N77" s="25" t="s">
        <v>311</v>
      </c>
      <c r="O77" s="25" t="s">
        <v>117</v>
      </c>
      <c r="P77" s="25" t="s">
        <v>311</v>
      </c>
      <c r="Q77" s="25" t="s">
        <v>312</v>
      </c>
      <c r="R77" s="25" t="s">
        <v>310</v>
      </c>
      <c r="S77" s="25" t="s">
        <v>313</v>
      </c>
      <c r="T77" s="25" t="s">
        <v>313</v>
      </c>
      <c r="U77" s="25" t="s">
        <v>313</v>
      </c>
      <c r="V77" s="25" t="s">
        <v>312</v>
      </c>
      <c r="W77" s="148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1</v>
      </c>
    </row>
    <row r="78" spans="1:65">
      <c r="A78" s="29"/>
      <c r="B78" s="18">
        <v>1</v>
      </c>
      <c r="C78" s="14">
        <v>1</v>
      </c>
      <c r="D78" s="219">
        <v>115</v>
      </c>
      <c r="E78" s="219" t="s">
        <v>96</v>
      </c>
      <c r="F78" s="220">
        <v>65.28</v>
      </c>
      <c r="G78" s="220">
        <v>2.6</v>
      </c>
      <c r="H78" s="220">
        <v>17.100000000000001</v>
      </c>
      <c r="I78" s="219">
        <v>126</v>
      </c>
      <c r="J78" s="220">
        <v>10</v>
      </c>
      <c r="K78" s="220">
        <v>10</v>
      </c>
      <c r="L78" s="220">
        <v>20</v>
      </c>
      <c r="M78" s="220">
        <v>10</v>
      </c>
      <c r="N78" s="220">
        <v>20</v>
      </c>
      <c r="O78" s="220">
        <v>4</v>
      </c>
      <c r="P78" s="220">
        <v>22</v>
      </c>
      <c r="Q78" s="220">
        <v>68.203346942673789</v>
      </c>
      <c r="R78" s="220">
        <v>33.94084716828371</v>
      </c>
      <c r="S78" s="220">
        <v>41</v>
      </c>
      <c r="T78" s="220">
        <v>57</v>
      </c>
      <c r="U78" s="220">
        <v>12</v>
      </c>
      <c r="V78" s="219">
        <v>93</v>
      </c>
      <c r="W78" s="221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3">
        <v>1</v>
      </c>
    </row>
    <row r="79" spans="1:65">
      <c r="A79" s="29"/>
      <c r="B79" s="19">
        <v>1</v>
      </c>
      <c r="C79" s="9">
        <v>2</v>
      </c>
      <c r="D79" s="224">
        <v>116</v>
      </c>
      <c r="E79" s="224" t="s">
        <v>96</v>
      </c>
      <c r="F79" s="225">
        <v>64.681066666666695</v>
      </c>
      <c r="G79" s="225">
        <v>2.6</v>
      </c>
      <c r="H79" s="225">
        <v>17.600000000000001</v>
      </c>
      <c r="I79" s="224">
        <v>132</v>
      </c>
      <c r="J79" s="225">
        <v>10</v>
      </c>
      <c r="K79" s="225">
        <v>10</v>
      </c>
      <c r="L79" s="225">
        <v>30</v>
      </c>
      <c r="M79" s="225">
        <v>10</v>
      </c>
      <c r="N79" s="225">
        <v>30</v>
      </c>
      <c r="O79" s="225">
        <v>5</v>
      </c>
      <c r="P79" s="225">
        <v>21</v>
      </c>
      <c r="Q79" s="225">
        <v>66.537785578565121</v>
      </c>
      <c r="R79" s="225">
        <v>32.92478108575925</v>
      </c>
      <c r="S79" s="225">
        <v>48</v>
      </c>
      <c r="T79" s="225">
        <v>50</v>
      </c>
      <c r="U79" s="225">
        <v>12</v>
      </c>
      <c r="V79" s="224">
        <v>96</v>
      </c>
      <c r="W79" s="221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3">
        <v>5</v>
      </c>
    </row>
    <row r="80" spans="1:65">
      <c r="A80" s="29"/>
      <c r="B80" s="19">
        <v>1</v>
      </c>
      <c r="C80" s="9">
        <v>3</v>
      </c>
      <c r="D80" s="224">
        <v>117</v>
      </c>
      <c r="E80" s="224" t="s">
        <v>96</v>
      </c>
      <c r="F80" s="225">
        <v>61.584166666666697</v>
      </c>
      <c r="G80" s="225">
        <v>2.6</v>
      </c>
      <c r="H80" s="225">
        <v>15.2</v>
      </c>
      <c r="I80" s="224">
        <v>129</v>
      </c>
      <c r="J80" s="225">
        <v>10</v>
      </c>
      <c r="K80" s="225">
        <v>20</v>
      </c>
      <c r="L80" s="225">
        <v>20</v>
      </c>
      <c r="M80" s="225">
        <v>10</v>
      </c>
      <c r="N80" s="225">
        <v>20</v>
      </c>
      <c r="O80" s="225">
        <v>5</v>
      </c>
      <c r="P80" s="225">
        <v>20</v>
      </c>
      <c r="Q80" s="225">
        <v>69.844764193292178</v>
      </c>
      <c r="R80" s="225">
        <v>31.63311775358498</v>
      </c>
      <c r="S80" s="225">
        <v>38</v>
      </c>
      <c r="T80" s="225">
        <v>61</v>
      </c>
      <c r="U80" s="225">
        <v>10</v>
      </c>
      <c r="V80" s="224">
        <v>88</v>
      </c>
      <c r="W80" s="221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3">
        <v>16</v>
      </c>
    </row>
    <row r="81" spans="1:65">
      <c r="A81" s="29"/>
      <c r="B81" s="19">
        <v>1</v>
      </c>
      <c r="C81" s="9">
        <v>4</v>
      </c>
      <c r="D81" s="224">
        <v>114</v>
      </c>
      <c r="E81" s="224" t="s">
        <v>96</v>
      </c>
      <c r="F81" s="225">
        <v>66.373066666666659</v>
      </c>
      <c r="G81" s="225">
        <v>2.6</v>
      </c>
      <c r="H81" s="225">
        <v>16.899999999999999</v>
      </c>
      <c r="I81" s="224">
        <v>128</v>
      </c>
      <c r="J81" s="225">
        <v>10</v>
      </c>
      <c r="K81" s="225">
        <v>10</v>
      </c>
      <c r="L81" s="225">
        <v>20</v>
      </c>
      <c r="M81" s="225">
        <v>10</v>
      </c>
      <c r="N81" s="225">
        <v>20</v>
      </c>
      <c r="O81" s="225">
        <v>4</v>
      </c>
      <c r="P81" s="225">
        <v>17</v>
      </c>
      <c r="Q81" s="225">
        <v>67.309901009643923</v>
      </c>
      <c r="R81" s="225">
        <v>33.66781474327199</v>
      </c>
      <c r="S81" s="225">
        <v>43</v>
      </c>
      <c r="T81" s="225">
        <v>59</v>
      </c>
      <c r="U81" s="225">
        <v>12</v>
      </c>
      <c r="V81" s="224">
        <v>92</v>
      </c>
      <c r="W81" s="221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3">
        <v>26.7630255036139</v>
      </c>
    </row>
    <row r="82" spans="1:65">
      <c r="A82" s="29"/>
      <c r="B82" s="19">
        <v>1</v>
      </c>
      <c r="C82" s="9">
        <v>5</v>
      </c>
      <c r="D82" s="224">
        <v>117</v>
      </c>
      <c r="E82" s="224" t="s">
        <v>96</v>
      </c>
      <c r="F82" s="225">
        <v>66.0523666666667</v>
      </c>
      <c r="G82" s="229">
        <v>2.9</v>
      </c>
      <c r="H82" s="225">
        <v>16.100000000000001</v>
      </c>
      <c r="I82" s="224">
        <v>132</v>
      </c>
      <c r="J82" s="225">
        <v>10</v>
      </c>
      <c r="K82" s="225">
        <v>20</v>
      </c>
      <c r="L82" s="225">
        <v>20</v>
      </c>
      <c r="M82" s="225">
        <v>10</v>
      </c>
      <c r="N82" s="225">
        <v>20</v>
      </c>
      <c r="O82" s="225">
        <v>5</v>
      </c>
      <c r="P82" s="225">
        <v>21</v>
      </c>
      <c r="Q82" s="225">
        <v>66.626592346858502</v>
      </c>
      <c r="R82" s="225">
        <v>35.914235569458654</v>
      </c>
      <c r="S82" s="225">
        <v>46</v>
      </c>
      <c r="T82" s="225">
        <v>61</v>
      </c>
      <c r="U82" s="225">
        <v>12</v>
      </c>
      <c r="V82" s="224">
        <v>92</v>
      </c>
      <c r="W82" s="221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3">
        <v>13</v>
      </c>
    </row>
    <row r="83" spans="1:65">
      <c r="A83" s="29"/>
      <c r="B83" s="19">
        <v>1</v>
      </c>
      <c r="C83" s="9">
        <v>6</v>
      </c>
      <c r="D83" s="224">
        <v>117</v>
      </c>
      <c r="E83" s="224" t="s">
        <v>96</v>
      </c>
      <c r="F83" s="225">
        <v>63.778466666666667</v>
      </c>
      <c r="G83" s="225">
        <v>2.8</v>
      </c>
      <c r="H83" s="225">
        <v>16.600000000000001</v>
      </c>
      <c r="I83" s="224">
        <v>128</v>
      </c>
      <c r="J83" s="225">
        <v>10</v>
      </c>
      <c r="K83" s="225">
        <v>20</v>
      </c>
      <c r="L83" s="225">
        <v>20</v>
      </c>
      <c r="M83" s="225">
        <v>10</v>
      </c>
      <c r="N83" s="225">
        <v>20</v>
      </c>
      <c r="O83" s="225">
        <v>5</v>
      </c>
      <c r="P83" s="225">
        <v>19</v>
      </c>
      <c r="Q83" s="225">
        <v>69.552684141996934</v>
      </c>
      <c r="R83" s="225">
        <v>36.427291458524202</v>
      </c>
      <c r="S83" s="225">
        <v>45</v>
      </c>
      <c r="T83" s="225">
        <v>55</v>
      </c>
      <c r="U83" s="225">
        <v>13</v>
      </c>
      <c r="V83" s="224">
        <v>92</v>
      </c>
      <c r="W83" s="221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  <c r="AL83" s="222"/>
      <c r="AM83" s="222"/>
      <c r="AN83" s="222"/>
      <c r="AO83" s="222"/>
      <c r="AP83" s="222"/>
      <c r="AQ83" s="222"/>
      <c r="AR83" s="222"/>
      <c r="AS83" s="222"/>
      <c r="AT83" s="222"/>
      <c r="AU83" s="222"/>
      <c r="AV83" s="222"/>
      <c r="AW83" s="222"/>
      <c r="AX83" s="222"/>
      <c r="AY83" s="222"/>
      <c r="AZ83" s="222"/>
      <c r="BA83" s="222"/>
      <c r="BB83" s="222"/>
      <c r="BC83" s="222"/>
      <c r="BD83" s="222"/>
      <c r="BE83" s="222"/>
      <c r="BF83" s="222"/>
      <c r="BG83" s="222"/>
      <c r="BH83" s="222"/>
      <c r="BI83" s="222"/>
      <c r="BJ83" s="222"/>
      <c r="BK83" s="222"/>
      <c r="BL83" s="222"/>
      <c r="BM83" s="226"/>
    </row>
    <row r="84" spans="1:65">
      <c r="A84" s="29"/>
      <c r="B84" s="20" t="s">
        <v>258</v>
      </c>
      <c r="C84" s="12"/>
      <c r="D84" s="227">
        <v>116</v>
      </c>
      <c r="E84" s="227" t="s">
        <v>617</v>
      </c>
      <c r="F84" s="227">
        <v>64.624855555555555</v>
      </c>
      <c r="G84" s="227">
        <v>2.6833333333333336</v>
      </c>
      <c r="H84" s="227">
        <v>16.583333333333332</v>
      </c>
      <c r="I84" s="227">
        <v>129.16666666666666</v>
      </c>
      <c r="J84" s="227">
        <v>10</v>
      </c>
      <c r="K84" s="227">
        <v>15</v>
      </c>
      <c r="L84" s="227">
        <v>21.666666666666668</v>
      </c>
      <c r="M84" s="227">
        <v>10</v>
      </c>
      <c r="N84" s="227">
        <v>21.666666666666668</v>
      </c>
      <c r="O84" s="227">
        <v>4.666666666666667</v>
      </c>
      <c r="P84" s="227">
        <v>20</v>
      </c>
      <c r="Q84" s="227">
        <v>68.012512368838415</v>
      </c>
      <c r="R84" s="227">
        <v>34.084681296480461</v>
      </c>
      <c r="S84" s="227">
        <v>43.5</v>
      </c>
      <c r="T84" s="227">
        <v>57.166666666666664</v>
      </c>
      <c r="U84" s="227">
        <v>11.833333333333334</v>
      </c>
      <c r="V84" s="227">
        <v>92.166666666666671</v>
      </c>
      <c r="W84" s="221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2"/>
      <c r="AM84" s="222"/>
      <c r="AN84" s="222"/>
      <c r="AO84" s="222"/>
      <c r="AP84" s="222"/>
      <c r="AQ84" s="222"/>
      <c r="AR84" s="222"/>
      <c r="AS84" s="222"/>
      <c r="AT84" s="222"/>
      <c r="AU84" s="222"/>
      <c r="AV84" s="222"/>
      <c r="AW84" s="222"/>
      <c r="AX84" s="222"/>
      <c r="AY84" s="222"/>
      <c r="AZ84" s="222"/>
      <c r="BA84" s="222"/>
      <c r="BB84" s="222"/>
      <c r="BC84" s="222"/>
      <c r="BD84" s="222"/>
      <c r="BE84" s="222"/>
      <c r="BF84" s="222"/>
      <c r="BG84" s="222"/>
      <c r="BH84" s="222"/>
      <c r="BI84" s="222"/>
      <c r="BJ84" s="222"/>
      <c r="BK84" s="222"/>
      <c r="BL84" s="222"/>
      <c r="BM84" s="226"/>
    </row>
    <row r="85" spans="1:65">
      <c r="A85" s="29"/>
      <c r="B85" s="3" t="s">
        <v>259</v>
      </c>
      <c r="C85" s="28"/>
      <c r="D85" s="225">
        <v>116.5</v>
      </c>
      <c r="E85" s="225" t="s">
        <v>617</v>
      </c>
      <c r="F85" s="225">
        <v>64.980533333333341</v>
      </c>
      <c r="G85" s="225">
        <v>2.6</v>
      </c>
      <c r="H85" s="225">
        <v>16.75</v>
      </c>
      <c r="I85" s="225">
        <v>128.5</v>
      </c>
      <c r="J85" s="225">
        <v>10</v>
      </c>
      <c r="K85" s="225">
        <v>15</v>
      </c>
      <c r="L85" s="225">
        <v>20</v>
      </c>
      <c r="M85" s="225">
        <v>10</v>
      </c>
      <c r="N85" s="225">
        <v>20</v>
      </c>
      <c r="O85" s="225">
        <v>5</v>
      </c>
      <c r="P85" s="225">
        <v>20.5</v>
      </c>
      <c r="Q85" s="225">
        <v>67.756623976158863</v>
      </c>
      <c r="R85" s="225">
        <v>33.80433095577785</v>
      </c>
      <c r="S85" s="225">
        <v>44</v>
      </c>
      <c r="T85" s="225">
        <v>58</v>
      </c>
      <c r="U85" s="225">
        <v>12</v>
      </c>
      <c r="V85" s="225">
        <v>92</v>
      </c>
      <c r="W85" s="221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P85" s="222"/>
      <c r="AQ85" s="222"/>
      <c r="AR85" s="222"/>
      <c r="AS85" s="222"/>
      <c r="AT85" s="222"/>
      <c r="AU85" s="222"/>
      <c r="AV85" s="222"/>
      <c r="AW85" s="222"/>
      <c r="AX85" s="222"/>
      <c r="AY85" s="222"/>
      <c r="AZ85" s="222"/>
      <c r="BA85" s="222"/>
      <c r="BB85" s="222"/>
      <c r="BC85" s="222"/>
      <c r="BD85" s="222"/>
      <c r="BE85" s="222"/>
      <c r="BF85" s="222"/>
      <c r="BG85" s="222"/>
      <c r="BH85" s="222"/>
      <c r="BI85" s="222"/>
      <c r="BJ85" s="222"/>
      <c r="BK85" s="222"/>
      <c r="BL85" s="222"/>
      <c r="BM85" s="226"/>
    </row>
    <row r="86" spans="1:65">
      <c r="A86" s="29"/>
      <c r="B86" s="3" t="s">
        <v>260</v>
      </c>
      <c r="C86" s="28"/>
      <c r="D86" s="225">
        <v>1.2649110640673518</v>
      </c>
      <c r="E86" s="225" t="s">
        <v>617</v>
      </c>
      <c r="F86" s="225">
        <v>1.7600322192337046</v>
      </c>
      <c r="G86" s="225">
        <v>0.13291601358251248</v>
      </c>
      <c r="H86" s="225">
        <v>0.84241715715354915</v>
      </c>
      <c r="I86" s="225">
        <v>2.4013884872437168</v>
      </c>
      <c r="J86" s="225">
        <v>0</v>
      </c>
      <c r="K86" s="225">
        <v>5.4772255750516612</v>
      </c>
      <c r="L86" s="225">
        <v>4.0824829046386339</v>
      </c>
      <c r="M86" s="225">
        <v>0</v>
      </c>
      <c r="N86" s="225">
        <v>4.0824829046386339</v>
      </c>
      <c r="O86" s="225">
        <v>0.51639777949432408</v>
      </c>
      <c r="P86" s="225">
        <v>1.7888543819998317</v>
      </c>
      <c r="Q86" s="225">
        <v>1.4390934513757638</v>
      </c>
      <c r="R86" s="225">
        <v>1.8102535453569346</v>
      </c>
      <c r="S86" s="225">
        <v>3.6193922141707713</v>
      </c>
      <c r="T86" s="225">
        <v>4.2150523919242877</v>
      </c>
      <c r="U86" s="225">
        <v>0.98319208025017513</v>
      </c>
      <c r="V86" s="225">
        <v>2.5625508125043424</v>
      </c>
      <c r="W86" s="221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  <c r="AN86" s="222"/>
      <c r="AO86" s="222"/>
      <c r="AP86" s="222"/>
      <c r="AQ86" s="222"/>
      <c r="AR86" s="222"/>
      <c r="AS86" s="222"/>
      <c r="AT86" s="222"/>
      <c r="AU86" s="222"/>
      <c r="AV86" s="222"/>
      <c r="AW86" s="222"/>
      <c r="AX86" s="222"/>
      <c r="AY86" s="222"/>
      <c r="AZ86" s="222"/>
      <c r="BA86" s="222"/>
      <c r="BB86" s="222"/>
      <c r="BC86" s="222"/>
      <c r="BD86" s="222"/>
      <c r="BE86" s="222"/>
      <c r="BF86" s="222"/>
      <c r="BG86" s="222"/>
      <c r="BH86" s="222"/>
      <c r="BI86" s="222"/>
      <c r="BJ86" s="222"/>
      <c r="BK86" s="222"/>
      <c r="BL86" s="222"/>
      <c r="BM86" s="226"/>
    </row>
    <row r="87" spans="1:65">
      <c r="A87" s="29"/>
      <c r="B87" s="3" t="s">
        <v>86</v>
      </c>
      <c r="C87" s="28"/>
      <c r="D87" s="13">
        <v>1.090440572471855E-2</v>
      </c>
      <c r="E87" s="13" t="s">
        <v>617</v>
      </c>
      <c r="F87" s="13">
        <v>2.7234601982524684E-2</v>
      </c>
      <c r="G87" s="13">
        <v>4.9533918105284153E-2</v>
      </c>
      <c r="H87" s="13">
        <v>5.079902455197282E-2</v>
      </c>
      <c r="I87" s="13">
        <v>1.8591394739951358E-2</v>
      </c>
      <c r="J87" s="13">
        <v>0</v>
      </c>
      <c r="K87" s="13">
        <v>0.36514837167011077</v>
      </c>
      <c r="L87" s="13">
        <v>0.18842228790639848</v>
      </c>
      <c r="M87" s="13">
        <v>0</v>
      </c>
      <c r="N87" s="13">
        <v>0.18842228790639848</v>
      </c>
      <c r="O87" s="13">
        <v>0.11065666703449802</v>
      </c>
      <c r="P87" s="13">
        <v>8.9442719099991588E-2</v>
      </c>
      <c r="Q87" s="13">
        <v>2.1159245574864538E-2</v>
      </c>
      <c r="R87" s="13">
        <v>5.3110472989631827E-2</v>
      </c>
      <c r="S87" s="13">
        <v>8.3204418716569459E-2</v>
      </c>
      <c r="T87" s="13">
        <v>7.3732694902465673E-2</v>
      </c>
      <c r="U87" s="13">
        <v>8.3086654669028884E-2</v>
      </c>
      <c r="V87" s="13">
        <v>2.7803444620300276E-2</v>
      </c>
      <c r="W87" s="148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29"/>
      <c r="B88" s="3" t="s">
        <v>261</v>
      </c>
      <c r="C88" s="28"/>
      <c r="D88" s="13">
        <v>3.3343380584656295</v>
      </c>
      <c r="E88" s="13" t="s">
        <v>617</v>
      </c>
      <c r="F88" s="13">
        <v>1.4147066461835207</v>
      </c>
      <c r="G88" s="13">
        <v>-0.89973729491193011</v>
      </c>
      <c r="H88" s="13">
        <v>-0.38036402756130727</v>
      </c>
      <c r="I88" s="13">
        <v>3.8263103380903196</v>
      </c>
      <c r="J88" s="13">
        <v>-0.62635016737365268</v>
      </c>
      <c r="K88" s="13">
        <v>-0.43952525106047891</v>
      </c>
      <c r="L88" s="13">
        <v>-0.19042536264291399</v>
      </c>
      <c r="M88" s="13">
        <v>-0.62635016737365268</v>
      </c>
      <c r="N88" s="13">
        <v>-0.19042536264291399</v>
      </c>
      <c r="O88" s="13">
        <v>-0.82563007810770461</v>
      </c>
      <c r="P88" s="13">
        <v>-0.25270033474730524</v>
      </c>
      <c r="Q88" s="13">
        <v>1.5412863863113855</v>
      </c>
      <c r="R88" s="13">
        <v>0.27357354615523177</v>
      </c>
      <c r="S88" s="13">
        <v>0.62537677192461105</v>
      </c>
      <c r="T88" s="13">
        <v>1.1360315431806192</v>
      </c>
      <c r="U88" s="13">
        <v>-0.55784769805882228</v>
      </c>
      <c r="V88" s="13">
        <v>2.443805957372835</v>
      </c>
      <c r="W88" s="148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29"/>
      <c r="B89" s="45" t="s">
        <v>262</v>
      </c>
      <c r="C89" s="46"/>
      <c r="D89" s="44">
        <v>3.82</v>
      </c>
      <c r="E89" s="44">
        <v>0.67</v>
      </c>
      <c r="F89" s="44">
        <v>1.74</v>
      </c>
      <c r="G89" s="44">
        <v>0.77</v>
      </c>
      <c r="H89" s="44">
        <v>0.21</v>
      </c>
      <c r="I89" s="44">
        <v>4.3499999999999996</v>
      </c>
      <c r="J89" s="44">
        <v>0.47</v>
      </c>
      <c r="K89" s="44">
        <v>0.27</v>
      </c>
      <c r="L89" s="44">
        <v>0</v>
      </c>
      <c r="M89" s="44">
        <v>0.47</v>
      </c>
      <c r="N89" s="44">
        <v>0</v>
      </c>
      <c r="O89" s="44">
        <v>0.69</v>
      </c>
      <c r="P89" s="44">
        <v>7.0000000000000007E-2</v>
      </c>
      <c r="Q89" s="44">
        <v>1.88</v>
      </c>
      <c r="R89" s="44">
        <v>0.5</v>
      </c>
      <c r="S89" s="44">
        <v>0.88</v>
      </c>
      <c r="T89" s="44">
        <v>1.44</v>
      </c>
      <c r="U89" s="44">
        <v>0.4</v>
      </c>
      <c r="V89" s="44">
        <v>2.85</v>
      </c>
      <c r="W89" s="148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B90" s="3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BM90" s="55"/>
    </row>
    <row r="91" spans="1:65" ht="15">
      <c r="B91" s="8" t="s">
        <v>560</v>
      </c>
      <c r="BM91" s="27" t="s">
        <v>66</v>
      </c>
    </row>
    <row r="92" spans="1:65" ht="15">
      <c r="A92" s="24" t="s">
        <v>13</v>
      </c>
      <c r="B92" s="18" t="s">
        <v>111</v>
      </c>
      <c r="C92" s="15" t="s">
        <v>112</v>
      </c>
      <c r="D92" s="16" t="s">
        <v>223</v>
      </c>
      <c r="E92" s="17" t="s">
        <v>223</v>
      </c>
      <c r="F92" s="17" t="s">
        <v>223</v>
      </c>
      <c r="G92" s="17" t="s">
        <v>223</v>
      </c>
      <c r="H92" s="17" t="s">
        <v>223</v>
      </c>
      <c r="I92" s="17" t="s">
        <v>223</v>
      </c>
      <c r="J92" s="17" t="s">
        <v>223</v>
      </c>
      <c r="K92" s="17" t="s">
        <v>223</v>
      </c>
      <c r="L92" s="17" t="s">
        <v>223</v>
      </c>
      <c r="M92" s="17" t="s">
        <v>223</v>
      </c>
      <c r="N92" s="17" t="s">
        <v>223</v>
      </c>
      <c r="O92" s="17" t="s">
        <v>223</v>
      </c>
      <c r="P92" s="17" t="s">
        <v>223</v>
      </c>
      <c r="Q92" s="17" t="s">
        <v>223</v>
      </c>
      <c r="R92" s="17" t="s">
        <v>223</v>
      </c>
      <c r="S92" s="148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7">
        <v>1</v>
      </c>
    </row>
    <row r="93" spans="1:65">
      <c r="A93" s="29"/>
      <c r="B93" s="19" t="s">
        <v>224</v>
      </c>
      <c r="C93" s="9" t="s">
        <v>224</v>
      </c>
      <c r="D93" s="146" t="s">
        <v>226</v>
      </c>
      <c r="E93" s="147" t="s">
        <v>227</v>
      </c>
      <c r="F93" s="147" t="s">
        <v>230</v>
      </c>
      <c r="G93" s="147" t="s">
        <v>234</v>
      </c>
      <c r="H93" s="147" t="s">
        <v>235</v>
      </c>
      <c r="I93" s="147" t="s">
        <v>236</v>
      </c>
      <c r="J93" s="147" t="s">
        <v>237</v>
      </c>
      <c r="K93" s="147" t="s">
        <v>264</v>
      </c>
      <c r="L93" s="147" t="s">
        <v>238</v>
      </c>
      <c r="M93" s="147" t="s">
        <v>241</v>
      </c>
      <c r="N93" s="147" t="s">
        <v>243</v>
      </c>
      <c r="O93" s="147" t="s">
        <v>244</v>
      </c>
      <c r="P93" s="147" t="s">
        <v>245</v>
      </c>
      <c r="Q93" s="147" t="s">
        <v>246</v>
      </c>
      <c r="R93" s="147" t="s">
        <v>249</v>
      </c>
      <c r="S93" s="148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 t="s">
        <v>3</v>
      </c>
    </row>
    <row r="94" spans="1:65">
      <c r="A94" s="29"/>
      <c r="B94" s="19"/>
      <c r="C94" s="9"/>
      <c r="D94" s="10" t="s">
        <v>308</v>
      </c>
      <c r="E94" s="11" t="s">
        <v>266</v>
      </c>
      <c r="F94" s="11" t="s">
        <v>308</v>
      </c>
      <c r="G94" s="11" t="s">
        <v>266</v>
      </c>
      <c r="H94" s="11" t="s">
        <v>266</v>
      </c>
      <c r="I94" s="11" t="s">
        <v>266</v>
      </c>
      <c r="J94" s="11" t="s">
        <v>266</v>
      </c>
      <c r="K94" s="11" t="s">
        <v>266</v>
      </c>
      <c r="L94" s="11" t="s">
        <v>266</v>
      </c>
      <c r="M94" s="11" t="s">
        <v>266</v>
      </c>
      <c r="N94" s="11" t="s">
        <v>308</v>
      </c>
      <c r="O94" s="11" t="s">
        <v>308</v>
      </c>
      <c r="P94" s="11" t="s">
        <v>266</v>
      </c>
      <c r="Q94" s="11" t="s">
        <v>308</v>
      </c>
      <c r="R94" s="11" t="s">
        <v>309</v>
      </c>
      <c r="S94" s="148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2</v>
      </c>
    </row>
    <row r="95" spans="1:65">
      <c r="A95" s="29"/>
      <c r="B95" s="19"/>
      <c r="C95" s="9"/>
      <c r="D95" s="25" t="s">
        <v>310</v>
      </c>
      <c r="E95" s="25" t="s">
        <v>311</v>
      </c>
      <c r="F95" s="25" t="s">
        <v>311</v>
      </c>
      <c r="G95" s="25" t="s">
        <v>311</v>
      </c>
      <c r="H95" s="25" t="s">
        <v>311</v>
      </c>
      <c r="I95" s="25" t="s">
        <v>311</v>
      </c>
      <c r="J95" s="25" t="s">
        <v>311</v>
      </c>
      <c r="K95" s="25" t="s">
        <v>311</v>
      </c>
      <c r="L95" s="25" t="s">
        <v>117</v>
      </c>
      <c r="M95" s="25" t="s">
        <v>312</v>
      </c>
      <c r="N95" s="25" t="s">
        <v>310</v>
      </c>
      <c r="O95" s="25" t="s">
        <v>313</v>
      </c>
      <c r="P95" s="25" t="s">
        <v>313</v>
      </c>
      <c r="Q95" s="25" t="s">
        <v>313</v>
      </c>
      <c r="R95" s="25" t="s">
        <v>312</v>
      </c>
      <c r="S95" s="148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3</v>
      </c>
    </row>
    <row r="96" spans="1:65">
      <c r="A96" s="29"/>
      <c r="B96" s="18">
        <v>1</v>
      </c>
      <c r="C96" s="14">
        <v>1</v>
      </c>
      <c r="D96" s="143" t="s">
        <v>285</v>
      </c>
      <c r="E96" s="21">
        <v>0.28999999999999998</v>
      </c>
      <c r="F96" s="143">
        <v>0.5</v>
      </c>
      <c r="G96" s="21">
        <v>0.28999999999999998</v>
      </c>
      <c r="H96" s="21">
        <v>0.3</v>
      </c>
      <c r="I96" s="21">
        <v>0.28000000000000003</v>
      </c>
      <c r="J96" s="21">
        <v>0.28999999999999998</v>
      </c>
      <c r="K96" s="21">
        <v>0.28000000000000003</v>
      </c>
      <c r="L96" s="143">
        <v>0.19</v>
      </c>
      <c r="M96" s="143" t="s">
        <v>285</v>
      </c>
      <c r="N96" s="143" t="s">
        <v>285</v>
      </c>
      <c r="O96" s="143">
        <v>0.2</v>
      </c>
      <c r="P96" s="143">
        <v>0.3</v>
      </c>
      <c r="Q96" s="143" t="s">
        <v>105</v>
      </c>
      <c r="R96" s="21">
        <v>0.29399999999999998</v>
      </c>
      <c r="S96" s="148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1</v>
      </c>
    </row>
    <row r="97" spans="1:65">
      <c r="A97" s="29"/>
      <c r="B97" s="19">
        <v>1</v>
      </c>
      <c r="C97" s="9">
        <v>2</v>
      </c>
      <c r="D97" s="144" t="s">
        <v>285</v>
      </c>
      <c r="E97" s="11">
        <v>0.28000000000000003</v>
      </c>
      <c r="F97" s="144">
        <v>0.4</v>
      </c>
      <c r="G97" s="11">
        <v>0.28999999999999998</v>
      </c>
      <c r="H97" s="11">
        <v>0.28000000000000003</v>
      </c>
      <c r="I97" s="11">
        <v>0.28000000000000003</v>
      </c>
      <c r="J97" s="11">
        <v>0.28999999999999998</v>
      </c>
      <c r="K97" s="11">
        <v>0.28000000000000003</v>
      </c>
      <c r="L97" s="144">
        <v>0.32</v>
      </c>
      <c r="M97" s="144" t="s">
        <v>285</v>
      </c>
      <c r="N97" s="144" t="s">
        <v>285</v>
      </c>
      <c r="O97" s="144">
        <v>0.3</v>
      </c>
      <c r="P97" s="144">
        <v>0.31</v>
      </c>
      <c r="Q97" s="144" t="s">
        <v>105</v>
      </c>
      <c r="R97" s="150">
        <v>0.51100000000000001</v>
      </c>
      <c r="S97" s="148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 t="e">
        <v>#N/A</v>
      </c>
    </row>
    <row r="98" spans="1:65">
      <c r="A98" s="29"/>
      <c r="B98" s="19">
        <v>1</v>
      </c>
      <c r="C98" s="9">
        <v>3</v>
      </c>
      <c r="D98" s="144" t="s">
        <v>285</v>
      </c>
      <c r="E98" s="11">
        <v>0.28999999999999998</v>
      </c>
      <c r="F98" s="144">
        <v>0.4</v>
      </c>
      <c r="G98" s="11">
        <v>0.28999999999999998</v>
      </c>
      <c r="H98" s="11">
        <v>0.3</v>
      </c>
      <c r="I98" s="11">
        <v>0.28999999999999998</v>
      </c>
      <c r="J98" s="11">
        <v>0.27</v>
      </c>
      <c r="K98" s="11">
        <v>0.28000000000000003</v>
      </c>
      <c r="L98" s="144">
        <v>0.23</v>
      </c>
      <c r="M98" s="144" t="s">
        <v>285</v>
      </c>
      <c r="N98" s="144" t="s">
        <v>285</v>
      </c>
      <c r="O98" s="144">
        <v>0.3</v>
      </c>
      <c r="P98" s="144">
        <v>0.33</v>
      </c>
      <c r="Q98" s="144" t="s">
        <v>105</v>
      </c>
      <c r="R98" s="11">
        <v>0.30499999999999999</v>
      </c>
      <c r="S98" s="148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16</v>
      </c>
    </row>
    <row r="99" spans="1:65">
      <c r="A99" s="29"/>
      <c r="B99" s="19">
        <v>1</v>
      </c>
      <c r="C99" s="9">
        <v>4</v>
      </c>
      <c r="D99" s="144" t="s">
        <v>285</v>
      </c>
      <c r="E99" s="11">
        <v>0.28999999999999998</v>
      </c>
      <c r="F99" s="144">
        <v>0.4</v>
      </c>
      <c r="G99" s="11">
        <v>0.28999999999999998</v>
      </c>
      <c r="H99" s="11">
        <v>0.28999999999999998</v>
      </c>
      <c r="I99" s="11">
        <v>0.28000000000000003</v>
      </c>
      <c r="J99" s="11">
        <v>0.28000000000000003</v>
      </c>
      <c r="K99" s="11">
        <v>0.28000000000000003</v>
      </c>
      <c r="L99" s="144">
        <v>0.28000000000000003</v>
      </c>
      <c r="M99" s="144" t="s">
        <v>285</v>
      </c>
      <c r="N99" s="144" t="s">
        <v>285</v>
      </c>
      <c r="O99" s="144">
        <v>0.3</v>
      </c>
      <c r="P99" s="144">
        <v>0.32</v>
      </c>
      <c r="Q99" s="144" t="s">
        <v>105</v>
      </c>
      <c r="R99" s="11">
        <v>0.31900000000000001</v>
      </c>
      <c r="S99" s="148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0.28964761904761899</v>
      </c>
    </row>
    <row r="100" spans="1:65">
      <c r="A100" s="29"/>
      <c r="B100" s="19">
        <v>1</v>
      </c>
      <c r="C100" s="9">
        <v>5</v>
      </c>
      <c r="D100" s="144" t="s">
        <v>285</v>
      </c>
      <c r="E100" s="11">
        <v>0.28000000000000003</v>
      </c>
      <c r="F100" s="144">
        <v>0.3</v>
      </c>
      <c r="G100" s="11">
        <v>0.3</v>
      </c>
      <c r="H100" s="11">
        <v>0.3</v>
      </c>
      <c r="I100" s="11">
        <v>0.28000000000000003</v>
      </c>
      <c r="J100" s="11">
        <v>0.28999999999999998</v>
      </c>
      <c r="K100" s="11">
        <v>0.28999999999999998</v>
      </c>
      <c r="L100" s="144">
        <v>0.28999999999999998</v>
      </c>
      <c r="M100" s="144" t="s">
        <v>285</v>
      </c>
      <c r="N100" s="144" t="s">
        <v>285</v>
      </c>
      <c r="O100" s="144">
        <v>0.3</v>
      </c>
      <c r="P100" s="144">
        <v>0.32</v>
      </c>
      <c r="Q100" s="144" t="s">
        <v>105</v>
      </c>
      <c r="R100" s="11">
        <v>0.29099999999999998</v>
      </c>
      <c r="S100" s="148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136</v>
      </c>
    </row>
    <row r="101" spans="1:65">
      <c r="A101" s="29"/>
      <c r="B101" s="19">
        <v>1</v>
      </c>
      <c r="C101" s="9">
        <v>6</v>
      </c>
      <c r="D101" s="144" t="s">
        <v>285</v>
      </c>
      <c r="E101" s="11">
        <v>0.28999999999999998</v>
      </c>
      <c r="F101" s="144">
        <v>0.4</v>
      </c>
      <c r="G101" s="11">
        <v>0.3</v>
      </c>
      <c r="H101" s="11">
        <v>0.3</v>
      </c>
      <c r="I101" s="11">
        <v>0.28000000000000003</v>
      </c>
      <c r="J101" s="11">
        <v>0.28999999999999998</v>
      </c>
      <c r="K101" s="11">
        <v>0.28000000000000003</v>
      </c>
      <c r="L101" s="144">
        <v>0.22</v>
      </c>
      <c r="M101" s="144" t="s">
        <v>285</v>
      </c>
      <c r="N101" s="144" t="s">
        <v>285</v>
      </c>
      <c r="O101" s="144">
        <v>0.2</v>
      </c>
      <c r="P101" s="144">
        <v>0.32</v>
      </c>
      <c r="Q101" s="144" t="s">
        <v>105</v>
      </c>
      <c r="R101" s="11">
        <v>0.312</v>
      </c>
      <c r="S101" s="148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5"/>
    </row>
    <row r="102" spans="1:65">
      <c r="A102" s="29"/>
      <c r="B102" s="20" t="s">
        <v>258</v>
      </c>
      <c r="C102" s="12"/>
      <c r="D102" s="22" t="s">
        <v>617</v>
      </c>
      <c r="E102" s="22">
        <v>0.28666666666666668</v>
      </c>
      <c r="F102" s="22">
        <v>0.39999999999999997</v>
      </c>
      <c r="G102" s="22">
        <v>0.29333333333333333</v>
      </c>
      <c r="H102" s="22">
        <v>0.29500000000000004</v>
      </c>
      <c r="I102" s="22">
        <v>0.28166666666666668</v>
      </c>
      <c r="J102" s="22">
        <v>0.28499999999999998</v>
      </c>
      <c r="K102" s="22">
        <v>0.28166666666666668</v>
      </c>
      <c r="L102" s="22">
        <v>0.255</v>
      </c>
      <c r="M102" s="22" t="s">
        <v>617</v>
      </c>
      <c r="N102" s="22" t="s">
        <v>617</v>
      </c>
      <c r="O102" s="22">
        <v>0.26666666666666666</v>
      </c>
      <c r="P102" s="22">
        <v>0.31666666666666671</v>
      </c>
      <c r="Q102" s="22" t="s">
        <v>617</v>
      </c>
      <c r="R102" s="22">
        <v>0.33866666666666662</v>
      </c>
      <c r="S102" s="148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29"/>
      <c r="B103" s="3" t="s">
        <v>259</v>
      </c>
      <c r="C103" s="28"/>
      <c r="D103" s="11" t="s">
        <v>617</v>
      </c>
      <c r="E103" s="11">
        <v>0.28999999999999998</v>
      </c>
      <c r="F103" s="11">
        <v>0.4</v>
      </c>
      <c r="G103" s="11">
        <v>0.28999999999999998</v>
      </c>
      <c r="H103" s="11">
        <v>0.3</v>
      </c>
      <c r="I103" s="11">
        <v>0.28000000000000003</v>
      </c>
      <c r="J103" s="11">
        <v>0.28999999999999998</v>
      </c>
      <c r="K103" s="11">
        <v>0.28000000000000003</v>
      </c>
      <c r="L103" s="11">
        <v>0.255</v>
      </c>
      <c r="M103" s="11" t="s">
        <v>617</v>
      </c>
      <c r="N103" s="11" t="s">
        <v>617</v>
      </c>
      <c r="O103" s="11">
        <v>0.3</v>
      </c>
      <c r="P103" s="11">
        <v>0.32</v>
      </c>
      <c r="Q103" s="11" t="s">
        <v>617</v>
      </c>
      <c r="R103" s="11">
        <v>0.3085</v>
      </c>
      <c r="S103" s="148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29"/>
      <c r="B104" s="3" t="s">
        <v>260</v>
      </c>
      <c r="C104" s="28"/>
      <c r="D104" s="23" t="s">
        <v>617</v>
      </c>
      <c r="E104" s="23">
        <v>5.1639777949431982E-3</v>
      </c>
      <c r="F104" s="23">
        <v>6.3245553203367791E-2</v>
      </c>
      <c r="G104" s="23">
        <v>5.1639777949432277E-3</v>
      </c>
      <c r="H104" s="23">
        <v>8.3666002653407425E-3</v>
      </c>
      <c r="I104" s="23">
        <v>4.0824829046386115E-3</v>
      </c>
      <c r="J104" s="23">
        <v>8.3666002653407373E-3</v>
      </c>
      <c r="K104" s="23">
        <v>4.0824829046386115E-3</v>
      </c>
      <c r="L104" s="23">
        <v>4.9295030175465049E-2</v>
      </c>
      <c r="M104" s="23" t="s">
        <v>617</v>
      </c>
      <c r="N104" s="23" t="s">
        <v>617</v>
      </c>
      <c r="O104" s="23">
        <v>5.1639777949432177E-2</v>
      </c>
      <c r="P104" s="23">
        <v>1.0327955589886455E-2</v>
      </c>
      <c r="Q104" s="23" t="s">
        <v>617</v>
      </c>
      <c r="R104" s="23">
        <v>8.5085055483714214E-2</v>
      </c>
      <c r="S104" s="201"/>
      <c r="T104" s="202"/>
      <c r="U104" s="202"/>
      <c r="V104" s="202"/>
      <c r="W104" s="202"/>
      <c r="X104" s="202"/>
      <c r="Y104" s="202"/>
      <c r="Z104" s="202"/>
      <c r="AA104" s="202"/>
      <c r="AB104" s="202"/>
      <c r="AC104" s="202"/>
      <c r="AD104" s="202"/>
      <c r="AE104" s="202"/>
      <c r="AF104" s="202"/>
      <c r="AG104" s="202"/>
      <c r="AH104" s="202"/>
      <c r="AI104" s="202"/>
      <c r="AJ104" s="202"/>
      <c r="AK104" s="202"/>
      <c r="AL104" s="202"/>
      <c r="AM104" s="202"/>
      <c r="AN104" s="202"/>
      <c r="AO104" s="202"/>
      <c r="AP104" s="202"/>
      <c r="AQ104" s="202"/>
      <c r="AR104" s="202"/>
      <c r="AS104" s="202"/>
      <c r="AT104" s="202"/>
      <c r="AU104" s="202"/>
      <c r="AV104" s="202"/>
      <c r="AW104" s="202"/>
      <c r="AX104" s="202"/>
      <c r="AY104" s="202"/>
      <c r="AZ104" s="202"/>
      <c r="BA104" s="202"/>
      <c r="BB104" s="202"/>
      <c r="BC104" s="202"/>
      <c r="BD104" s="202"/>
      <c r="BE104" s="202"/>
      <c r="BF104" s="202"/>
      <c r="BG104" s="202"/>
      <c r="BH104" s="202"/>
      <c r="BI104" s="202"/>
      <c r="BJ104" s="202"/>
      <c r="BK104" s="202"/>
      <c r="BL104" s="202"/>
      <c r="BM104" s="56"/>
    </row>
    <row r="105" spans="1:65">
      <c r="A105" s="29"/>
      <c r="B105" s="3" t="s">
        <v>86</v>
      </c>
      <c r="C105" s="28"/>
      <c r="D105" s="13" t="s">
        <v>617</v>
      </c>
      <c r="E105" s="13">
        <v>1.8013876028871622E-2</v>
      </c>
      <c r="F105" s="13">
        <v>0.1581138830084195</v>
      </c>
      <c r="G105" s="13">
        <v>1.7604469755488277E-2</v>
      </c>
      <c r="H105" s="13">
        <v>2.836135683166353E-2</v>
      </c>
      <c r="I105" s="13">
        <v>1.4494022146645958E-2</v>
      </c>
      <c r="J105" s="13">
        <v>2.9356492159090308E-2</v>
      </c>
      <c r="K105" s="13">
        <v>1.4494022146645958E-2</v>
      </c>
      <c r="L105" s="13">
        <v>0.19331384382535313</v>
      </c>
      <c r="M105" s="13" t="s">
        <v>617</v>
      </c>
      <c r="N105" s="13" t="s">
        <v>617</v>
      </c>
      <c r="O105" s="13">
        <v>0.19364916731037066</v>
      </c>
      <c r="P105" s="13">
        <v>3.2614596599641436E-2</v>
      </c>
      <c r="Q105" s="13" t="s">
        <v>617</v>
      </c>
      <c r="R105" s="13">
        <v>0.25123540005033729</v>
      </c>
      <c r="S105" s="148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29"/>
      <c r="B106" s="3" t="s">
        <v>261</v>
      </c>
      <c r="C106" s="28"/>
      <c r="D106" s="13" t="s">
        <v>617</v>
      </c>
      <c r="E106" s="13">
        <v>-1.0291651596356588E-2</v>
      </c>
      <c r="F106" s="13">
        <v>0.38098839312136268</v>
      </c>
      <c r="G106" s="13">
        <v>1.2724821622332794E-2</v>
      </c>
      <c r="H106" s="13">
        <v>1.8478939927005333E-2</v>
      </c>
      <c r="I106" s="13">
        <v>-2.7554006510373652E-2</v>
      </c>
      <c r="J106" s="13">
        <v>-1.6045769901029017E-2</v>
      </c>
      <c r="K106" s="13">
        <v>-2.7554006510373652E-2</v>
      </c>
      <c r="L106" s="13">
        <v>-0.11961989938513118</v>
      </c>
      <c r="M106" s="13" t="s">
        <v>617</v>
      </c>
      <c r="N106" s="13" t="s">
        <v>617</v>
      </c>
      <c r="O106" s="13">
        <v>-7.9341071252424733E-2</v>
      </c>
      <c r="P106" s="13">
        <v>9.3282477887745685E-2</v>
      </c>
      <c r="Q106" s="13" t="s">
        <v>617</v>
      </c>
      <c r="R106" s="13">
        <v>0.16923683950942037</v>
      </c>
      <c r="S106" s="148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29"/>
      <c r="B107" s="45" t="s">
        <v>262</v>
      </c>
      <c r="C107" s="46"/>
      <c r="D107" s="44">
        <v>0.79</v>
      </c>
      <c r="E107" s="44">
        <v>0.04</v>
      </c>
      <c r="F107" s="44" t="s">
        <v>263</v>
      </c>
      <c r="G107" s="44">
        <v>0.19</v>
      </c>
      <c r="H107" s="44">
        <v>0.22</v>
      </c>
      <c r="I107" s="44">
        <v>7.0000000000000007E-2</v>
      </c>
      <c r="J107" s="44">
        <v>0</v>
      </c>
      <c r="K107" s="44">
        <v>7.0000000000000007E-2</v>
      </c>
      <c r="L107" s="44">
        <v>0.67</v>
      </c>
      <c r="M107" s="44">
        <v>0.79</v>
      </c>
      <c r="N107" s="44">
        <v>0.79</v>
      </c>
      <c r="O107" s="44" t="s">
        <v>263</v>
      </c>
      <c r="P107" s="44">
        <v>0.71</v>
      </c>
      <c r="Q107" s="44">
        <v>4.83</v>
      </c>
      <c r="R107" s="44">
        <v>1.21</v>
      </c>
      <c r="S107" s="148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B108" s="30" t="s">
        <v>314</v>
      </c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BM108" s="55"/>
    </row>
    <row r="109" spans="1:65">
      <c r="BM109" s="55"/>
    </row>
    <row r="110" spans="1:65" ht="15">
      <c r="B110" s="8" t="s">
        <v>561</v>
      </c>
      <c r="BM110" s="27" t="s">
        <v>66</v>
      </c>
    </row>
    <row r="111" spans="1:65" ht="15">
      <c r="A111" s="24" t="s">
        <v>16</v>
      </c>
      <c r="B111" s="18" t="s">
        <v>111</v>
      </c>
      <c r="C111" s="15" t="s">
        <v>112</v>
      </c>
      <c r="D111" s="16" t="s">
        <v>223</v>
      </c>
      <c r="E111" s="17" t="s">
        <v>223</v>
      </c>
      <c r="F111" s="17" t="s">
        <v>223</v>
      </c>
      <c r="G111" s="17" t="s">
        <v>223</v>
      </c>
      <c r="H111" s="17" t="s">
        <v>223</v>
      </c>
      <c r="I111" s="17" t="s">
        <v>223</v>
      </c>
      <c r="J111" s="17" t="s">
        <v>223</v>
      </c>
      <c r="K111" s="17" t="s">
        <v>223</v>
      </c>
      <c r="L111" s="17" t="s">
        <v>223</v>
      </c>
      <c r="M111" s="17" t="s">
        <v>223</v>
      </c>
      <c r="N111" s="17" t="s">
        <v>223</v>
      </c>
      <c r="O111" s="17" t="s">
        <v>223</v>
      </c>
      <c r="P111" s="17" t="s">
        <v>223</v>
      </c>
      <c r="Q111" s="17" t="s">
        <v>223</v>
      </c>
      <c r="R111" s="17" t="s">
        <v>223</v>
      </c>
      <c r="S111" s="17" t="s">
        <v>223</v>
      </c>
      <c r="T111" s="17" t="s">
        <v>223</v>
      </c>
      <c r="U111" s="17" t="s">
        <v>223</v>
      </c>
      <c r="V111" s="17" t="s">
        <v>223</v>
      </c>
      <c r="W111" s="17" t="s">
        <v>223</v>
      </c>
      <c r="X111" s="17" t="s">
        <v>223</v>
      </c>
      <c r="Y111" s="148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7">
        <v>1</v>
      </c>
    </row>
    <row r="112" spans="1:65">
      <c r="A112" s="29"/>
      <c r="B112" s="19" t="s">
        <v>224</v>
      </c>
      <c r="C112" s="9" t="s">
        <v>224</v>
      </c>
      <c r="D112" s="146" t="s">
        <v>226</v>
      </c>
      <c r="E112" s="147" t="s">
        <v>227</v>
      </c>
      <c r="F112" s="147" t="s">
        <v>228</v>
      </c>
      <c r="G112" s="147" t="s">
        <v>229</v>
      </c>
      <c r="H112" s="147" t="s">
        <v>230</v>
      </c>
      <c r="I112" s="147" t="s">
        <v>231</v>
      </c>
      <c r="J112" s="147" t="s">
        <v>232</v>
      </c>
      <c r="K112" s="147" t="s">
        <v>234</v>
      </c>
      <c r="L112" s="147" t="s">
        <v>235</v>
      </c>
      <c r="M112" s="147" t="s">
        <v>236</v>
      </c>
      <c r="N112" s="147" t="s">
        <v>237</v>
      </c>
      <c r="O112" s="147" t="s">
        <v>264</v>
      </c>
      <c r="P112" s="147" t="s">
        <v>238</v>
      </c>
      <c r="Q112" s="147" t="s">
        <v>239</v>
      </c>
      <c r="R112" s="147" t="s">
        <v>240</v>
      </c>
      <c r="S112" s="147" t="s">
        <v>241</v>
      </c>
      <c r="T112" s="147" t="s">
        <v>243</v>
      </c>
      <c r="U112" s="147" t="s">
        <v>244</v>
      </c>
      <c r="V112" s="147" t="s">
        <v>245</v>
      </c>
      <c r="W112" s="147" t="s">
        <v>246</v>
      </c>
      <c r="X112" s="147" t="s">
        <v>249</v>
      </c>
      <c r="Y112" s="148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 t="s">
        <v>3</v>
      </c>
    </row>
    <row r="113" spans="1:65">
      <c r="A113" s="29"/>
      <c r="B113" s="19"/>
      <c r="C113" s="9"/>
      <c r="D113" s="10" t="s">
        <v>308</v>
      </c>
      <c r="E113" s="11" t="s">
        <v>266</v>
      </c>
      <c r="F113" s="11" t="s">
        <v>266</v>
      </c>
      <c r="G113" s="11" t="s">
        <v>266</v>
      </c>
      <c r="H113" s="11" t="s">
        <v>308</v>
      </c>
      <c r="I113" s="11" t="s">
        <v>266</v>
      </c>
      <c r="J113" s="11" t="s">
        <v>309</v>
      </c>
      <c r="K113" s="11" t="s">
        <v>266</v>
      </c>
      <c r="L113" s="11" t="s">
        <v>266</v>
      </c>
      <c r="M113" s="11" t="s">
        <v>266</v>
      </c>
      <c r="N113" s="11" t="s">
        <v>266</v>
      </c>
      <c r="O113" s="11" t="s">
        <v>266</v>
      </c>
      <c r="P113" s="11" t="s">
        <v>266</v>
      </c>
      <c r="Q113" s="11" t="s">
        <v>308</v>
      </c>
      <c r="R113" s="11" t="s">
        <v>266</v>
      </c>
      <c r="S113" s="11" t="s">
        <v>266</v>
      </c>
      <c r="T113" s="11" t="s">
        <v>308</v>
      </c>
      <c r="U113" s="11" t="s">
        <v>308</v>
      </c>
      <c r="V113" s="11" t="s">
        <v>266</v>
      </c>
      <c r="W113" s="11" t="s">
        <v>308</v>
      </c>
      <c r="X113" s="11" t="s">
        <v>309</v>
      </c>
      <c r="Y113" s="148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>
        <v>2</v>
      </c>
    </row>
    <row r="114" spans="1:65">
      <c r="A114" s="29"/>
      <c r="B114" s="19"/>
      <c r="C114" s="9"/>
      <c r="D114" s="25" t="s">
        <v>310</v>
      </c>
      <c r="E114" s="25" t="s">
        <v>311</v>
      </c>
      <c r="F114" s="25" t="s">
        <v>312</v>
      </c>
      <c r="G114" s="25" t="s">
        <v>313</v>
      </c>
      <c r="H114" s="25" t="s">
        <v>311</v>
      </c>
      <c r="I114" s="25" t="s">
        <v>311</v>
      </c>
      <c r="J114" s="25" t="s">
        <v>310</v>
      </c>
      <c r="K114" s="25" t="s">
        <v>311</v>
      </c>
      <c r="L114" s="25" t="s">
        <v>311</v>
      </c>
      <c r="M114" s="25" t="s">
        <v>311</v>
      </c>
      <c r="N114" s="25" t="s">
        <v>311</v>
      </c>
      <c r="O114" s="25" t="s">
        <v>311</v>
      </c>
      <c r="P114" s="25" t="s">
        <v>117</v>
      </c>
      <c r="Q114" s="25" t="s">
        <v>311</v>
      </c>
      <c r="R114" s="25" t="s">
        <v>311</v>
      </c>
      <c r="S114" s="25" t="s">
        <v>312</v>
      </c>
      <c r="T114" s="25" t="s">
        <v>310</v>
      </c>
      <c r="U114" s="25" t="s">
        <v>313</v>
      </c>
      <c r="V114" s="25" t="s">
        <v>313</v>
      </c>
      <c r="W114" s="25" t="s">
        <v>313</v>
      </c>
      <c r="X114" s="25" t="s">
        <v>312</v>
      </c>
      <c r="Y114" s="148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3</v>
      </c>
    </row>
    <row r="115" spans="1:65">
      <c r="A115" s="29"/>
      <c r="B115" s="18">
        <v>1</v>
      </c>
      <c r="C115" s="14">
        <v>1</v>
      </c>
      <c r="D115" s="21">
        <v>2.4300000000000002</v>
      </c>
      <c r="E115" s="21">
        <v>2.25</v>
      </c>
      <c r="F115" s="21">
        <v>2.2200000000000002</v>
      </c>
      <c r="G115" s="149">
        <v>1.0045657275719</v>
      </c>
      <c r="H115" s="21">
        <v>2.4700000000000002</v>
      </c>
      <c r="I115" s="21">
        <v>2.17</v>
      </c>
      <c r="J115" s="143" t="s">
        <v>106</v>
      </c>
      <c r="K115" s="21">
        <v>2.4</v>
      </c>
      <c r="L115" s="21">
        <v>2.4300000000000002</v>
      </c>
      <c r="M115" s="21">
        <v>2.46</v>
      </c>
      <c r="N115" s="21">
        <v>2.25</v>
      </c>
      <c r="O115" s="21">
        <v>2.38</v>
      </c>
      <c r="P115" s="21">
        <v>2.37</v>
      </c>
      <c r="Q115" s="21">
        <v>2.4300000000000002</v>
      </c>
      <c r="R115" s="21">
        <v>2.2999999999999998</v>
      </c>
      <c r="S115" s="21">
        <v>2.2801129059985814</v>
      </c>
      <c r="T115" s="21">
        <v>2.3534584574896122</v>
      </c>
      <c r="U115" s="21">
        <v>2.34</v>
      </c>
      <c r="V115" s="21">
        <v>2.3199999999999998</v>
      </c>
      <c r="W115" s="143">
        <v>2</v>
      </c>
      <c r="X115" s="143">
        <v>11.209</v>
      </c>
      <c r="Y115" s="148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1</v>
      </c>
    </row>
    <row r="116" spans="1:65">
      <c r="A116" s="29"/>
      <c r="B116" s="19">
        <v>1</v>
      </c>
      <c r="C116" s="9">
        <v>2</v>
      </c>
      <c r="D116" s="11">
        <v>2.46</v>
      </c>
      <c r="E116" s="11">
        <v>2.27</v>
      </c>
      <c r="F116" s="11">
        <v>2.3808141355254118</v>
      </c>
      <c r="G116" s="144">
        <v>1.5066151147567</v>
      </c>
      <c r="H116" s="11">
        <v>2.5499999999999998</v>
      </c>
      <c r="I116" s="11">
        <v>2.2999999999999998</v>
      </c>
      <c r="J116" s="144">
        <v>3</v>
      </c>
      <c r="K116" s="11">
        <v>2.4500000000000002</v>
      </c>
      <c r="L116" s="11">
        <v>2.4</v>
      </c>
      <c r="M116" s="11">
        <v>2.41</v>
      </c>
      <c r="N116" s="11">
        <v>2.23</v>
      </c>
      <c r="O116" s="11">
        <v>2.42</v>
      </c>
      <c r="P116" s="11">
        <v>2.36</v>
      </c>
      <c r="Q116" s="11">
        <v>2.5099999999999998</v>
      </c>
      <c r="R116" s="11">
        <v>2.2999999999999998</v>
      </c>
      <c r="S116" s="11">
        <v>2.1964397834706482</v>
      </c>
      <c r="T116" s="11">
        <v>2.3399905806217554</v>
      </c>
      <c r="U116" s="11">
        <v>2.4700000000000002</v>
      </c>
      <c r="V116" s="11">
        <v>2.35</v>
      </c>
      <c r="W116" s="144">
        <v>2</v>
      </c>
      <c r="X116" s="144">
        <v>11.965</v>
      </c>
      <c r="Y116" s="148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 t="e">
        <v>#N/A</v>
      </c>
    </row>
    <row r="117" spans="1:65">
      <c r="A117" s="29"/>
      <c r="B117" s="19">
        <v>1</v>
      </c>
      <c r="C117" s="9">
        <v>3</v>
      </c>
      <c r="D117" s="11">
        <v>2.4300000000000002</v>
      </c>
      <c r="E117" s="11">
        <v>2.2799999999999998</v>
      </c>
      <c r="F117" s="11">
        <v>2.2904290731433923</v>
      </c>
      <c r="G117" s="144">
        <v>1.500502286646</v>
      </c>
      <c r="H117" s="11">
        <v>2.56</v>
      </c>
      <c r="I117" s="11">
        <v>2.2400000000000002</v>
      </c>
      <c r="J117" s="144" t="s">
        <v>106</v>
      </c>
      <c r="K117" s="11">
        <v>2.4300000000000002</v>
      </c>
      <c r="L117" s="11">
        <v>2.4</v>
      </c>
      <c r="M117" s="11">
        <v>2.5299999999999998</v>
      </c>
      <c r="N117" s="11">
        <v>2.2000000000000002</v>
      </c>
      <c r="O117" s="11">
        <v>2.35</v>
      </c>
      <c r="P117" s="11">
        <v>2.48</v>
      </c>
      <c r="Q117" s="11">
        <v>2.4500000000000002</v>
      </c>
      <c r="R117" s="11">
        <v>2.4</v>
      </c>
      <c r="S117" s="11">
        <v>2.1204646633825694</v>
      </c>
      <c r="T117" s="11">
        <v>2.4363627257867413</v>
      </c>
      <c r="U117" s="11">
        <v>2.41</v>
      </c>
      <c r="V117" s="11">
        <v>2.2599999999999998</v>
      </c>
      <c r="W117" s="144">
        <v>2</v>
      </c>
      <c r="X117" s="144">
        <v>10.295</v>
      </c>
      <c r="Y117" s="148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16</v>
      </c>
    </row>
    <row r="118" spans="1:65">
      <c r="A118" s="29"/>
      <c r="B118" s="19">
        <v>1</v>
      </c>
      <c r="C118" s="9">
        <v>4</v>
      </c>
      <c r="D118" s="11">
        <v>2.4300000000000002</v>
      </c>
      <c r="E118" s="11">
        <v>2.2400000000000002</v>
      </c>
      <c r="F118" s="11">
        <v>2.3517061823582321</v>
      </c>
      <c r="G118" s="144">
        <v>1.5929109942285</v>
      </c>
      <c r="H118" s="11">
        <v>2.4900000000000002</v>
      </c>
      <c r="I118" s="11">
        <v>2.25</v>
      </c>
      <c r="J118" s="144" t="s">
        <v>106</v>
      </c>
      <c r="K118" s="11">
        <v>2.41</v>
      </c>
      <c r="L118" s="11">
        <v>2.31</v>
      </c>
      <c r="M118" s="11">
        <v>2.57</v>
      </c>
      <c r="N118" s="11">
        <v>2.2999999999999998</v>
      </c>
      <c r="O118" s="11">
        <v>2.4300000000000002</v>
      </c>
      <c r="P118" s="11">
        <v>2.34</v>
      </c>
      <c r="Q118" s="11">
        <v>2.5</v>
      </c>
      <c r="R118" s="11">
        <v>2.4</v>
      </c>
      <c r="S118" s="11">
        <v>2.1702889474113118</v>
      </c>
      <c r="T118" s="11">
        <v>2.3436944398694259</v>
      </c>
      <c r="U118" s="11">
        <v>2.39</v>
      </c>
      <c r="V118" s="11">
        <v>2.39</v>
      </c>
      <c r="W118" s="144">
        <v>2.1</v>
      </c>
      <c r="X118" s="144">
        <v>9.9939999999999998</v>
      </c>
      <c r="Y118" s="148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2.3683223233399957</v>
      </c>
    </row>
    <row r="119" spans="1:65">
      <c r="A119" s="29"/>
      <c r="B119" s="19">
        <v>1</v>
      </c>
      <c r="C119" s="9">
        <v>5</v>
      </c>
      <c r="D119" s="11">
        <v>2.4500000000000002</v>
      </c>
      <c r="E119" s="11">
        <v>2.21</v>
      </c>
      <c r="F119" s="11">
        <v>2.4499838994902619</v>
      </c>
      <c r="G119" s="144">
        <v>1.6066029250327001</v>
      </c>
      <c r="H119" s="11">
        <v>2.27</v>
      </c>
      <c r="I119" s="11">
        <v>2.2999999999999998</v>
      </c>
      <c r="J119" s="144">
        <v>2</v>
      </c>
      <c r="K119" s="11">
        <v>2.2799999999999998</v>
      </c>
      <c r="L119" s="11">
        <v>2.39</v>
      </c>
      <c r="M119" s="11">
        <v>2.5499999999999998</v>
      </c>
      <c r="N119" s="11">
        <v>2.2400000000000002</v>
      </c>
      <c r="O119" s="11">
        <v>2.41</v>
      </c>
      <c r="P119" s="11">
        <v>2.44</v>
      </c>
      <c r="Q119" s="11">
        <v>2.48</v>
      </c>
      <c r="R119" s="11">
        <v>2.4</v>
      </c>
      <c r="S119" s="11">
        <v>2.101180677810385</v>
      </c>
      <c r="T119" s="11">
        <v>2.395368733100367</v>
      </c>
      <c r="U119" s="11">
        <v>2.42</v>
      </c>
      <c r="V119" s="11">
        <v>2.39</v>
      </c>
      <c r="W119" s="144">
        <v>2</v>
      </c>
      <c r="X119" s="144">
        <v>10.661</v>
      </c>
      <c r="Y119" s="148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137</v>
      </c>
    </row>
    <row r="120" spans="1:65">
      <c r="A120" s="29"/>
      <c r="B120" s="19">
        <v>1</v>
      </c>
      <c r="C120" s="9">
        <v>6</v>
      </c>
      <c r="D120" s="11">
        <v>2.48</v>
      </c>
      <c r="E120" s="11">
        <v>2.2200000000000002</v>
      </c>
      <c r="F120" s="11">
        <v>2.2538629847086824</v>
      </c>
      <c r="G120" s="144">
        <v>1.5576937310026</v>
      </c>
      <c r="H120" s="11">
        <v>2.48</v>
      </c>
      <c r="I120" s="11">
        <v>2.2599999999999998</v>
      </c>
      <c r="J120" s="144">
        <v>2</v>
      </c>
      <c r="K120" s="11">
        <v>2.4900000000000002</v>
      </c>
      <c r="L120" s="11">
        <v>2.4</v>
      </c>
      <c r="M120" s="11">
        <v>2.5499999999999998</v>
      </c>
      <c r="N120" s="11">
        <v>2.2400000000000002</v>
      </c>
      <c r="O120" s="11">
        <v>2.4</v>
      </c>
      <c r="P120" s="11">
        <v>2.38</v>
      </c>
      <c r="Q120" s="11">
        <v>2.4700000000000002</v>
      </c>
      <c r="R120" s="11">
        <v>2.5</v>
      </c>
      <c r="S120" s="11">
        <v>2.3225750581765499</v>
      </c>
      <c r="T120" s="11">
        <v>2.4621437323355608</v>
      </c>
      <c r="U120" s="11">
        <v>2.4</v>
      </c>
      <c r="V120" s="11">
        <v>2.25</v>
      </c>
      <c r="W120" s="144">
        <v>2</v>
      </c>
      <c r="X120" s="144">
        <v>11.07</v>
      </c>
      <c r="Y120" s="148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5"/>
    </row>
    <row r="121" spans="1:65">
      <c r="A121" s="29"/>
      <c r="B121" s="20" t="s">
        <v>258</v>
      </c>
      <c r="C121" s="12"/>
      <c r="D121" s="22">
        <v>2.4466666666666668</v>
      </c>
      <c r="E121" s="22">
        <v>2.2450000000000001</v>
      </c>
      <c r="F121" s="22">
        <v>2.3244660458709965</v>
      </c>
      <c r="G121" s="22">
        <v>1.4614817965397335</v>
      </c>
      <c r="H121" s="22">
        <v>2.4700000000000002</v>
      </c>
      <c r="I121" s="22">
        <v>2.2533333333333334</v>
      </c>
      <c r="J121" s="22">
        <v>2.3333333333333335</v>
      </c>
      <c r="K121" s="22">
        <v>2.4099999999999997</v>
      </c>
      <c r="L121" s="22">
        <v>2.3883333333333336</v>
      </c>
      <c r="M121" s="22">
        <v>2.5116666666666667</v>
      </c>
      <c r="N121" s="22">
        <v>2.2433333333333336</v>
      </c>
      <c r="O121" s="22">
        <v>2.3983333333333334</v>
      </c>
      <c r="P121" s="22">
        <v>2.395</v>
      </c>
      <c r="Q121" s="22">
        <v>2.4733333333333336</v>
      </c>
      <c r="R121" s="22">
        <v>2.3833333333333333</v>
      </c>
      <c r="S121" s="22">
        <v>2.1985103393750078</v>
      </c>
      <c r="T121" s="22">
        <v>2.3885031115339106</v>
      </c>
      <c r="U121" s="22">
        <v>2.4050000000000002</v>
      </c>
      <c r="V121" s="22">
        <v>2.3266666666666667</v>
      </c>
      <c r="W121" s="22">
        <v>2.0166666666666666</v>
      </c>
      <c r="X121" s="22">
        <v>10.865666666666668</v>
      </c>
      <c r="Y121" s="148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29"/>
      <c r="B122" s="3" t="s">
        <v>259</v>
      </c>
      <c r="C122" s="28"/>
      <c r="D122" s="11">
        <v>2.4400000000000004</v>
      </c>
      <c r="E122" s="11">
        <v>2.2450000000000001</v>
      </c>
      <c r="F122" s="11">
        <v>2.3210676277508124</v>
      </c>
      <c r="G122" s="11">
        <v>1.53215442287965</v>
      </c>
      <c r="H122" s="11">
        <v>2.4850000000000003</v>
      </c>
      <c r="I122" s="11">
        <v>2.2549999999999999</v>
      </c>
      <c r="J122" s="11">
        <v>2</v>
      </c>
      <c r="K122" s="11">
        <v>2.42</v>
      </c>
      <c r="L122" s="11">
        <v>2.4</v>
      </c>
      <c r="M122" s="11">
        <v>2.54</v>
      </c>
      <c r="N122" s="11">
        <v>2.2400000000000002</v>
      </c>
      <c r="O122" s="11">
        <v>2.4050000000000002</v>
      </c>
      <c r="P122" s="11">
        <v>2.375</v>
      </c>
      <c r="Q122" s="11">
        <v>2.4750000000000001</v>
      </c>
      <c r="R122" s="11">
        <v>2.4</v>
      </c>
      <c r="S122" s="11">
        <v>2.1833643654409798</v>
      </c>
      <c r="T122" s="11">
        <v>2.3744135952949899</v>
      </c>
      <c r="U122" s="11">
        <v>2.4050000000000002</v>
      </c>
      <c r="V122" s="11">
        <v>2.335</v>
      </c>
      <c r="W122" s="11">
        <v>2</v>
      </c>
      <c r="X122" s="11">
        <v>10.865500000000001</v>
      </c>
      <c r="Y122" s="148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29"/>
      <c r="B123" s="3" t="s">
        <v>260</v>
      </c>
      <c r="C123" s="28"/>
      <c r="D123" s="23">
        <v>2.065591117977281E-2</v>
      </c>
      <c r="E123" s="23">
        <v>2.7386127875258227E-2</v>
      </c>
      <c r="F123" s="23">
        <v>8.5706856573558712E-2</v>
      </c>
      <c r="G123" s="23">
        <v>0.22800106202195408</v>
      </c>
      <c r="H123" s="23">
        <v>0.10488088481701514</v>
      </c>
      <c r="I123" s="23">
        <v>4.8027769744874278E-2</v>
      </c>
      <c r="J123" s="23">
        <v>0.57735026918962629</v>
      </c>
      <c r="K123" s="23">
        <v>7.1274118724821992E-2</v>
      </c>
      <c r="L123" s="23">
        <v>4.0702170294305763E-2</v>
      </c>
      <c r="M123" s="23">
        <v>6.2742861479746448E-2</v>
      </c>
      <c r="N123" s="23">
        <v>3.2659863237108927E-2</v>
      </c>
      <c r="O123" s="23">
        <v>2.9268868558020272E-2</v>
      </c>
      <c r="P123" s="23">
        <v>5.3572380943915518E-2</v>
      </c>
      <c r="Q123" s="23">
        <v>3.011090610836311E-2</v>
      </c>
      <c r="R123" s="23">
        <v>7.5277265270908167E-2</v>
      </c>
      <c r="S123" s="23">
        <v>8.7653816868842396E-2</v>
      </c>
      <c r="T123" s="23">
        <v>5.1672102641365299E-2</v>
      </c>
      <c r="U123" s="23">
        <v>4.2308391602612454E-2</v>
      </c>
      <c r="V123" s="23">
        <v>6.1535897382476515E-2</v>
      </c>
      <c r="W123" s="23">
        <v>4.0824829046386339E-2</v>
      </c>
      <c r="X123" s="23">
        <v>0.70647226885891756</v>
      </c>
      <c r="Y123" s="201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202"/>
      <c r="AV123" s="202"/>
      <c r="AW123" s="202"/>
      <c r="AX123" s="202"/>
      <c r="AY123" s="202"/>
      <c r="AZ123" s="202"/>
      <c r="BA123" s="202"/>
      <c r="BB123" s="202"/>
      <c r="BC123" s="202"/>
      <c r="BD123" s="202"/>
      <c r="BE123" s="202"/>
      <c r="BF123" s="202"/>
      <c r="BG123" s="202"/>
      <c r="BH123" s="202"/>
      <c r="BI123" s="202"/>
      <c r="BJ123" s="202"/>
      <c r="BK123" s="202"/>
      <c r="BL123" s="202"/>
      <c r="BM123" s="56"/>
    </row>
    <row r="124" spans="1:65">
      <c r="A124" s="29"/>
      <c r="B124" s="3" t="s">
        <v>86</v>
      </c>
      <c r="C124" s="28"/>
      <c r="D124" s="13">
        <v>8.4424705094439268E-3</v>
      </c>
      <c r="E124" s="13">
        <v>1.2198720657130614E-2</v>
      </c>
      <c r="F124" s="13">
        <v>3.6871631971480856E-2</v>
      </c>
      <c r="G124" s="13">
        <v>0.1560067751523003</v>
      </c>
      <c r="H124" s="13">
        <v>4.2461896687050665E-2</v>
      </c>
      <c r="I124" s="13">
        <v>2.1314098999204559E-2</v>
      </c>
      <c r="J124" s="13">
        <v>0.24743582965269698</v>
      </c>
      <c r="K124" s="13">
        <v>2.9574323122332779E-2</v>
      </c>
      <c r="L124" s="13">
        <v>1.7042081072284335E-2</v>
      </c>
      <c r="M124" s="13">
        <v>2.4980568605074895E-2</v>
      </c>
      <c r="N124" s="13">
        <v>1.4558631457849445E-2</v>
      </c>
      <c r="O124" s="13">
        <v>1.220383678583194E-2</v>
      </c>
      <c r="P124" s="13">
        <v>2.236842628138435E-2</v>
      </c>
      <c r="Q124" s="13">
        <v>1.2174220798529558E-2</v>
      </c>
      <c r="R124" s="13">
        <v>3.1584866547234199E-2</v>
      </c>
      <c r="S124" s="13">
        <v>3.9869640501104309E-2</v>
      </c>
      <c r="T124" s="13">
        <v>2.1633676084341032E-2</v>
      </c>
      <c r="U124" s="13">
        <v>1.7591846820213076E-2</v>
      </c>
      <c r="V124" s="13">
        <v>2.6448093430863833E-2</v>
      </c>
      <c r="W124" s="13">
        <v>2.0243716882505623E-2</v>
      </c>
      <c r="X124" s="13">
        <v>6.5018768800096716E-2</v>
      </c>
      <c r="Y124" s="148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9"/>
      <c r="B125" s="3" t="s">
        <v>261</v>
      </c>
      <c r="C125" s="28"/>
      <c r="D125" s="13">
        <v>3.3080101705152964E-2</v>
      </c>
      <c r="E125" s="13">
        <v>-5.2071596051198266E-2</v>
      </c>
      <c r="F125" s="13">
        <v>-1.8517866861614385E-2</v>
      </c>
      <c r="G125" s="13">
        <v>-0.38290418405606375</v>
      </c>
      <c r="H125" s="13">
        <v>4.2932364255474642E-2</v>
      </c>
      <c r="I125" s="13">
        <v>-4.8552930854654841E-2</v>
      </c>
      <c r="J125" s="13">
        <v>-1.4773744967837787E-2</v>
      </c>
      <c r="K125" s="13">
        <v>1.759797484036163E-2</v>
      </c>
      <c r="L125" s="13">
        <v>8.4494453293488814E-3</v>
      </c>
      <c r="M125" s="13">
        <v>6.0525690238191654E-2</v>
      </c>
      <c r="N125" s="13">
        <v>-5.2775329090506862E-2</v>
      </c>
      <c r="O125" s="13">
        <v>1.2671843565200902E-2</v>
      </c>
      <c r="P125" s="13">
        <v>1.1264377486583488E-2</v>
      </c>
      <c r="Q125" s="13">
        <v>4.4339830334092056E-2</v>
      </c>
      <c r="R125" s="13">
        <v>6.33824621142276E-3</v>
      </c>
      <c r="S125" s="13">
        <v>-7.1701382152031368E-2</v>
      </c>
      <c r="T125" s="13">
        <v>8.5211324468090766E-3</v>
      </c>
      <c r="U125" s="13">
        <v>1.5486775722435731E-2</v>
      </c>
      <c r="V125" s="13">
        <v>-1.7588677125072616E-2</v>
      </c>
      <c r="W125" s="13">
        <v>-0.14848302243648848</v>
      </c>
      <c r="X125" s="13">
        <v>3.5879171764690563</v>
      </c>
      <c r="Y125" s="148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29"/>
      <c r="B126" s="45" t="s">
        <v>262</v>
      </c>
      <c r="C126" s="46"/>
      <c r="D126" s="44">
        <v>0.54</v>
      </c>
      <c r="E126" s="44">
        <v>1.33</v>
      </c>
      <c r="F126" s="44">
        <v>0.59</v>
      </c>
      <c r="G126" s="44">
        <v>8.59</v>
      </c>
      <c r="H126" s="44">
        <v>0.76</v>
      </c>
      <c r="I126" s="44">
        <v>1.25</v>
      </c>
      <c r="J126" s="44" t="s">
        <v>263</v>
      </c>
      <c r="K126" s="44">
        <v>0.2</v>
      </c>
      <c r="L126" s="44">
        <v>0</v>
      </c>
      <c r="M126" s="44">
        <v>1.1399999999999999</v>
      </c>
      <c r="N126" s="44">
        <v>1.34</v>
      </c>
      <c r="O126" s="44">
        <v>0.09</v>
      </c>
      <c r="P126" s="44">
        <v>0.06</v>
      </c>
      <c r="Q126" s="44">
        <v>0.79</v>
      </c>
      <c r="R126" s="44">
        <v>0.05</v>
      </c>
      <c r="S126" s="44">
        <v>1.76</v>
      </c>
      <c r="T126" s="44">
        <v>0</v>
      </c>
      <c r="U126" s="44">
        <v>0.15</v>
      </c>
      <c r="V126" s="44">
        <v>0.56999999999999995</v>
      </c>
      <c r="W126" s="44">
        <v>3.44</v>
      </c>
      <c r="X126" s="44">
        <v>78.56</v>
      </c>
      <c r="Y126" s="148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B127" s="30" t="s">
        <v>315</v>
      </c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BM127" s="55"/>
    </row>
    <row r="128" spans="1:65">
      <c r="BM128" s="55"/>
    </row>
    <row r="129" spans="1:65" ht="15">
      <c r="B129" s="8" t="s">
        <v>562</v>
      </c>
      <c r="BM129" s="27" t="s">
        <v>66</v>
      </c>
    </row>
    <row r="130" spans="1:65" ht="15">
      <c r="A130" s="24" t="s">
        <v>50</v>
      </c>
      <c r="B130" s="18" t="s">
        <v>111</v>
      </c>
      <c r="C130" s="15" t="s">
        <v>112</v>
      </c>
      <c r="D130" s="16" t="s">
        <v>223</v>
      </c>
      <c r="E130" s="17" t="s">
        <v>223</v>
      </c>
      <c r="F130" s="17" t="s">
        <v>223</v>
      </c>
      <c r="G130" s="17" t="s">
        <v>223</v>
      </c>
      <c r="H130" s="17" t="s">
        <v>223</v>
      </c>
      <c r="I130" s="17" t="s">
        <v>223</v>
      </c>
      <c r="J130" s="17" t="s">
        <v>223</v>
      </c>
      <c r="K130" s="17" t="s">
        <v>223</v>
      </c>
      <c r="L130" s="17" t="s">
        <v>223</v>
      </c>
      <c r="M130" s="17" t="s">
        <v>223</v>
      </c>
      <c r="N130" s="17" t="s">
        <v>223</v>
      </c>
      <c r="O130" s="17" t="s">
        <v>223</v>
      </c>
      <c r="P130" s="17" t="s">
        <v>223</v>
      </c>
      <c r="Q130" s="17" t="s">
        <v>223</v>
      </c>
      <c r="R130" s="17" t="s">
        <v>223</v>
      </c>
      <c r="S130" s="17" t="s">
        <v>223</v>
      </c>
      <c r="T130" s="17" t="s">
        <v>223</v>
      </c>
      <c r="U130" s="17" t="s">
        <v>223</v>
      </c>
      <c r="V130" s="17" t="s">
        <v>223</v>
      </c>
      <c r="W130" s="17" t="s">
        <v>223</v>
      </c>
      <c r="X130" s="17" t="s">
        <v>223</v>
      </c>
      <c r="Y130" s="148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1</v>
      </c>
    </row>
    <row r="131" spans="1:65">
      <c r="A131" s="29"/>
      <c r="B131" s="19" t="s">
        <v>224</v>
      </c>
      <c r="C131" s="9" t="s">
        <v>224</v>
      </c>
      <c r="D131" s="146" t="s">
        <v>226</v>
      </c>
      <c r="E131" s="147" t="s">
        <v>227</v>
      </c>
      <c r="F131" s="147" t="s">
        <v>228</v>
      </c>
      <c r="G131" s="147" t="s">
        <v>229</v>
      </c>
      <c r="H131" s="147" t="s">
        <v>230</v>
      </c>
      <c r="I131" s="147" t="s">
        <v>231</v>
      </c>
      <c r="J131" s="147" t="s">
        <v>232</v>
      </c>
      <c r="K131" s="147" t="s">
        <v>234</v>
      </c>
      <c r="L131" s="147" t="s">
        <v>235</v>
      </c>
      <c r="M131" s="147" t="s">
        <v>236</v>
      </c>
      <c r="N131" s="147" t="s">
        <v>237</v>
      </c>
      <c r="O131" s="147" t="s">
        <v>264</v>
      </c>
      <c r="P131" s="147" t="s">
        <v>238</v>
      </c>
      <c r="Q131" s="147" t="s">
        <v>239</v>
      </c>
      <c r="R131" s="147" t="s">
        <v>240</v>
      </c>
      <c r="S131" s="147" t="s">
        <v>241</v>
      </c>
      <c r="T131" s="147" t="s">
        <v>243</v>
      </c>
      <c r="U131" s="147" t="s">
        <v>244</v>
      </c>
      <c r="V131" s="147" t="s">
        <v>245</v>
      </c>
      <c r="W131" s="147" t="s">
        <v>246</v>
      </c>
      <c r="X131" s="147" t="s">
        <v>249</v>
      </c>
      <c r="Y131" s="148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 t="s">
        <v>1</v>
      </c>
    </row>
    <row r="132" spans="1:65">
      <c r="A132" s="29"/>
      <c r="B132" s="19"/>
      <c r="C132" s="9"/>
      <c r="D132" s="10" t="s">
        <v>308</v>
      </c>
      <c r="E132" s="11" t="s">
        <v>266</v>
      </c>
      <c r="F132" s="11" t="s">
        <v>309</v>
      </c>
      <c r="G132" s="11" t="s">
        <v>309</v>
      </c>
      <c r="H132" s="11" t="s">
        <v>308</v>
      </c>
      <c r="I132" s="11" t="s">
        <v>266</v>
      </c>
      <c r="J132" s="11" t="s">
        <v>309</v>
      </c>
      <c r="K132" s="11" t="s">
        <v>266</v>
      </c>
      <c r="L132" s="11" t="s">
        <v>266</v>
      </c>
      <c r="M132" s="11" t="s">
        <v>266</v>
      </c>
      <c r="N132" s="11" t="s">
        <v>266</v>
      </c>
      <c r="O132" s="11" t="s">
        <v>266</v>
      </c>
      <c r="P132" s="11" t="s">
        <v>266</v>
      </c>
      <c r="Q132" s="11" t="s">
        <v>308</v>
      </c>
      <c r="R132" s="11" t="s">
        <v>266</v>
      </c>
      <c r="S132" s="11" t="s">
        <v>266</v>
      </c>
      <c r="T132" s="11" t="s">
        <v>308</v>
      </c>
      <c r="U132" s="11" t="s">
        <v>308</v>
      </c>
      <c r="V132" s="11" t="s">
        <v>309</v>
      </c>
      <c r="W132" s="11" t="s">
        <v>308</v>
      </c>
      <c r="X132" s="11" t="s">
        <v>309</v>
      </c>
      <c r="Y132" s="148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3</v>
      </c>
    </row>
    <row r="133" spans="1:65">
      <c r="A133" s="29"/>
      <c r="B133" s="19"/>
      <c r="C133" s="9"/>
      <c r="D133" s="25" t="s">
        <v>310</v>
      </c>
      <c r="E133" s="25" t="s">
        <v>311</v>
      </c>
      <c r="F133" s="25" t="s">
        <v>312</v>
      </c>
      <c r="G133" s="25" t="s">
        <v>313</v>
      </c>
      <c r="H133" s="25" t="s">
        <v>311</v>
      </c>
      <c r="I133" s="25" t="s">
        <v>311</v>
      </c>
      <c r="J133" s="25" t="s">
        <v>310</v>
      </c>
      <c r="K133" s="25" t="s">
        <v>311</v>
      </c>
      <c r="L133" s="25" t="s">
        <v>311</v>
      </c>
      <c r="M133" s="25" t="s">
        <v>311</v>
      </c>
      <c r="N133" s="25" t="s">
        <v>311</v>
      </c>
      <c r="O133" s="25" t="s">
        <v>311</v>
      </c>
      <c r="P133" s="25" t="s">
        <v>117</v>
      </c>
      <c r="Q133" s="25" t="s">
        <v>311</v>
      </c>
      <c r="R133" s="25" t="s">
        <v>116</v>
      </c>
      <c r="S133" s="25" t="s">
        <v>312</v>
      </c>
      <c r="T133" s="25" t="s">
        <v>310</v>
      </c>
      <c r="U133" s="25" t="s">
        <v>313</v>
      </c>
      <c r="V133" s="25" t="s">
        <v>313</v>
      </c>
      <c r="W133" s="25" t="s">
        <v>313</v>
      </c>
      <c r="X133" s="25" t="s">
        <v>312</v>
      </c>
      <c r="Y133" s="148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3</v>
      </c>
    </row>
    <row r="134" spans="1:65">
      <c r="A134" s="29"/>
      <c r="B134" s="18">
        <v>1</v>
      </c>
      <c r="C134" s="14">
        <v>1</v>
      </c>
      <c r="D134" s="199">
        <v>0.79</v>
      </c>
      <c r="E134" s="199">
        <v>0.75</v>
      </c>
      <c r="F134" s="200">
        <v>1.14997938</v>
      </c>
      <c r="G134" s="200">
        <v>0.89787000000000006</v>
      </c>
      <c r="H134" s="199">
        <v>0.81999999999999984</v>
      </c>
      <c r="I134" s="199">
        <v>0.75</v>
      </c>
      <c r="J134" s="200">
        <v>0.81999999999999984</v>
      </c>
      <c r="K134" s="199">
        <v>0.72</v>
      </c>
      <c r="L134" s="199">
        <v>0.74</v>
      </c>
      <c r="M134" s="199">
        <v>0.68</v>
      </c>
      <c r="N134" s="199">
        <v>0.65</v>
      </c>
      <c r="O134" s="199">
        <v>0.7</v>
      </c>
      <c r="P134" s="199">
        <v>0.66</v>
      </c>
      <c r="Q134" s="199">
        <v>0.66080000000000005</v>
      </c>
      <c r="R134" s="199">
        <v>0.72</v>
      </c>
      <c r="S134" s="199">
        <v>0.68886174136715328</v>
      </c>
      <c r="T134" s="199">
        <v>0.70995916238894241</v>
      </c>
      <c r="U134" s="199">
        <v>0.69</v>
      </c>
      <c r="V134" s="199">
        <v>0.70799999999999996</v>
      </c>
      <c r="W134" s="199">
        <v>0.71</v>
      </c>
      <c r="X134" s="199">
        <v>0.68802820000000009</v>
      </c>
      <c r="Y134" s="201"/>
      <c r="Z134" s="202"/>
      <c r="AA134" s="202"/>
      <c r="AB134" s="202"/>
      <c r="AC134" s="202"/>
      <c r="AD134" s="202"/>
      <c r="AE134" s="202"/>
      <c r="AF134" s="202"/>
      <c r="AG134" s="202"/>
      <c r="AH134" s="202"/>
      <c r="AI134" s="202"/>
      <c r="AJ134" s="202"/>
      <c r="AK134" s="202"/>
      <c r="AL134" s="202"/>
      <c r="AM134" s="202"/>
      <c r="AN134" s="202"/>
      <c r="AO134" s="202"/>
      <c r="AP134" s="202"/>
      <c r="AQ134" s="202"/>
      <c r="AR134" s="202"/>
      <c r="AS134" s="202"/>
      <c r="AT134" s="202"/>
      <c r="AU134" s="202"/>
      <c r="AV134" s="202"/>
      <c r="AW134" s="202"/>
      <c r="AX134" s="202"/>
      <c r="AY134" s="202"/>
      <c r="AZ134" s="202"/>
      <c r="BA134" s="202"/>
      <c r="BB134" s="202"/>
      <c r="BC134" s="202"/>
      <c r="BD134" s="202"/>
      <c r="BE134" s="202"/>
      <c r="BF134" s="202"/>
      <c r="BG134" s="202"/>
      <c r="BH134" s="202"/>
      <c r="BI134" s="202"/>
      <c r="BJ134" s="202"/>
      <c r="BK134" s="202"/>
      <c r="BL134" s="202"/>
      <c r="BM134" s="203">
        <v>1</v>
      </c>
    </row>
    <row r="135" spans="1:65">
      <c r="A135" s="29"/>
      <c r="B135" s="19">
        <v>1</v>
      </c>
      <c r="C135" s="9">
        <v>2</v>
      </c>
      <c r="D135" s="23">
        <v>0.77999999999999992</v>
      </c>
      <c r="E135" s="23">
        <v>0.74</v>
      </c>
      <c r="F135" s="205">
        <v>1.1385431666666668</v>
      </c>
      <c r="G135" s="205">
        <v>0.89373999999999998</v>
      </c>
      <c r="H135" s="23">
        <v>0.81999999999999984</v>
      </c>
      <c r="I135" s="23">
        <v>0.77</v>
      </c>
      <c r="J135" s="205">
        <v>0.85000000000000009</v>
      </c>
      <c r="K135" s="23">
        <v>0.72</v>
      </c>
      <c r="L135" s="23">
        <v>0.7</v>
      </c>
      <c r="M135" s="23">
        <v>0.68</v>
      </c>
      <c r="N135" s="23">
        <v>0.66</v>
      </c>
      <c r="O135" s="23">
        <v>0.68</v>
      </c>
      <c r="P135" s="23">
        <v>0.71</v>
      </c>
      <c r="Q135" s="23">
        <v>0.66779999999999995</v>
      </c>
      <c r="R135" s="23">
        <v>0.72</v>
      </c>
      <c r="S135" s="23">
        <v>0.69163597453631764</v>
      </c>
      <c r="T135" s="23">
        <v>0.73289482943809781</v>
      </c>
      <c r="U135" s="23">
        <v>0.72</v>
      </c>
      <c r="V135" s="23">
        <v>0.72099999999999997</v>
      </c>
      <c r="W135" s="23">
        <v>0.7</v>
      </c>
      <c r="X135" s="23">
        <v>0.69789619999999997</v>
      </c>
      <c r="Y135" s="201"/>
      <c r="Z135" s="202"/>
      <c r="AA135" s="202"/>
      <c r="AB135" s="202"/>
      <c r="AC135" s="202"/>
      <c r="AD135" s="202"/>
      <c r="AE135" s="202"/>
      <c r="AF135" s="202"/>
      <c r="AG135" s="202"/>
      <c r="AH135" s="202"/>
      <c r="AI135" s="202"/>
      <c r="AJ135" s="202"/>
      <c r="AK135" s="202"/>
      <c r="AL135" s="202"/>
      <c r="AM135" s="202"/>
      <c r="AN135" s="202"/>
      <c r="AO135" s="202"/>
      <c r="AP135" s="202"/>
      <c r="AQ135" s="202"/>
      <c r="AR135" s="202"/>
      <c r="AS135" s="202"/>
      <c r="AT135" s="202"/>
      <c r="AU135" s="202"/>
      <c r="AV135" s="202"/>
      <c r="AW135" s="202"/>
      <c r="AX135" s="202"/>
      <c r="AY135" s="202"/>
      <c r="AZ135" s="202"/>
      <c r="BA135" s="202"/>
      <c r="BB135" s="202"/>
      <c r="BC135" s="202"/>
      <c r="BD135" s="202"/>
      <c r="BE135" s="202"/>
      <c r="BF135" s="202"/>
      <c r="BG135" s="202"/>
      <c r="BH135" s="202"/>
      <c r="BI135" s="202"/>
      <c r="BJ135" s="202"/>
      <c r="BK135" s="202"/>
      <c r="BL135" s="202"/>
      <c r="BM135" s="203" t="e">
        <v>#N/A</v>
      </c>
    </row>
    <row r="136" spans="1:65">
      <c r="A136" s="29"/>
      <c r="B136" s="19">
        <v>1</v>
      </c>
      <c r="C136" s="9">
        <v>3</v>
      </c>
      <c r="D136" s="23">
        <v>0.77999999999999992</v>
      </c>
      <c r="E136" s="23">
        <v>0.75</v>
      </c>
      <c r="F136" s="205">
        <v>1.09569862666667</v>
      </c>
      <c r="G136" s="205">
        <v>0.8958600000000001</v>
      </c>
      <c r="H136" s="208">
        <v>0.85000000000000009</v>
      </c>
      <c r="I136" s="23">
        <v>0.73</v>
      </c>
      <c r="J136" s="205">
        <v>0.85000000000000009</v>
      </c>
      <c r="K136" s="23">
        <v>0.71</v>
      </c>
      <c r="L136" s="23">
        <v>0.74</v>
      </c>
      <c r="M136" s="23">
        <v>0.69</v>
      </c>
      <c r="N136" s="23">
        <v>0.63</v>
      </c>
      <c r="O136" s="23">
        <v>0.7</v>
      </c>
      <c r="P136" s="23">
        <v>0.68</v>
      </c>
      <c r="Q136" s="23">
        <v>0.67159999999999997</v>
      </c>
      <c r="R136" s="23">
        <v>0.72</v>
      </c>
      <c r="S136" s="23">
        <v>0.69081402420013838</v>
      </c>
      <c r="T136" s="23">
        <v>0.74197205660164023</v>
      </c>
      <c r="U136" s="23">
        <v>0.72</v>
      </c>
      <c r="V136" s="23">
        <v>0.72</v>
      </c>
      <c r="W136" s="23">
        <v>0.7</v>
      </c>
      <c r="X136" s="23">
        <v>0.67298199999999997</v>
      </c>
      <c r="Y136" s="201"/>
      <c r="Z136" s="202"/>
      <c r="AA136" s="202"/>
      <c r="AB136" s="202"/>
      <c r="AC136" s="202"/>
      <c r="AD136" s="202"/>
      <c r="AE136" s="202"/>
      <c r="AF136" s="202"/>
      <c r="AG136" s="202"/>
      <c r="AH136" s="202"/>
      <c r="AI136" s="202"/>
      <c r="AJ136" s="202"/>
      <c r="AK136" s="202"/>
      <c r="AL136" s="202"/>
      <c r="AM136" s="202"/>
      <c r="AN136" s="202"/>
      <c r="AO136" s="202"/>
      <c r="AP136" s="202"/>
      <c r="AQ136" s="202"/>
      <c r="AR136" s="202"/>
      <c r="AS136" s="202"/>
      <c r="AT136" s="202"/>
      <c r="AU136" s="202"/>
      <c r="AV136" s="202"/>
      <c r="AW136" s="202"/>
      <c r="AX136" s="202"/>
      <c r="AY136" s="202"/>
      <c r="AZ136" s="202"/>
      <c r="BA136" s="202"/>
      <c r="BB136" s="202"/>
      <c r="BC136" s="202"/>
      <c r="BD136" s="202"/>
      <c r="BE136" s="202"/>
      <c r="BF136" s="202"/>
      <c r="BG136" s="202"/>
      <c r="BH136" s="202"/>
      <c r="BI136" s="202"/>
      <c r="BJ136" s="202"/>
      <c r="BK136" s="202"/>
      <c r="BL136" s="202"/>
      <c r="BM136" s="203">
        <v>16</v>
      </c>
    </row>
    <row r="137" spans="1:65">
      <c r="A137" s="29"/>
      <c r="B137" s="19">
        <v>1</v>
      </c>
      <c r="C137" s="9">
        <v>4</v>
      </c>
      <c r="D137" s="23">
        <v>0.77999999999999992</v>
      </c>
      <c r="E137" s="23">
        <v>0.73</v>
      </c>
      <c r="F137" s="205">
        <v>1.0933611166666599</v>
      </c>
      <c r="G137" s="205">
        <v>0.89273999999999998</v>
      </c>
      <c r="H137" s="23">
        <v>0.74</v>
      </c>
      <c r="I137" s="23">
        <v>0.75</v>
      </c>
      <c r="J137" s="205">
        <v>0.84</v>
      </c>
      <c r="K137" s="23">
        <v>0.72</v>
      </c>
      <c r="L137" s="23">
        <v>0.7</v>
      </c>
      <c r="M137" s="23">
        <v>0.68</v>
      </c>
      <c r="N137" s="23">
        <v>0.64</v>
      </c>
      <c r="O137" s="23">
        <v>0.7</v>
      </c>
      <c r="P137" s="23">
        <v>0.68</v>
      </c>
      <c r="Q137" s="23">
        <v>0.68049999999999999</v>
      </c>
      <c r="R137" s="23">
        <v>0.72</v>
      </c>
      <c r="S137" s="23">
        <v>0.69651359992781836</v>
      </c>
      <c r="T137" s="23">
        <v>0.70708142996491674</v>
      </c>
      <c r="U137" s="23">
        <v>0.72</v>
      </c>
      <c r="V137" s="23">
        <v>0.73</v>
      </c>
      <c r="W137" s="23">
        <v>0.7</v>
      </c>
      <c r="X137" s="23">
        <v>0.68022959999999999</v>
      </c>
      <c r="Y137" s="201"/>
      <c r="Z137" s="202"/>
      <c r="AA137" s="202"/>
      <c r="AB137" s="202"/>
      <c r="AC137" s="202"/>
      <c r="AD137" s="202"/>
      <c r="AE137" s="202"/>
      <c r="AF137" s="202"/>
      <c r="AG137" s="202"/>
      <c r="AH137" s="202"/>
      <c r="AI137" s="202"/>
      <c r="AJ137" s="202"/>
      <c r="AK137" s="202"/>
      <c r="AL137" s="202"/>
      <c r="AM137" s="202"/>
      <c r="AN137" s="202"/>
      <c r="AO137" s="202"/>
      <c r="AP137" s="202"/>
      <c r="AQ137" s="202"/>
      <c r="AR137" s="202"/>
      <c r="AS137" s="202"/>
      <c r="AT137" s="202"/>
      <c r="AU137" s="202"/>
      <c r="AV137" s="202"/>
      <c r="AW137" s="202"/>
      <c r="AX137" s="202"/>
      <c r="AY137" s="202"/>
      <c r="AZ137" s="202"/>
      <c r="BA137" s="202"/>
      <c r="BB137" s="202"/>
      <c r="BC137" s="202"/>
      <c r="BD137" s="202"/>
      <c r="BE137" s="202"/>
      <c r="BF137" s="202"/>
      <c r="BG137" s="202"/>
      <c r="BH137" s="202"/>
      <c r="BI137" s="202"/>
      <c r="BJ137" s="202"/>
      <c r="BK137" s="202"/>
      <c r="BL137" s="202"/>
      <c r="BM137" s="203">
        <v>0.7142449417386082</v>
      </c>
    </row>
    <row r="138" spans="1:65">
      <c r="A138" s="29"/>
      <c r="B138" s="19">
        <v>1</v>
      </c>
      <c r="C138" s="9">
        <v>5</v>
      </c>
      <c r="D138" s="23">
        <v>0.77999999999999992</v>
      </c>
      <c r="E138" s="23">
        <v>0.75</v>
      </c>
      <c r="F138" s="205">
        <v>1.1302090866666665</v>
      </c>
      <c r="G138" s="205">
        <v>0.8959100000000001</v>
      </c>
      <c r="H138" s="23">
        <v>0.76</v>
      </c>
      <c r="I138" s="23">
        <v>0.72</v>
      </c>
      <c r="J138" s="205">
        <v>0.86</v>
      </c>
      <c r="K138" s="23">
        <v>0.71</v>
      </c>
      <c r="L138" s="23">
        <v>0.73</v>
      </c>
      <c r="M138" s="23">
        <v>0.68</v>
      </c>
      <c r="N138" s="23">
        <v>0.65</v>
      </c>
      <c r="O138" s="23">
        <v>0.7</v>
      </c>
      <c r="P138" s="23">
        <v>0.71</v>
      </c>
      <c r="Q138" s="23">
        <v>0.67600000000000005</v>
      </c>
      <c r="R138" s="23">
        <v>0.73</v>
      </c>
      <c r="S138" s="23">
        <v>0.69650952205651051</v>
      </c>
      <c r="T138" s="23">
        <v>0.73661605146670839</v>
      </c>
      <c r="U138" s="23">
        <v>0.73</v>
      </c>
      <c r="V138" s="23">
        <v>0.73599999999999999</v>
      </c>
      <c r="W138" s="23">
        <v>0.7</v>
      </c>
      <c r="X138" s="23">
        <v>0.68601489999999998</v>
      </c>
      <c r="Y138" s="201"/>
      <c r="Z138" s="202"/>
      <c r="AA138" s="202"/>
      <c r="AB138" s="202"/>
      <c r="AC138" s="202"/>
      <c r="AD138" s="202"/>
      <c r="AE138" s="202"/>
      <c r="AF138" s="202"/>
      <c r="AG138" s="202"/>
      <c r="AH138" s="202"/>
      <c r="AI138" s="202"/>
      <c r="AJ138" s="202"/>
      <c r="AK138" s="202"/>
      <c r="AL138" s="202"/>
      <c r="AM138" s="202"/>
      <c r="AN138" s="202"/>
      <c r="AO138" s="202"/>
      <c r="AP138" s="202"/>
      <c r="AQ138" s="202"/>
      <c r="AR138" s="202"/>
      <c r="AS138" s="202"/>
      <c r="AT138" s="202"/>
      <c r="AU138" s="202"/>
      <c r="AV138" s="202"/>
      <c r="AW138" s="202"/>
      <c r="AX138" s="202"/>
      <c r="AY138" s="202"/>
      <c r="AZ138" s="202"/>
      <c r="BA138" s="202"/>
      <c r="BB138" s="202"/>
      <c r="BC138" s="202"/>
      <c r="BD138" s="202"/>
      <c r="BE138" s="202"/>
      <c r="BF138" s="202"/>
      <c r="BG138" s="202"/>
      <c r="BH138" s="202"/>
      <c r="BI138" s="202"/>
      <c r="BJ138" s="202"/>
      <c r="BK138" s="202"/>
      <c r="BL138" s="202"/>
      <c r="BM138" s="203">
        <v>138</v>
      </c>
    </row>
    <row r="139" spans="1:65">
      <c r="A139" s="29"/>
      <c r="B139" s="19">
        <v>1</v>
      </c>
      <c r="C139" s="9">
        <v>6</v>
      </c>
      <c r="D139" s="23">
        <v>0.8</v>
      </c>
      <c r="E139" s="23">
        <v>0.75</v>
      </c>
      <c r="F139" s="205">
        <v>1.1373385066666699</v>
      </c>
      <c r="G139" s="205">
        <v>0.89191000000000009</v>
      </c>
      <c r="H139" s="23">
        <v>0.79</v>
      </c>
      <c r="I139" s="23">
        <v>0.78</v>
      </c>
      <c r="J139" s="205">
        <v>0.84</v>
      </c>
      <c r="K139" s="23">
        <v>0.72</v>
      </c>
      <c r="L139" s="23">
        <v>0.74</v>
      </c>
      <c r="M139" s="23">
        <v>0.68</v>
      </c>
      <c r="N139" s="23">
        <v>0.65</v>
      </c>
      <c r="O139" s="23">
        <v>0.72</v>
      </c>
      <c r="P139" s="23">
        <v>0.68</v>
      </c>
      <c r="Q139" s="23">
        <v>0.67279999999999995</v>
      </c>
      <c r="R139" s="23">
        <v>0.72</v>
      </c>
      <c r="S139" s="23">
        <v>0.6950556529437083</v>
      </c>
      <c r="T139" s="23">
        <v>0.72298536287773496</v>
      </c>
      <c r="U139" s="23">
        <v>0.69</v>
      </c>
      <c r="V139" s="23">
        <v>0.71599999999999997</v>
      </c>
      <c r="W139" s="23">
        <v>0.71</v>
      </c>
      <c r="X139" s="23">
        <v>0.68590339999999994</v>
      </c>
      <c r="Y139" s="201"/>
      <c r="Z139" s="202"/>
      <c r="AA139" s="202"/>
      <c r="AB139" s="202"/>
      <c r="AC139" s="202"/>
      <c r="AD139" s="202"/>
      <c r="AE139" s="202"/>
      <c r="AF139" s="202"/>
      <c r="AG139" s="202"/>
      <c r="AH139" s="202"/>
      <c r="AI139" s="202"/>
      <c r="AJ139" s="202"/>
      <c r="AK139" s="202"/>
      <c r="AL139" s="202"/>
      <c r="AM139" s="202"/>
      <c r="AN139" s="202"/>
      <c r="AO139" s="202"/>
      <c r="AP139" s="202"/>
      <c r="AQ139" s="202"/>
      <c r="AR139" s="202"/>
      <c r="AS139" s="202"/>
      <c r="AT139" s="202"/>
      <c r="AU139" s="202"/>
      <c r="AV139" s="202"/>
      <c r="AW139" s="202"/>
      <c r="AX139" s="202"/>
      <c r="AY139" s="202"/>
      <c r="AZ139" s="202"/>
      <c r="BA139" s="202"/>
      <c r="BB139" s="202"/>
      <c r="BC139" s="202"/>
      <c r="BD139" s="202"/>
      <c r="BE139" s="202"/>
      <c r="BF139" s="202"/>
      <c r="BG139" s="202"/>
      <c r="BH139" s="202"/>
      <c r="BI139" s="202"/>
      <c r="BJ139" s="202"/>
      <c r="BK139" s="202"/>
      <c r="BL139" s="202"/>
      <c r="BM139" s="56"/>
    </row>
    <row r="140" spans="1:65">
      <c r="A140" s="29"/>
      <c r="B140" s="20" t="s">
        <v>258</v>
      </c>
      <c r="C140" s="12"/>
      <c r="D140" s="206">
        <v>0.78499999999999981</v>
      </c>
      <c r="E140" s="206">
        <v>0.74500000000000011</v>
      </c>
      <c r="F140" s="206">
        <v>1.1241883138888891</v>
      </c>
      <c r="G140" s="206">
        <v>0.89467166666666664</v>
      </c>
      <c r="H140" s="206">
        <v>0.79666666666666652</v>
      </c>
      <c r="I140" s="206">
        <v>0.75</v>
      </c>
      <c r="J140" s="206">
        <v>0.84333333333333327</v>
      </c>
      <c r="K140" s="206">
        <v>0.71666666666666667</v>
      </c>
      <c r="L140" s="206">
        <v>0.72499999999999998</v>
      </c>
      <c r="M140" s="206">
        <v>0.68166666666666664</v>
      </c>
      <c r="N140" s="206">
        <v>0.64666666666666661</v>
      </c>
      <c r="O140" s="206">
        <v>0.70000000000000007</v>
      </c>
      <c r="P140" s="206">
        <v>0.68666666666666665</v>
      </c>
      <c r="Q140" s="206">
        <v>0.67158333333333331</v>
      </c>
      <c r="R140" s="206">
        <v>0.72166666666666668</v>
      </c>
      <c r="S140" s="206">
        <v>0.69323175250527436</v>
      </c>
      <c r="T140" s="206">
        <v>0.72525148212300683</v>
      </c>
      <c r="U140" s="206">
        <v>0.71166666666666656</v>
      </c>
      <c r="V140" s="206">
        <v>0.72183333333333344</v>
      </c>
      <c r="W140" s="206">
        <v>0.70333333333333325</v>
      </c>
      <c r="X140" s="206">
        <v>0.68517571666666655</v>
      </c>
      <c r="Y140" s="201"/>
      <c r="Z140" s="202"/>
      <c r="AA140" s="202"/>
      <c r="AB140" s="202"/>
      <c r="AC140" s="202"/>
      <c r="AD140" s="202"/>
      <c r="AE140" s="202"/>
      <c r="AF140" s="202"/>
      <c r="AG140" s="202"/>
      <c r="AH140" s="202"/>
      <c r="AI140" s="202"/>
      <c r="AJ140" s="202"/>
      <c r="AK140" s="202"/>
      <c r="AL140" s="202"/>
      <c r="AM140" s="202"/>
      <c r="AN140" s="202"/>
      <c r="AO140" s="202"/>
      <c r="AP140" s="202"/>
      <c r="AQ140" s="202"/>
      <c r="AR140" s="202"/>
      <c r="AS140" s="202"/>
      <c r="AT140" s="202"/>
      <c r="AU140" s="202"/>
      <c r="AV140" s="202"/>
      <c r="AW140" s="202"/>
      <c r="AX140" s="202"/>
      <c r="AY140" s="202"/>
      <c r="AZ140" s="202"/>
      <c r="BA140" s="202"/>
      <c r="BB140" s="202"/>
      <c r="BC140" s="202"/>
      <c r="BD140" s="202"/>
      <c r="BE140" s="202"/>
      <c r="BF140" s="202"/>
      <c r="BG140" s="202"/>
      <c r="BH140" s="202"/>
      <c r="BI140" s="202"/>
      <c r="BJ140" s="202"/>
      <c r="BK140" s="202"/>
      <c r="BL140" s="202"/>
      <c r="BM140" s="56"/>
    </row>
    <row r="141" spans="1:65">
      <c r="A141" s="29"/>
      <c r="B141" s="3" t="s">
        <v>259</v>
      </c>
      <c r="C141" s="28"/>
      <c r="D141" s="23">
        <v>0.77999999999999992</v>
      </c>
      <c r="E141" s="23">
        <v>0.75</v>
      </c>
      <c r="F141" s="23">
        <v>1.1337737966666683</v>
      </c>
      <c r="G141" s="23">
        <v>0.89480000000000004</v>
      </c>
      <c r="H141" s="23">
        <v>0.80499999999999994</v>
      </c>
      <c r="I141" s="23">
        <v>0.75</v>
      </c>
      <c r="J141" s="23">
        <v>0.84499999999999997</v>
      </c>
      <c r="K141" s="23">
        <v>0.72</v>
      </c>
      <c r="L141" s="23">
        <v>0.73499999999999999</v>
      </c>
      <c r="M141" s="23">
        <v>0.68</v>
      </c>
      <c r="N141" s="23">
        <v>0.65</v>
      </c>
      <c r="O141" s="23">
        <v>0.7</v>
      </c>
      <c r="P141" s="23">
        <v>0.68</v>
      </c>
      <c r="Q141" s="23">
        <v>0.67219999999999991</v>
      </c>
      <c r="R141" s="23">
        <v>0.72</v>
      </c>
      <c r="S141" s="23">
        <v>0.69334581374001303</v>
      </c>
      <c r="T141" s="23">
        <v>0.72794009615791633</v>
      </c>
      <c r="U141" s="23">
        <v>0.72</v>
      </c>
      <c r="V141" s="23">
        <v>0.72049999999999992</v>
      </c>
      <c r="W141" s="23">
        <v>0.7</v>
      </c>
      <c r="X141" s="23">
        <v>0.68595914999999996</v>
      </c>
      <c r="Y141" s="201"/>
      <c r="Z141" s="202"/>
      <c r="AA141" s="202"/>
      <c r="AB141" s="202"/>
      <c r="AC141" s="202"/>
      <c r="AD141" s="202"/>
      <c r="AE141" s="202"/>
      <c r="AF141" s="202"/>
      <c r="AG141" s="202"/>
      <c r="AH141" s="202"/>
      <c r="AI141" s="202"/>
      <c r="AJ141" s="202"/>
      <c r="AK141" s="202"/>
      <c r="AL141" s="202"/>
      <c r="AM141" s="202"/>
      <c r="AN141" s="202"/>
      <c r="AO141" s="202"/>
      <c r="AP141" s="202"/>
      <c r="AQ141" s="202"/>
      <c r="AR141" s="202"/>
      <c r="AS141" s="202"/>
      <c r="AT141" s="202"/>
      <c r="AU141" s="202"/>
      <c r="AV141" s="202"/>
      <c r="AW141" s="202"/>
      <c r="AX141" s="202"/>
      <c r="AY141" s="202"/>
      <c r="AZ141" s="202"/>
      <c r="BA141" s="202"/>
      <c r="BB141" s="202"/>
      <c r="BC141" s="202"/>
      <c r="BD141" s="202"/>
      <c r="BE141" s="202"/>
      <c r="BF141" s="202"/>
      <c r="BG141" s="202"/>
      <c r="BH141" s="202"/>
      <c r="BI141" s="202"/>
      <c r="BJ141" s="202"/>
      <c r="BK141" s="202"/>
      <c r="BL141" s="202"/>
      <c r="BM141" s="56"/>
    </row>
    <row r="142" spans="1:65">
      <c r="A142" s="29"/>
      <c r="B142" s="3" t="s">
        <v>260</v>
      </c>
      <c r="C142" s="28"/>
      <c r="D142" s="23">
        <v>8.3666002653408154E-3</v>
      </c>
      <c r="E142" s="23">
        <v>8.3666002653407616E-3</v>
      </c>
      <c r="F142" s="23">
        <v>2.3842804075661403E-2</v>
      </c>
      <c r="G142" s="23">
        <v>2.2539335985487146E-3</v>
      </c>
      <c r="H142" s="23">
        <v>4.1311822359545766E-2</v>
      </c>
      <c r="I142" s="23">
        <v>2.2803508501982778E-2</v>
      </c>
      <c r="J142" s="23">
        <v>1.3662601021279537E-2</v>
      </c>
      <c r="K142" s="23">
        <v>5.1639777949432268E-3</v>
      </c>
      <c r="L142" s="23">
        <v>1.9748417658131515E-2</v>
      </c>
      <c r="M142" s="23">
        <v>4.0824829046385881E-3</v>
      </c>
      <c r="N142" s="23">
        <v>1.0327955589886454E-2</v>
      </c>
      <c r="O142" s="23">
        <v>1.2649110640673493E-2</v>
      </c>
      <c r="P142" s="23">
        <v>1.9663841605003465E-2</v>
      </c>
      <c r="Q142" s="23">
        <v>6.7983576448041143E-3</v>
      </c>
      <c r="R142" s="23">
        <v>4.0824829046386341E-3</v>
      </c>
      <c r="S142" s="23">
        <v>3.2351143218178461E-3</v>
      </c>
      <c r="T142" s="23">
        <v>1.4396478320428214E-2</v>
      </c>
      <c r="U142" s="23">
        <v>1.7224014243685099E-2</v>
      </c>
      <c r="V142" s="23">
        <v>9.9682830350400278E-3</v>
      </c>
      <c r="W142" s="23">
        <v>5.1639777949432268E-3</v>
      </c>
      <c r="X142" s="23">
        <v>8.2985770506555367E-3</v>
      </c>
      <c r="Y142" s="201"/>
      <c r="Z142" s="202"/>
      <c r="AA142" s="202"/>
      <c r="AB142" s="202"/>
      <c r="AC142" s="202"/>
      <c r="AD142" s="202"/>
      <c r="AE142" s="202"/>
      <c r="AF142" s="202"/>
      <c r="AG142" s="202"/>
      <c r="AH142" s="202"/>
      <c r="AI142" s="202"/>
      <c r="AJ142" s="202"/>
      <c r="AK142" s="202"/>
      <c r="AL142" s="202"/>
      <c r="AM142" s="202"/>
      <c r="AN142" s="202"/>
      <c r="AO142" s="202"/>
      <c r="AP142" s="202"/>
      <c r="AQ142" s="202"/>
      <c r="AR142" s="202"/>
      <c r="AS142" s="202"/>
      <c r="AT142" s="202"/>
      <c r="AU142" s="202"/>
      <c r="AV142" s="202"/>
      <c r="AW142" s="202"/>
      <c r="AX142" s="202"/>
      <c r="AY142" s="202"/>
      <c r="AZ142" s="202"/>
      <c r="BA142" s="202"/>
      <c r="BB142" s="202"/>
      <c r="BC142" s="202"/>
      <c r="BD142" s="202"/>
      <c r="BE142" s="202"/>
      <c r="BF142" s="202"/>
      <c r="BG142" s="202"/>
      <c r="BH142" s="202"/>
      <c r="BI142" s="202"/>
      <c r="BJ142" s="202"/>
      <c r="BK142" s="202"/>
      <c r="BL142" s="202"/>
      <c r="BM142" s="56"/>
    </row>
    <row r="143" spans="1:65">
      <c r="A143" s="29"/>
      <c r="B143" s="3" t="s">
        <v>86</v>
      </c>
      <c r="C143" s="28"/>
      <c r="D143" s="13">
        <v>1.0658089509988302E-2</v>
      </c>
      <c r="E143" s="13">
        <v>1.1230335926631894E-2</v>
      </c>
      <c r="F143" s="13">
        <v>2.1208905822177E-2</v>
      </c>
      <c r="G143" s="13">
        <v>2.5192857698806241E-3</v>
      </c>
      <c r="H143" s="13">
        <v>5.1855843965957035E-2</v>
      </c>
      <c r="I143" s="13">
        <v>3.0404678002643706E-2</v>
      </c>
      <c r="J143" s="13">
        <v>1.6200712673453996E-2</v>
      </c>
      <c r="K143" s="13">
        <v>7.2055504115486882E-3</v>
      </c>
      <c r="L143" s="13">
        <v>2.7239196769836573E-2</v>
      </c>
      <c r="M143" s="13">
        <v>5.9889724762424278E-3</v>
      </c>
      <c r="N143" s="13">
        <v>1.5971065345185238E-2</v>
      </c>
      <c r="O143" s="13">
        <v>1.8070158058104989E-2</v>
      </c>
      <c r="P143" s="13">
        <v>2.8636662531558447E-2</v>
      </c>
      <c r="Q143" s="13">
        <v>1.0122880225542794E-2</v>
      </c>
      <c r="R143" s="13">
        <v>5.657020191185174E-3</v>
      </c>
      <c r="S143" s="13">
        <v>4.666713995898842E-3</v>
      </c>
      <c r="T143" s="13">
        <v>1.9850325956295652E-2</v>
      </c>
      <c r="U143" s="13">
        <v>2.4202361934920518E-2</v>
      </c>
      <c r="V143" s="13">
        <v>1.3809674026839103E-2</v>
      </c>
      <c r="W143" s="13">
        <v>7.3421485236159628E-3</v>
      </c>
      <c r="X143" s="13">
        <v>1.2111604145908077E-2</v>
      </c>
      <c r="Y143" s="148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29"/>
      <c r="B144" s="3" t="s">
        <v>261</v>
      </c>
      <c r="C144" s="28"/>
      <c r="D144" s="13">
        <v>9.9062736222058856E-2</v>
      </c>
      <c r="E144" s="13">
        <v>4.3059539471890673E-2</v>
      </c>
      <c r="F144" s="13">
        <v>0.57395348317399431</v>
      </c>
      <c r="G144" s="13">
        <v>0.25261183437836521</v>
      </c>
      <c r="H144" s="13">
        <v>0.11539700194085811</v>
      </c>
      <c r="I144" s="13">
        <v>5.0059939065661752E-2</v>
      </c>
      <c r="J144" s="13">
        <v>0.18073406481605514</v>
      </c>
      <c r="K144" s="13">
        <v>3.3906084405210812E-3</v>
      </c>
      <c r="L144" s="13">
        <v>1.505794109680636E-2</v>
      </c>
      <c r="M144" s="13">
        <v>-4.5612188715876467E-2</v>
      </c>
      <c r="N144" s="13">
        <v>-9.4614985872274016E-2</v>
      </c>
      <c r="O144" s="13">
        <v>-1.9944056872049032E-2</v>
      </c>
      <c r="P144" s="13">
        <v>-3.8611789122105278E-2</v>
      </c>
      <c r="Q144" s="13">
        <v>-5.9729661229981468E-2</v>
      </c>
      <c r="R144" s="13">
        <v>1.039100803429216E-2</v>
      </c>
      <c r="S144" s="13">
        <v>-2.9420144274572957E-2</v>
      </c>
      <c r="T144" s="13">
        <v>1.5410036167153862E-2</v>
      </c>
      <c r="U144" s="13">
        <v>-3.6097911532501081E-3</v>
      </c>
      <c r="V144" s="13">
        <v>1.0624354687418069E-2</v>
      </c>
      <c r="W144" s="13">
        <v>-1.5277123809535165E-2</v>
      </c>
      <c r="X144" s="13">
        <v>-4.0699238276972083E-2</v>
      </c>
      <c r="Y144" s="148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29"/>
      <c r="B145" s="45" t="s">
        <v>262</v>
      </c>
      <c r="C145" s="46"/>
      <c r="D145" s="44">
        <v>1.5</v>
      </c>
      <c r="E145" s="44">
        <v>0.55000000000000004</v>
      </c>
      <c r="F145" s="44">
        <v>9.5500000000000007</v>
      </c>
      <c r="G145" s="44">
        <v>4.0999999999999996</v>
      </c>
      <c r="H145" s="44">
        <v>1.78</v>
      </c>
      <c r="I145" s="44">
        <v>0.67</v>
      </c>
      <c r="J145" s="44">
        <v>2.89</v>
      </c>
      <c r="K145" s="44">
        <v>0.12</v>
      </c>
      <c r="L145" s="44">
        <v>0.08</v>
      </c>
      <c r="M145" s="44">
        <v>0.95</v>
      </c>
      <c r="N145" s="44">
        <v>1.78</v>
      </c>
      <c r="O145" s="44">
        <v>0.51</v>
      </c>
      <c r="P145" s="44">
        <v>0.83</v>
      </c>
      <c r="Q145" s="44">
        <v>1.19</v>
      </c>
      <c r="R145" s="44">
        <v>0</v>
      </c>
      <c r="S145" s="44">
        <v>0.67</v>
      </c>
      <c r="T145" s="44">
        <v>0.09</v>
      </c>
      <c r="U145" s="44">
        <v>0.24</v>
      </c>
      <c r="V145" s="44">
        <v>0</v>
      </c>
      <c r="W145" s="44">
        <v>0.43</v>
      </c>
      <c r="X145" s="44">
        <v>0.87</v>
      </c>
      <c r="Y145" s="148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B146" s="3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BM146" s="55"/>
    </row>
    <row r="147" spans="1:65" ht="15">
      <c r="B147" s="8" t="s">
        <v>503</v>
      </c>
      <c r="BM147" s="27" t="s">
        <v>66</v>
      </c>
    </row>
    <row r="148" spans="1:65" ht="15">
      <c r="A148" s="24" t="s">
        <v>19</v>
      </c>
      <c r="B148" s="18" t="s">
        <v>111</v>
      </c>
      <c r="C148" s="15" t="s">
        <v>112</v>
      </c>
      <c r="D148" s="16" t="s">
        <v>223</v>
      </c>
      <c r="E148" s="17" t="s">
        <v>223</v>
      </c>
      <c r="F148" s="17" t="s">
        <v>223</v>
      </c>
      <c r="G148" s="17" t="s">
        <v>223</v>
      </c>
      <c r="H148" s="17" t="s">
        <v>223</v>
      </c>
      <c r="I148" s="17" t="s">
        <v>223</v>
      </c>
      <c r="J148" s="17" t="s">
        <v>223</v>
      </c>
      <c r="K148" s="17" t="s">
        <v>223</v>
      </c>
      <c r="L148" s="17" t="s">
        <v>223</v>
      </c>
      <c r="M148" s="17" t="s">
        <v>223</v>
      </c>
      <c r="N148" s="17" t="s">
        <v>223</v>
      </c>
      <c r="O148" s="17" t="s">
        <v>223</v>
      </c>
      <c r="P148" s="17" t="s">
        <v>223</v>
      </c>
      <c r="Q148" s="17" t="s">
        <v>223</v>
      </c>
      <c r="R148" s="17" t="s">
        <v>223</v>
      </c>
      <c r="S148" s="17" t="s">
        <v>223</v>
      </c>
      <c r="T148" s="17" t="s">
        <v>223</v>
      </c>
      <c r="U148" s="17" t="s">
        <v>223</v>
      </c>
      <c r="V148" s="17" t="s">
        <v>223</v>
      </c>
      <c r="W148" s="148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7">
        <v>1</v>
      </c>
    </row>
    <row r="149" spans="1:65">
      <c r="A149" s="29"/>
      <c r="B149" s="19" t="s">
        <v>224</v>
      </c>
      <c r="C149" s="9" t="s">
        <v>224</v>
      </c>
      <c r="D149" s="146" t="s">
        <v>226</v>
      </c>
      <c r="E149" s="147" t="s">
        <v>227</v>
      </c>
      <c r="F149" s="147" t="s">
        <v>228</v>
      </c>
      <c r="G149" s="147" t="s">
        <v>230</v>
      </c>
      <c r="H149" s="147" t="s">
        <v>231</v>
      </c>
      <c r="I149" s="147" t="s">
        <v>232</v>
      </c>
      <c r="J149" s="147" t="s">
        <v>234</v>
      </c>
      <c r="K149" s="147" t="s">
        <v>235</v>
      </c>
      <c r="L149" s="147" t="s">
        <v>236</v>
      </c>
      <c r="M149" s="147" t="s">
        <v>237</v>
      </c>
      <c r="N149" s="147" t="s">
        <v>264</v>
      </c>
      <c r="O149" s="147" t="s">
        <v>238</v>
      </c>
      <c r="P149" s="147" t="s">
        <v>240</v>
      </c>
      <c r="Q149" s="147" t="s">
        <v>241</v>
      </c>
      <c r="R149" s="147" t="s">
        <v>243</v>
      </c>
      <c r="S149" s="147" t="s">
        <v>244</v>
      </c>
      <c r="T149" s="147" t="s">
        <v>245</v>
      </c>
      <c r="U149" s="147" t="s">
        <v>246</v>
      </c>
      <c r="V149" s="147" t="s">
        <v>249</v>
      </c>
      <c r="W149" s="148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 t="s">
        <v>3</v>
      </c>
    </row>
    <row r="150" spans="1:65">
      <c r="A150" s="29"/>
      <c r="B150" s="19"/>
      <c r="C150" s="9"/>
      <c r="D150" s="10" t="s">
        <v>308</v>
      </c>
      <c r="E150" s="11" t="s">
        <v>308</v>
      </c>
      <c r="F150" s="11" t="s">
        <v>266</v>
      </c>
      <c r="G150" s="11" t="s">
        <v>308</v>
      </c>
      <c r="H150" s="11" t="s">
        <v>266</v>
      </c>
      <c r="I150" s="11" t="s">
        <v>309</v>
      </c>
      <c r="J150" s="11" t="s">
        <v>266</v>
      </c>
      <c r="K150" s="11" t="s">
        <v>266</v>
      </c>
      <c r="L150" s="11" t="s">
        <v>266</v>
      </c>
      <c r="M150" s="11" t="s">
        <v>266</v>
      </c>
      <c r="N150" s="11" t="s">
        <v>266</v>
      </c>
      <c r="O150" s="11" t="s">
        <v>266</v>
      </c>
      <c r="P150" s="11" t="s">
        <v>266</v>
      </c>
      <c r="Q150" s="11" t="s">
        <v>266</v>
      </c>
      <c r="R150" s="11" t="s">
        <v>308</v>
      </c>
      <c r="S150" s="11" t="s">
        <v>308</v>
      </c>
      <c r="T150" s="11" t="s">
        <v>266</v>
      </c>
      <c r="U150" s="11" t="s">
        <v>308</v>
      </c>
      <c r="V150" s="11" t="s">
        <v>309</v>
      </c>
      <c r="W150" s="148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>
        <v>1</v>
      </c>
    </row>
    <row r="151" spans="1:65">
      <c r="A151" s="29"/>
      <c r="B151" s="19"/>
      <c r="C151" s="9"/>
      <c r="D151" s="25" t="s">
        <v>310</v>
      </c>
      <c r="E151" s="25" t="s">
        <v>311</v>
      </c>
      <c r="F151" s="25" t="s">
        <v>312</v>
      </c>
      <c r="G151" s="25" t="s">
        <v>311</v>
      </c>
      <c r="H151" s="25" t="s">
        <v>311</v>
      </c>
      <c r="I151" s="25" t="s">
        <v>310</v>
      </c>
      <c r="J151" s="25" t="s">
        <v>311</v>
      </c>
      <c r="K151" s="25" t="s">
        <v>311</v>
      </c>
      <c r="L151" s="25" t="s">
        <v>311</v>
      </c>
      <c r="M151" s="25" t="s">
        <v>311</v>
      </c>
      <c r="N151" s="25" t="s">
        <v>311</v>
      </c>
      <c r="O151" s="25" t="s">
        <v>117</v>
      </c>
      <c r="P151" s="25" t="s">
        <v>116</v>
      </c>
      <c r="Q151" s="25" t="s">
        <v>312</v>
      </c>
      <c r="R151" s="25" t="s">
        <v>310</v>
      </c>
      <c r="S151" s="25" t="s">
        <v>313</v>
      </c>
      <c r="T151" s="25" t="s">
        <v>313</v>
      </c>
      <c r="U151" s="25" t="s">
        <v>313</v>
      </c>
      <c r="V151" s="25" t="s">
        <v>312</v>
      </c>
      <c r="W151" s="148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>
        <v>2</v>
      </c>
    </row>
    <row r="152" spans="1:65">
      <c r="A152" s="29"/>
      <c r="B152" s="18">
        <v>1</v>
      </c>
      <c r="C152" s="14">
        <v>1</v>
      </c>
      <c r="D152" s="220">
        <v>20.8</v>
      </c>
      <c r="E152" s="220">
        <v>21.8</v>
      </c>
      <c r="F152" s="220">
        <v>20.12</v>
      </c>
      <c r="G152" s="220">
        <v>21.5</v>
      </c>
      <c r="H152" s="220">
        <v>20</v>
      </c>
      <c r="I152" s="220">
        <v>18.2</v>
      </c>
      <c r="J152" s="220">
        <v>21.1</v>
      </c>
      <c r="K152" s="220">
        <v>22.1</v>
      </c>
      <c r="L152" s="220">
        <v>21</v>
      </c>
      <c r="M152" s="220">
        <v>19.399999999999999</v>
      </c>
      <c r="N152" s="220">
        <v>20.6</v>
      </c>
      <c r="O152" s="220">
        <v>20.420000000000002</v>
      </c>
      <c r="P152" s="220">
        <v>21.05</v>
      </c>
      <c r="Q152" s="220">
        <v>19.490292580849061</v>
      </c>
      <c r="R152" s="220">
        <v>18.73664535403061</v>
      </c>
      <c r="S152" s="220">
        <v>21.01</v>
      </c>
      <c r="T152" s="220">
        <v>20.8</v>
      </c>
      <c r="U152" s="219">
        <v>17.600000000000001</v>
      </c>
      <c r="V152" s="219">
        <v>15.215999999999999</v>
      </c>
      <c r="W152" s="221"/>
      <c r="X152" s="222"/>
      <c r="Y152" s="222"/>
      <c r="Z152" s="222"/>
      <c r="AA152" s="222"/>
      <c r="AB152" s="222"/>
      <c r="AC152" s="222"/>
      <c r="AD152" s="222"/>
      <c r="AE152" s="222"/>
      <c r="AF152" s="222"/>
      <c r="AG152" s="222"/>
      <c r="AH152" s="222"/>
      <c r="AI152" s="222"/>
      <c r="AJ152" s="222"/>
      <c r="AK152" s="222"/>
      <c r="AL152" s="222"/>
      <c r="AM152" s="222"/>
      <c r="AN152" s="222"/>
      <c r="AO152" s="222"/>
      <c r="AP152" s="222"/>
      <c r="AQ152" s="222"/>
      <c r="AR152" s="222"/>
      <c r="AS152" s="222"/>
      <c r="AT152" s="222"/>
      <c r="AU152" s="222"/>
      <c r="AV152" s="222"/>
      <c r="AW152" s="222"/>
      <c r="AX152" s="222"/>
      <c r="AY152" s="222"/>
      <c r="AZ152" s="222"/>
      <c r="BA152" s="222"/>
      <c r="BB152" s="222"/>
      <c r="BC152" s="222"/>
      <c r="BD152" s="222"/>
      <c r="BE152" s="222"/>
      <c r="BF152" s="222"/>
      <c r="BG152" s="222"/>
      <c r="BH152" s="222"/>
      <c r="BI152" s="222"/>
      <c r="BJ152" s="222"/>
      <c r="BK152" s="222"/>
      <c r="BL152" s="222"/>
      <c r="BM152" s="223">
        <v>1</v>
      </c>
    </row>
    <row r="153" spans="1:65">
      <c r="A153" s="29"/>
      <c r="B153" s="19">
        <v>1</v>
      </c>
      <c r="C153" s="9">
        <v>2</v>
      </c>
      <c r="D153" s="225">
        <v>21</v>
      </c>
      <c r="E153" s="225">
        <v>21.7</v>
      </c>
      <c r="F153" s="225">
        <v>20.090654674394798</v>
      </c>
      <c r="G153" s="225">
        <v>22.3</v>
      </c>
      <c r="H153" s="225">
        <v>21.24</v>
      </c>
      <c r="I153" s="225">
        <v>18.5</v>
      </c>
      <c r="J153" s="225">
        <v>21</v>
      </c>
      <c r="K153" s="225">
        <v>21.9</v>
      </c>
      <c r="L153" s="225">
        <v>21.1</v>
      </c>
      <c r="M153" s="225">
        <v>20.7</v>
      </c>
      <c r="N153" s="225">
        <v>20.7</v>
      </c>
      <c r="O153" s="225">
        <v>20.89</v>
      </c>
      <c r="P153" s="225">
        <v>20.81</v>
      </c>
      <c r="Q153" s="225">
        <v>19.914356643697314</v>
      </c>
      <c r="R153" s="225">
        <v>18.663241247664807</v>
      </c>
      <c r="S153" s="225">
        <v>21.99</v>
      </c>
      <c r="T153" s="225">
        <v>21.96</v>
      </c>
      <c r="U153" s="224">
        <v>16.899999999999999</v>
      </c>
      <c r="V153" s="224">
        <v>14.93</v>
      </c>
      <c r="W153" s="221"/>
      <c r="X153" s="222"/>
      <c r="Y153" s="222"/>
      <c r="Z153" s="222"/>
      <c r="AA153" s="222"/>
      <c r="AB153" s="222"/>
      <c r="AC153" s="222"/>
      <c r="AD153" s="222"/>
      <c r="AE153" s="222"/>
      <c r="AF153" s="222"/>
      <c r="AG153" s="222"/>
      <c r="AH153" s="222"/>
      <c r="AI153" s="222"/>
      <c r="AJ153" s="222"/>
      <c r="AK153" s="222"/>
      <c r="AL153" s="222"/>
      <c r="AM153" s="222"/>
      <c r="AN153" s="222"/>
      <c r="AO153" s="222"/>
      <c r="AP153" s="222"/>
      <c r="AQ153" s="222"/>
      <c r="AR153" s="222"/>
      <c r="AS153" s="222"/>
      <c r="AT153" s="222"/>
      <c r="AU153" s="222"/>
      <c r="AV153" s="222"/>
      <c r="AW153" s="222"/>
      <c r="AX153" s="222"/>
      <c r="AY153" s="222"/>
      <c r="AZ153" s="222"/>
      <c r="BA153" s="222"/>
      <c r="BB153" s="222"/>
      <c r="BC153" s="222"/>
      <c r="BD153" s="222"/>
      <c r="BE153" s="222"/>
      <c r="BF153" s="222"/>
      <c r="BG153" s="222"/>
      <c r="BH153" s="222"/>
      <c r="BI153" s="222"/>
      <c r="BJ153" s="222"/>
      <c r="BK153" s="222"/>
      <c r="BL153" s="222"/>
      <c r="BM153" s="223" t="e">
        <v>#N/A</v>
      </c>
    </row>
    <row r="154" spans="1:65">
      <c r="A154" s="29"/>
      <c r="B154" s="19">
        <v>1</v>
      </c>
      <c r="C154" s="9">
        <v>3</v>
      </c>
      <c r="D154" s="225">
        <v>20.7</v>
      </c>
      <c r="E154" s="225">
        <v>21.7</v>
      </c>
      <c r="F154" s="225">
        <v>20.837399329500531</v>
      </c>
      <c r="G154" s="225">
        <v>21.9</v>
      </c>
      <c r="H154" s="225">
        <v>20.81</v>
      </c>
      <c r="I154" s="225">
        <v>18.7</v>
      </c>
      <c r="J154" s="225">
        <v>20.8</v>
      </c>
      <c r="K154" s="225">
        <v>21.8</v>
      </c>
      <c r="L154" s="225">
        <v>21.4</v>
      </c>
      <c r="M154" s="225">
        <v>20.8</v>
      </c>
      <c r="N154" s="225">
        <v>20.7</v>
      </c>
      <c r="O154" s="225">
        <v>20.77</v>
      </c>
      <c r="P154" s="225">
        <v>21.03</v>
      </c>
      <c r="Q154" s="225">
        <v>19.232369020416773</v>
      </c>
      <c r="R154" s="225">
        <v>18.630406431644825</v>
      </c>
      <c r="S154" s="225">
        <v>21.87</v>
      </c>
      <c r="T154" s="225">
        <v>21.32</v>
      </c>
      <c r="U154" s="224">
        <v>17.5</v>
      </c>
      <c r="V154" s="224">
        <v>14.97</v>
      </c>
      <c r="W154" s="221"/>
      <c r="X154" s="222"/>
      <c r="Y154" s="222"/>
      <c r="Z154" s="222"/>
      <c r="AA154" s="222"/>
      <c r="AB154" s="222"/>
      <c r="AC154" s="222"/>
      <c r="AD154" s="222"/>
      <c r="AE154" s="222"/>
      <c r="AF154" s="222"/>
      <c r="AG154" s="222"/>
      <c r="AH154" s="222"/>
      <c r="AI154" s="222"/>
      <c r="AJ154" s="222"/>
      <c r="AK154" s="222"/>
      <c r="AL154" s="222"/>
      <c r="AM154" s="222"/>
      <c r="AN154" s="222"/>
      <c r="AO154" s="222"/>
      <c r="AP154" s="222"/>
      <c r="AQ154" s="222"/>
      <c r="AR154" s="222"/>
      <c r="AS154" s="222"/>
      <c r="AT154" s="222"/>
      <c r="AU154" s="222"/>
      <c r="AV154" s="222"/>
      <c r="AW154" s="222"/>
      <c r="AX154" s="222"/>
      <c r="AY154" s="222"/>
      <c r="AZ154" s="222"/>
      <c r="BA154" s="222"/>
      <c r="BB154" s="222"/>
      <c r="BC154" s="222"/>
      <c r="BD154" s="222"/>
      <c r="BE154" s="222"/>
      <c r="BF154" s="222"/>
      <c r="BG154" s="222"/>
      <c r="BH154" s="222"/>
      <c r="BI154" s="222"/>
      <c r="BJ154" s="222"/>
      <c r="BK154" s="222"/>
      <c r="BL154" s="222"/>
      <c r="BM154" s="223">
        <v>16</v>
      </c>
    </row>
    <row r="155" spans="1:65">
      <c r="A155" s="29"/>
      <c r="B155" s="19">
        <v>1</v>
      </c>
      <c r="C155" s="9">
        <v>4</v>
      </c>
      <c r="D155" s="225">
        <v>20.9</v>
      </c>
      <c r="E155" s="225">
        <v>21.7</v>
      </c>
      <c r="F155" s="225">
        <v>20.040355810511734</v>
      </c>
      <c r="G155" s="225">
        <v>21.9</v>
      </c>
      <c r="H155" s="225">
        <v>21.04</v>
      </c>
      <c r="I155" s="225">
        <v>18.600000000000001</v>
      </c>
      <c r="J155" s="225">
        <v>20.6</v>
      </c>
      <c r="K155" s="225">
        <v>21.5</v>
      </c>
      <c r="L155" s="225">
        <v>22.1</v>
      </c>
      <c r="M155" s="225">
        <v>19.05</v>
      </c>
      <c r="N155" s="225">
        <v>20.7</v>
      </c>
      <c r="O155" s="225">
        <v>20.74</v>
      </c>
      <c r="P155" s="225">
        <v>20.65</v>
      </c>
      <c r="Q155" s="225">
        <v>19.818183359055862</v>
      </c>
      <c r="R155" s="225">
        <v>18.78788275255118</v>
      </c>
      <c r="S155" s="225">
        <v>21.32</v>
      </c>
      <c r="T155" s="225">
        <v>21.2</v>
      </c>
      <c r="U155" s="224">
        <v>17.8</v>
      </c>
      <c r="V155" s="224">
        <v>14.846</v>
      </c>
      <c r="W155" s="221"/>
      <c r="X155" s="222"/>
      <c r="Y155" s="222"/>
      <c r="Z155" s="222"/>
      <c r="AA155" s="222"/>
      <c r="AB155" s="222"/>
      <c r="AC155" s="222"/>
      <c r="AD155" s="222"/>
      <c r="AE155" s="222"/>
      <c r="AF155" s="222"/>
      <c r="AG155" s="222"/>
      <c r="AH155" s="222"/>
      <c r="AI155" s="222"/>
      <c r="AJ155" s="222"/>
      <c r="AK155" s="222"/>
      <c r="AL155" s="222"/>
      <c r="AM155" s="222"/>
      <c r="AN155" s="222"/>
      <c r="AO155" s="222"/>
      <c r="AP155" s="222"/>
      <c r="AQ155" s="222"/>
      <c r="AR155" s="222"/>
      <c r="AS155" s="222"/>
      <c r="AT155" s="222"/>
      <c r="AU155" s="222"/>
      <c r="AV155" s="222"/>
      <c r="AW155" s="222"/>
      <c r="AX155" s="222"/>
      <c r="AY155" s="222"/>
      <c r="AZ155" s="222"/>
      <c r="BA155" s="222"/>
      <c r="BB155" s="222"/>
      <c r="BC155" s="222"/>
      <c r="BD155" s="222"/>
      <c r="BE155" s="222"/>
      <c r="BF155" s="222"/>
      <c r="BG155" s="222"/>
      <c r="BH155" s="222"/>
      <c r="BI155" s="222"/>
      <c r="BJ155" s="222"/>
      <c r="BK155" s="222"/>
      <c r="BL155" s="222"/>
      <c r="BM155" s="223">
        <v>20.695526481402904</v>
      </c>
    </row>
    <row r="156" spans="1:65">
      <c r="A156" s="29"/>
      <c r="B156" s="19">
        <v>1</v>
      </c>
      <c r="C156" s="9">
        <v>5</v>
      </c>
      <c r="D156" s="225">
        <v>20.7</v>
      </c>
      <c r="E156" s="225">
        <v>21.7</v>
      </c>
      <c r="F156" s="225">
        <v>20.182286615633501</v>
      </c>
      <c r="G156" s="225">
        <v>20.3</v>
      </c>
      <c r="H156" s="225">
        <v>21.19</v>
      </c>
      <c r="I156" s="225">
        <v>18.7</v>
      </c>
      <c r="J156" s="225">
        <v>20</v>
      </c>
      <c r="K156" s="225">
        <v>22</v>
      </c>
      <c r="L156" s="225">
        <v>21.4</v>
      </c>
      <c r="M156" s="225">
        <v>19.45</v>
      </c>
      <c r="N156" s="225">
        <v>20.5</v>
      </c>
      <c r="O156" s="225">
        <v>21.52</v>
      </c>
      <c r="P156" s="225">
        <v>21.15</v>
      </c>
      <c r="Q156" s="225">
        <v>19.395795426319719</v>
      </c>
      <c r="R156" s="225">
        <v>18.836287587103151</v>
      </c>
      <c r="S156" s="225">
        <v>21.68</v>
      </c>
      <c r="T156" s="225">
        <v>21.95</v>
      </c>
      <c r="U156" s="224">
        <v>16.8</v>
      </c>
      <c r="V156" s="224">
        <v>14.641</v>
      </c>
      <c r="W156" s="221"/>
      <c r="X156" s="222"/>
      <c r="Y156" s="222"/>
      <c r="Z156" s="222"/>
      <c r="AA156" s="222"/>
      <c r="AB156" s="222"/>
      <c r="AC156" s="222"/>
      <c r="AD156" s="222"/>
      <c r="AE156" s="222"/>
      <c r="AF156" s="222"/>
      <c r="AG156" s="222"/>
      <c r="AH156" s="222"/>
      <c r="AI156" s="222"/>
      <c r="AJ156" s="222"/>
      <c r="AK156" s="222"/>
      <c r="AL156" s="222"/>
      <c r="AM156" s="222"/>
      <c r="AN156" s="222"/>
      <c r="AO156" s="222"/>
      <c r="AP156" s="222"/>
      <c r="AQ156" s="222"/>
      <c r="AR156" s="222"/>
      <c r="AS156" s="222"/>
      <c r="AT156" s="222"/>
      <c r="AU156" s="222"/>
      <c r="AV156" s="222"/>
      <c r="AW156" s="222"/>
      <c r="AX156" s="222"/>
      <c r="AY156" s="222"/>
      <c r="AZ156" s="222"/>
      <c r="BA156" s="222"/>
      <c r="BB156" s="222"/>
      <c r="BC156" s="222"/>
      <c r="BD156" s="222"/>
      <c r="BE156" s="222"/>
      <c r="BF156" s="222"/>
      <c r="BG156" s="222"/>
      <c r="BH156" s="222"/>
      <c r="BI156" s="222"/>
      <c r="BJ156" s="222"/>
      <c r="BK156" s="222"/>
      <c r="BL156" s="222"/>
      <c r="BM156" s="223">
        <v>139</v>
      </c>
    </row>
    <row r="157" spans="1:65">
      <c r="A157" s="29"/>
      <c r="B157" s="19">
        <v>1</v>
      </c>
      <c r="C157" s="9">
        <v>6</v>
      </c>
      <c r="D157" s="225">
        <v>21</v>
      </c>
      <c r="E157" s="225">
        <v>21.7</v>
      </c>
      <c r="F157" s="225">
        <v>20.9380179981064</v>
      </c>
      <c r="G157" s="225">
        <v>21.2</v>
      </c>
      <c r="H157" s="225">
        <v>20.51</v>
      </c>
      <c r="I157" s="225">
        <v>18.399999999999999</v>
      </c>
      <c r="J157" s="225">
        <v>21.9</v>
      </c>
      <c r="K157" s="225">
        <v>21.8</v>
      </c>
      <c r="L157" s="225">
        <v>21.9</v>
      </c>
      <c r="M157" s="225">
        <v>21.1</v>
      </c>
      <c r="N157" s="225">
        <v>21.6</v>
      </c>
      <c r="O157" s="225">
        <v>20.37</v>
      </c>
      <c r="P157" s="225">
        <v>20.76</v>
      </c>
      <c r="Q157" s="225">
        <v>19.660449568567639</v>
      </c>
      <c r="R157" s="225">
        <v>18.829076703047836</v>
      </c>
      <c r="S157" s="225">
        <v>21.37</v>
      </c>
      <c r="T157" s="225">
        <v>21.02</v>
      </c>
      <c r="U157" s="224">
        <v>16.8</v>
      </c>
      <c r="V157" s="224">
        <v>14.987</v>
      </c>
      <c r="W157" s="221"/>
      <c r="X157" s="222"/>
      <c r="Y157" s="222"/>
      <c r="Z157" s="222"/>
      <c r="AA157" s="222"/>
      <c r="AB157" s="222"/>
      <c r="AC157" s="222"/>
      <c r="AD157" s="222"/>
      <c r="AE157" s="222"/>
      <c r="AF157" s="222"/>
      <c r="AG157" s="222"/>
      <c r="AH157" s="222"/>
      <c r="AI157" s="222"/>
      <c r="AJ157" s="222"/>
      <c r="AK157" s="222"/>
      <c r="AL157" s="222"/>
      <c r="AM157" s="222"/>
      <c r="AN157" s="222"/>
      <c r="AO157" s="222"/>
      <c r="AP157" s="222"/>
      <c r="AQ157" s="222"/>
      <c r="AR157" s="222"/>
      <c r="AS157" s="222"/>
      <c r="AT157" s="222"/>
      <c r="AU157" s="222"/>
      <c r="AV157" s="222"/>
      <c r="AW157" s="222"/>
      <c r="AX157" s="222"/>
      <c r="AY157" s="222"/>
      <c r="AZ157" s="222"/>
      <c r="BA157" s="222"/>
      <c r="BB157" s="222"/>
      <c r="BC157" s="222"/>
      <c r="BD157" s="222"/>
      <c r="BE157" s="222"/>
      <c r="BF157" s="222"/>
      <c r="BG157" s="222"/>
      <c r="BH157" s="222"/>
      <c r="BI157" s="222"/>
      <c r="BJ157" s="222"/>
      <c r="BK157" s="222"/>
      <c r="BL157" s="222"/>
      <c r="BM157" s="226"/>
    </row>
    <row r="158" spans="1:65">
      <c r="A158" s="29"/>
      <c r="B158" s="20" t="s">
        <v>258</v>
      </c>
      <c r="C158" s="12"/>
      <c r="D158" s="227">
        <v>20.85</v>
      </c>
      <c r="E158" s="227">
        <v>21.716666666666669</v>
      </c>
      <c r="F158" s="227">
        <v>20.368119071357828</v>
      </c>
      <c r="G158" s="227">
        <v>21.516666666666666</v>
      </c>
      <c r="H158" s="227">
        <v>20.798333333333336</v>
      </c>
      <c r="I158" s="227">
        <v>18.516666666666666</v>
      </c>
      <c r="J158" s="227">
        <v>20.900000000000002</v>
      </c>
      <c r="K158" s="227">
        <v>21.849999999999998</v>
      </c>
      <c r="L158" s="227">
        <v>21.483333333333334</v>
      </c>
      <c r="M158" s="227">
        <v>20.083333333333332</v>
      </c>
      <c r="N158" s="227">
        <v>20.8</v>
      </c>
      <c r="O158" s="227">
        <v>20.785</v>
      </c>
      <c r="P158" s="227">
        <v>20.908333333333335</v>
      </c>
      <c r="Q158" s="227">
        <v>19.585241099817729</v>
      </c>
      <c r="R158" s="227">
        <v>18.747256679340399</v>
      </c>
      <c r="S158" s="227">
        <v>21.540000000000003</v>
      </c>
      <c r="T158" s="227">
        <v>21.375000000000004</v>
      </c>
      <c r="U158" s="227">
        <v>17.233333333333331</v>
      </c>
      <c r="V158" s="227">
        <v>14.931666666666667</v>
      </c>
      <c r="W158" s="221"/>
      <c r="X158" s="222"/>
      <c r="Y158" s="222"/>
      <c r="Z158" s="222"/>
      <c r="AA158" s="222"/>
      <c r="AB158" s="222"/>
      <c r="AC158" s="222"/>
      <c r="AD158" s="222"/>
      <c r="AE158" s="222"/>
      <c r="AF158" s="222"/>
      <c r="AG158" s="222"/>
      <c r="AH158" s="222"/>
      <c r="AI158" s="222"/>
      <c r="AJ158" s="222"/>
      <c r="AK158" s="222"/>
      <c r="AL158" s="222"/>
      <c r="AM158" s="222"/>
      <c r="AN158" s="222"/>
      <c r="AO158" s="222"/>
      <c r="AP158" s="222"/>
      <c r="AQ158" s="222"/>
      <c r="AR158" s="222"/>
      <c r="AS158" s="222"/>
      <c r="AT158" s="222"/>
      <c r="AU158" s="222"/>
      <c r="AV158" s="222"/>
      <c r="AW158" s="222"/>
      <c r="AX158" s="222"/>
      <c r="AY158" s="222"/>
      <c r="AZ158" s="222"/>
      <c r="BA158" s="222"/>
      <c r="BB158" s="222"/>
      <c r="BC158" s="222"/>
      <c r="BD158" s="222"/>
      <c r="BE158" s="222"/>
      <c r="BF158" s="222"/>
      <c r="BG158" s="222"/>
      <c r="BH158" s="222"/>
      <c r="BI158" s="222"/>
      <c r="BJ158" s="222"/>
      <c r="BK158" s="222"/>
      <c r="BL158" s="222"/>
      <c r="BM158" s="226"/>
    </row>
    <row r="159" spans="1:65">
      <c r="A159" s="29"/>
      <c r="B159" s="3" t="s">
        <v>259</v>
      </c>
      <c r="C159" s="28"/>
      <c r="D159" s="225">
        <v>20.85</v>
      </c>
      <c r="E159" s="225">
        <v>21.7</v>
      </c>
      <c r="F159" s="225">
        <v>20.151143307816753</v>
      </c>
      <c r="G159" s="225">
        <v>21.7</v>
      </c>
      <c r="H159" s="225">
        <v>20.924999999999997</v>
      </c>
      <c r="I159" s="225">
        <v>18.55</v>
      </c>
      <c r="J159" s="225">
        <v>20.9</v>
      </c>
      <c r="K159" s="225">
        <v>21.85</v>
      </c>
      <c r="L159" s="225">
        <v>21.4</v>
      </c>
      <c r="M159" s="225">
        <v>20.074999999999999</v>
      </c>
      <c r="N159" s="225">
        <v>20.7</v>
      </c>
      <c r="O159" s="225">
        <v>20.754999999999999</v>
      </c>
      <c r="P159" s="225">
        <v>20.92</v>
      </c>
      <c r="Q159" s="225">
        <v>19.57537107470835</v>
      </c>
      <c r="R159" s="225">
        <v>18.762264053290895</v>
      </c>
      <c r="S159" s="225">
        <v>21.524999999999999</v>
      </c>
      <c r="T159" s="225">
        <v>21.259999999999998</v>
      </c>
      <c r="U159" s="225">
        <v>17.2</v>
      </c>
      <c r="V159" s="225">
        <v>14.95</v>
      </c>
      <c r="W159" s="221"/>
      <c r="X159" s="222"/>
      <c r="Y159" s="222"/>
      <c r="Z159" s="222"/>
      <c r="AA159" s="222"/>
      <c r="AB159" s="222"/>
      <c r="AC159" s="222"/>
      <c r="AD159" s="222"/>
      <c r="AE159" s="222"/>
      <c r="AF159" s="222"/>
      <c r="AG159" s="222"/>
      <c r="AH159" s="222"/>
      <c r="AI159" s="222"/>
      <c r="AJ159" s="222"/>
      <c r="AK159" s="222"/>
      <c r="AL159" s="222"/>
      <c r="AM159" s="222"/>
      <c r="AN159" s="222"/>
      <c r="AO159" s="222"/>
      <c r="AP159" s="222"/>
      <c r="AQ159" s="222"/>
      <c r="AR159" s="222"/>
      <c r="AS159" s="222"/>
      <c r="AT159" s="222"/>
      <c r="AU159" s="222"/>
      <c r="AV159" s="222"/>
      <c r="AW159" s="222"/>
      <c r="AX159" s="222"/>
      <c r="AY159" s="222"/>
      <c r="AZ159" s="222"/>
      <c r="BA159" s="222"/>
      <c r="BB159" s="222"/>
      <c r="BC159" s="222"/>
      <c r="BD159" s="222"/>
      <c r="BE159" s="222"/>
      <c r="BF159" s="222"/>
      <c r="BG159" s="222"/>
      <c r="BH159" s="222"/>
      <c r="BI159" s="222"/>
      <c r="BJ159" s="222"/>
      <c r="BK159" s="222"/>
      <c r="BL159" s="222"/>
      <c r="BM159" s="226"/>
    </row>
    <row r="160" spans="1:65">
      <c r="A160" s="29"/>
      <c r="B160" s="3" t="s">
        <v>260</v>
      </c>
      <c r="C160" s="28"/>
      <c r="D160" s="23">
        <v>0.13784048752090239</v>
      </c>
      <c r="E160" s="23">
        <v>4.0824829046386887E-2</v>
      </c>
      <c r="F160" s="23">
        <v>0.40633010454707458</v>
      </c>
      <c r="G160" s="23">
        <v>0.70545493595740483</v>
      </c>
      <c r="H160" s="23">
        <v>0.47486489306608709</v>
      </c>
      <c r="I160" s="23">
        <v>0.19407902170679542</v>
      </c>
      <c r="J160" s="23">
        <v>0.62609903369994058</v>
      </c>
      <c r="K160" s="23">
        <v>0.20736441353327739</v>
      </c>
      <c r="L160" s="23">
        <v>0.43550736694878844</v>
      </c>
      <c r="M160" s="23">
        <v>0.87901459980290853</v>
      </c>
      <c r="N160" s="23">
        <v>0.40000000000000052</v>
      </c>
      <c r="O160" s="23">
        <v>0.41447557225969245</v>
      </c>
      <c r="P160" s="23">
        <v>0.1957975144547722</v>
      </c>
      <c r="Q160" s="23">
        <v>0.25986882845621928</v>
      </c>
      <c r="R160" s="23">
        <v>8.6135555970871788E-2</v>
      </c>
      <c r="S160" s="23">
        <v>0.37126809720200771</v>
      </c>
      <c r="T160" s="23">
        <v>0.4823173229316981</v>
      </c>
      <c r="U160" s="23">
        <v>0.45018514709691054</v>
      </c>
      <c r="V160" s="23">
        <v>0.18825797902523705</v>
      </c>
      <c r="W160" s="148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29"/>
      <c r="B161" s="3" t="s">
        <v>86</v>
      </c>
      <c r="C161" s="28"/>
      <c r="D161" s="13">
        <v>6.6110545573574283E-3</v>
      </c>
      <c r="E161" s="13">
        <v>1.8798846836402248E-3</v>
      </c>
      <c r="F161" s="13">
        <v>1.9949318988343227E-2</v>
      </c>
      <c r="G161" s="13">
        <v>3.2786441640158245E-2</v>
      </c>
      <c r="H161" s="13">
        <v>2.2831872412825725E-2</v>
      </c>
      <c r="I161" s="13">
        <v>1.0481315303697322E-2</v>
      </c>
      <c r="J161" s="13">
        <v>2.9956891564590454E-2</v>
      </c>
      <c r="K161" s="13">
        <v>9.4903621754360377E-3</v>
      </c>
      <c r="L161" s="13">
        <v>2.027187123113057E-2</v>
      </c>
      <c r="M161" s="13">
        <v>4.3768361815912461E-2</v>
      </c>
      <c r="N161" s="13">
        <v>1.9230769230769256E-2</v>
      </c>
      <c r="O161" s="13">
        <v>1.9941090799119193E-2</v>
      </c>
      <c r="P161" s="13">
        <v>9.364568248135776E-3</v>
      </c>
      <c r="Q161" s="13">
        <v>1.3268605024149423E-2</v>
      </c>
      <c r="R161" s="13">
        <v>4.594568551770763E-3</v>
      </c>
      <c r="S161" s="13">
        <v>1.723621621179237E-2</v>
      </c>
      <c r="T161" s="13">
        <v>2.2564553119611603E-2</v>
      </c>
      <c r="U161" s="13">
        <v>2.6122929231929048E-2</v>
      </c>
      <c r="V161" s="13">
        <v>1.2607968234751896E-2</v>
      </c>
      <c r="W161" s="148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29"/>
      <c r="B162" s="3" t="s">
        <v>261</v>
      </c>
      <c r="C162" s="28"/>
      <c r="D162" s="13">
        <v>7.464101903177367E-3</v>
      </c>
      <c r="E162" s="13">
        <v>4.9341106938321388E-2</v>
      </c>
      <c r="F162" s="13">
        <v>-1.5820202029616648E-2</v>
      </c>
      <c r="G162" s="13">
        <v>3.9677182699441982E-2</v>
      </c>
      <c r="H162" s="13">
        <v>4.9675881414668055E-3</v>
      </c>
      <c r="I162" s="13">
        <v>-0.10528168088374901</v>
      </c>
      <c r="J162" s="13">
        <v>9.8800829628973297E-3</v>
      </c>
      <c r="K162" s="13">
        <v>5.5783723097574178E-2</v>
      </c>
      <c r="L162" s="13">
        <v>3.8066528659628673E-2</v>
      </c>
      <c r="M162" s="13">
        <v>-2.9580941012527062E-2</v>
      </c>
      <c r="N162" s="13">
        <v>5.0481208434574043E-3</v>
      </c>
      <c r="O162" s="13">
        <v>4.3233265255415709E-3</v>
      </c>
      <c r="P162" s="13">
        <v>1.0282746472850546E-2</v>
      </c>
      <c r="Q162" s="13">
        <v>-5.3648569055872231E-2</v>
      </c>
      <c r="R162" s="13">
        <v>-9.413965882014308E-2</v>
      </c>
      <c r="S162" s="13">
        <v>4.0804640527311253E-2</v>
      </c>
      <c r="T162" s="13">
        <v>3.2831903030235976E-2</v>
      </c>
      <c r="U162" s="13">
        <v>-0.16729186141655861</v>
      </c>
      <c r="V162" s="13">
        <v>-0.27850752286566227</v>
      </c>
      <c r="W162" s="148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29"/>
      <c r="B163" s="45" t="s">
        <v>262</v>
      </c>
      <c r="C163" s="46"/>
      <c r="D163" s="44">
        <v>0.05</v>
      </c>
      <c r="E163" s="44">
        <v>0.86</v>
      </c>
      <c r="F163" s="44">
        <v>0.41</v>
      </c>
      <c r="G163" s="44">
        <v>0.67</v>
      </c>
      <c r="H163" s="44">
        <v>0</v>
      </c>
      <c r="I163" s="44">
        <v>2.15</v>
      </c>
      <c r="J163" s="44">
        <v>0.09</v>
      </c>
      <c r="K163" s="44">
        <v>0.99</v>
      </c>
      <c r="L163" s="44">
        <v>0.64</v>
      </c>
      <c r="M163" s="44">
        <v>0.67</v>
      </c>
      <c r="N163" s="44">
        <v>0</v>
      </c>
      <c r="O163" s="44">
        <v>0.01</v>
      </c>
      <c r="P163" s="44">
        <v>0.1</v>
      </c>
      <c r="Q163" s="44">
        <v>1.1399999999999999</v>
      </c>
      <c r="R163" s="44">
        <v>1.93</v>
      </c>
      <c r="S163" s="44">
        <v>0.7</v>
      </c>
      <c r="T163" s="44">
        <v>0.54</v>
      </c>
      <c r="U163" s="44">
        <v>3.36</v>
      </c>
      <c r="V163" s="44">
        <v>5.52</v>
      </c>
      <c r="W163" s="148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B164" s="3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BM164" s="55"/>
    </row>
    <row r="165" spans="1:65" ht="15">
      <c r="B165" s="8" t="s">
        <v>563</v>
      </c>
      <c r="BM165" s="27" t="s">
        <v>66</v>
      </c>
    </row>
    <row r="166" spans="1:65" ht="15">
      <c r="A166" s="24" t="s">
        <v>22</v>
      </c>
      <c r="B166" s="18" t="s">
        <v>111</v>
      </c>
      <c r="C166" s="15" t="s">
        <v>112</v>
      </c>
      <c r="D166" s="16" t="s">
        <v>223</v>
      </c>
      <c r="E166" s="17" t="s">
        <v>223</v>
      </c>
      <c r="F166" s="17" t="s">
        <v>223</v>
      </c>
      <c r="G166" s="17" t="s">
        <v>223</v>
      </c>
      <c r="H166" s="17" t="s">
        <v>223</v>
      </c>
      <c r="I166" s="17" t="s">
        <v>223</v>
      </c>
      <c r="J166" s="17" t="s">
        <v>223</v>
      </c>
      <c r="K166" s="17" t="s">
        <v>223</v>
      </c>
      <c r="L166" s="17" t="s">
        <v>223</v>
      </c>
      <c r="M166" s="17" t="s">
        <v>223</v>
      </c>
      <c r="N166" s="17" t="s">
        <v>223</v>
      </c>
      <c r="O166" s="17" t="s">
        <v>223</v>
      </c>
      <c r="P166" s="17" t="s">
        <v>223</v>
      </c>
      <c r="Q166" s="17" t="s">
        <v>223</v>
      </c>
      <c r="R166" s="17" t="s">
        <v>223</v>
      </c>
      <c r="S166" s="17" t="s">
        <v>223</v>
      </c>
      <c r="T166" s="17" t="s">
        <v>223</v>
      </c>
      <c r="U166" s="148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7">
        <v>1</v>
      </c>
    </row>
    <row r="167" spans="1:65">
      <c r="A167" s="29"/>
      <c r="B167" s="19" t="s">
        <v>224</v>
      </c>
      <c r="C167" s="9" t="s">
        <v>224</v>
      </c>
      <c r="D167" s="146" t="s">
        <v>226</v>
      </c>
      <c r="E167" s="147" t="s">
        <v>227</v>
      </c>
      <c r="F167" s="147" t="s">
        <v>228</v>
      </c>
      <c r="G167" s="147" t="s">
        <v>229</v>
      </c>
      <c r="H167" s="147" t="s">
        <v>230</v>
      </c>
      <c r="I167" s="147" t="s">
        <v>232</v>
      </c>
      <c r="J167" s="147" t="s">
        <v>234</v>
      </c>
      <c r="K167" s="147" t="s">
        <v>235</v>
      </c>
      <c r="L167" s="147" t="s">
        <v>236</v>
      </c>
      <c r="M167" s="147" t="s">
        <v>237</v>
      </c>
      <c r="N167" s="147" t="s">
        <v>264</v>
      </c>
      <c r="O167" s="147" t="s">
        <v>238</v>
      </c>
      <c r="P167" s="147" t="s">
        <v>241</v>
      </c>
      <c r="Q167" s="147" t="s">
        <v>243</v>
      </c>
      <c r="R167" s="147" t="s">
        <v>244</v>
      </c>
      <c r="S167" s="147" t="s">
        <v>245</v>
      </c>
      <c r="T167" s="147" t="s">
        <v>246</v>
      </c>
      <c r="U167" s="148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 t="s">
        <v>3</v>
      </c>
    </row>
    <row r="168" spans="1:65">
      <c r="A168" s="29"/>
      <c r="B168" s="19"/>
      <c r="C168" s="9"/>
      <c r="D168" s="10" t="s">
        <v>308</v>
      </c>
      <c r="E168" s="11" t="s">
        <v>266</v>
      </c>
      <c r="F168" s="11" t="s">
        <v>266</v>
      </c>
      <c r="G168" s="11" t="s">
        <v>266</v>
      </c>
      <c r="H168" s="11" t="s">
        <v>308</v>
      </c>
      <c r="I168" s="11" t="s">
        <v>309</v>
      </c>
      <c r="J168" s="11" t="s">
        <v>266</v>
      </c>
      <c r="K168" s="11" t="s">
        <v>266</v>
      </c>
      <c r="L168" s="11" t="s">
        <v>266</v>
      </c>
      <c r="M168" s="11" t="s">
        <v>266</v>
      </c>
      <c r="N168" s="11" t="s">
        <v>266</v>
      </c>
      <c r="O168" s="11" t="s">
        <v>266</v>
      </c>
      <c r="P168" s="11" t="s">
        <v>266</v>
      </c>
      <c r="Q168" s="11" t="s">
        <v>308</v>
      </c>
      <c r="R168" s="11" t="s">
        <v>308</v>
      </c>
      <c r="S168" s="11" t="s">
        <v>266</v>
      </c>
      <c r="T168" s="11" t="s">
        <v>308</v>
      </c>
      <c r="U168" s="148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>
        <v>1</v>
      </c>
    </row>
    <row r="169" spans="1:65">
      <c r="A169" s="29"/>
      <c r="B169" s="19"/>
      <c r="C169" s="9"/>
      <c r="D169" s="25" t="s">
        <v>310</v>
      </c>
      <c r="E169" s="25" t="s">
        <v>311</v>
      </c>
      <c r="F169" s="25" t="s">
        <v>312</v>
      </c>
      <c r="G169" s="25" t="s">
        <v>313</v>
      </c>
      <c r="H169" s="25" t="s">
        <v>311</v>
      </c>
      <c r="I169" s="25" t="s">
        <v>310</v>
      </c>
      <c r="J169" s="25" t="s">
        <v>311</v>
      </c>
      <c r="K169" s="25" t="s">
        <v>311</v>
      </c>
      <c r="L169" s="25" t="s">
        <v>311</v>
      </c>
      <c r="M169" s="25" t="s">
        <v>311</v>
      </c>
      <c r="N169" s="25" t="s">
        <v>311</v>
      </c>
      <c r="O169" s="25" t="s">
        <v>117</v>
      </c>
      <c r="P169" s="25" t="s">
        <v>312</v>
      </c>
      <c r="Q169" s="25" t="s">
        <v>310</v>
      </c>
      <c r="R169" s="25" t="s">
        <v>313</v>
      </c>
      <c r="S169" s="25" t="s">
        <v>313</v>
      </c>
      <c r="T169" s="25" t="s">
        <v>313</v>
      </c>
      <c r="U169" s="148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>
        <v>2</v>
      </c>
    </row>
    <row r="170" spans="1:65">
      <c r="A170" s="29"/>
      <c r="B170" s="18">
        <v>1</v>
      </c>
      <c r="C170" s="14">
        <v>1</v>
      </c>
      <c r="D170" s="219">
        <v>40.1</v>
      </c>
      <c r="E170" s="219">
        <v>42.3</v>
      </c>
      <c r="F170" s="219">
        <v>40.369999999999997</v>
      </c>
      <c r="G170" s="220">
        <v>31.742631993437701</v>
      </c>
      <c r="H170" s="219">
        <v>39.799999999999997</v>
      </c>
      <c r="I170" s="219">
        <v>37</v>
      </c>
      <c r="J170" s="220">
        <v>30.3</v>
      </c>
      <c r="K170" s="220">
        <v>28.7</v>
      </c>
      <c r="L170" s="220">
        <v>29</v>
      </c>
      <c r="M170" s="220">
        <v>30.4</v>
      </c>
      <c r="N170" s="220">
        <v>30.3</v>
      </c>
      <c r="O170" s="220">
        <v>29.782</v>
      </c>
      <c r="P170" s="220">
        <v>28.780038759691035</v>
      </c>
      <c r="Q170" s="220">
        <v>31.059411046367192</v>
      </c>
      <c r="R170" s="220">
        <v>29.42</v>
      </c>
      <c r="S170" s="220">
        <v>30.53</v>
      </c>
      <c r="T170" s="220">
        <v>29</v>
      </c>
      <c r="U170" s="221"/>
      <c r="V170" s="222"/>
      <c r="W170" s="222"/>
      <c r="X170" s="222"/>
      <c r="Y170" s="222"/>
      <c r="Z170" s="222"/>
      <c r="AA170" s="222"/>
      <c r="AB170" s="222"/>
      <c r="AC170" s="222"/>
      <c r="AD170" s="222"/>
      <c r="AE170" s="222"/>
      <c r="AF170" s="222"/>
      <c r="AG170" s="222"/>
      <c r="AH170" s="222"/>
      <c r="AI170" s="222"/>
      <c r="AJ170" s="222"/>
      <c r="AK170" s="222"/>
      <c r="AL170" s="222"/>
      <c r="AM170" s="222"/>
      <c r="AN170" s="222"/>
      <c r="AO170" s="222"/>
      <c r="AP170" s="222"/>
      <c r="AQ170" s="222"/>
      <c r="AR170" s="222"/>
      <c r="AS170" s="222"/>
      <c r="AT170" s="222"/>
      <c r="AU170" s="222"/>
      <c r="AV170" s="222"/>
      <c r="AW170" s="222"/>
      <c r="AX170" s="222"/>
      <c r="AY170" s="222"/>
      <c r="AZ170" s="222"/>
      <c r="BA170" s="222"/>
      <c r="BB170" s="222"/>
      <c r="BC170" s="222"/>
      <c r="BD170" s="222"/>
      <c r="BE170" s="222"/>
      <c r="BF170" s="222"/>
      <c r="BG170" s="222"/>
      <c r="BH170" s="222"/>
      <c r="BI170" s="222"/>
      <c r="BJ170" s="222"/>
      <c r="BK170" s="222"/>
      <c r="BL170" s="222"/>
      <c r="BM170" s="223">
        <v>1</v>
      </c>
    </row>
    <row r="171" spans="1:65">
      <c r="A171" s="29"/>
      <c r="B171" s="19">
        <v>1</v>
      </c>
      <c r="C171" s="9">
        <v>2</v>
      </c>
      <c r="D171" s="224">
        <v>40.5</v>
      </c>
      <c r="E171" s="224">
        <v>42.7</v>
      </c>
      <c r="F171" s="224">
        <v>40.898584265667203</v>
      </c>
      <c r="G171" s="225">
        <v>31.725419141202497</v>
      </c>
      <c r="H171" s="224">
        <v>40.4</v>
      </c>
      <c r="I171" s="224">
        <v>39</v>
      </c>
      <c r="J171" s="225">
        <v>29.6</v>
      </c>
      <c r="K171" s="225">
        <v>28.4</v>
      </c>
      <c r="L171" s="225">
        <v>29</v>
      </c>
      <c r="M171" s="225">
        <v>31.100000000000005</v>
      </c>
      <c r="N171" s="225">
        <v>29.9</v>
      </c>
      <c r="O171" s="225">
        <v>32.488999999999997</v>
      </c>
      <c r="P171" s="225">
        <v>28.727181422910764</v>
      </c>
      <c r="Q171" s="225">
        <v>31.530768784424236</v>
      </c>
      <c r="R171" s="225">
        <v>31.470000000000002</v>
      </c>
      <c r="S171" s="225">
        <v>31.63</v>
      </c>
      <c r="T171" s="225">
        <v>29</v>
      </c>
      <c r="U171" s="221"/>
      <c r="V171" s="222"/>
      <c r="W171" s="222"/>
      <c r="X171" s="222"/>
      <c r="Y171" s="222"/>
      <c r="Z171" s="222"/>
      <c r="AA171" s="222"/>
      <c r="AB171" s="222"/>
      <c r="AC171" s="222"/>
      <c r="AD171" s="222"/>
      <c r="AE171" s="222"/>
      <c r="AF171" s="222"/>
      <c r="AG171" s="222"/>
      <c r="AH171" s="222"/>
      <c r="AI171" s="222"/>
      <c r="AJ171" s="222"/>
      <c r="AK171" s="222"/>
      <c r="AL171" s="222"/>
      <c r="AM171" s="222"/>
      <c r="AN171" s="222"/>
      <c r="AO171" s="222"/>
      <c r="AP171" s="222"/>
      <c r="AQ171" s="222"/>
      <c r="AR171" s="222"/>
      <c r="AS171" s="222"/>
      <c r="AT171" s="222"/>
      <c r="AU171" s="222"/>
      <c r="AV171" s="222"/>
      <c r="AW171" s="222"/>
      <c r="AX171" s="222"/>
      <c r="AY171" s="222"/>
      <c r="AZ171" s="222"/>
      <c r="BA171" s="222"/>
      <c r="BB171" s="222"/>
      <c r="BC171" s="222"/>
      <c r="BD171" s="222"/>
      <c r="BE171" s="222"/>
      <c r="BF171" s="222"/>
      <c r="BG171" s="222"/>
      <c r="BH171" s="222"/>
      <c r="BI171" s="222"/>
      <c r="BJ171" s="222"/>
      <c r="BK171" s="222"/>
      <c r="BL171" s="222"/>
      <c r="BM171" s="223" t="e">
        <v>#N/A</v>
      </c>
    </row>
    <row r="172" spans="1:65">
      <c r="A172" s="29"/>
      <c r="B172" s="19">
        <v>1</v>
      </c>
      <c r="C172" s="9">
        <v>3</v>
      </c>
      <c r="D172" s="224">
        <v>40.1</v>
      </c>
      <c r="E172" s="224">
        <v>41.7</v>
      </c>
      <c r="F172" s="224">
        <v>40.648132024246387</v>
      </c>
      <c r="G172" s="225">
        <v>31.756370447655296</v>
      </c>
      <c r="H172" s="224">
        <v>39.5</v>
      </c>
      <c r="I172" s="224">
        <v>39</v>
      </c>
      <c r="J172" s="225">
        <v>29.3</v>
      </c>
      <c r="K172" s="225">
        <v>28</v>
      </c>
      <c r="L172" s="225">
        <v>29.9</v>
      </c>
      <c r="M172" s="225">
        <v>29.8</v>
      </c>
      <c r="N172" s="229">
        <v>28</v>
      </c>
      <c r="O172" s="225">
        <v>31.998000000000001</v>
      </c>
      <c r="P172" s="225">
        <v>28.358817931358104</v>
      </c>
      <c r="Q172" s="225">
        <v>30.913723621441786</v>
      </c>
      <c r="R172" s="225">
        <v>33.71</v>
      </c>
      <c r="S172" s="225">
        <v>31.019999999999996</v>
      </c>
      <c r="T172" s="225">
        <v>28</v>
      </c>
      <c r="U172" s="221"/>
      <c r="V172" s="222"/>
      <c r="W172" s="222"/>
      <c r="X172" s="222"/>
      <c r="Y172" s="222"/>
      <c r="Z172" s="222"/>
      <c r="AA172" s="222"/>
      <c r="AB172" s="222"/>
      <c r="AC172" s="222"/>
      <c r="AD172" s="222"/>
      <c r="AE172" s="222"/>
      <c r="AF172" s="222"/>
      <c r="AG172" s="222"/>
      <c r="AH172" s="222"/>
      <c r="AI172" s="222"/>
      <c r="AJ172" s="222"/>
      <c r="AK172" s="222"/>
      <c r="AL172" s="222"/>
      <c r="AM172" s="222"/>
      <c r="AN172" s="222"/>
      <c r="AO172" s="222"/>
      <c r="AP172" s="222"/>
      <c r="AQ172" s="222"/>
      <c r="AR172" s="222"/>
      <c r="AS172" s="222"/>
      <c r="AT172" s="222"/>
      <c r="AU172" s="222"/>
      <c r="AV172" s="222"/>
      <c r="AW172" s="222"/>
      <c r="AX172" s="222"/>
      <c r="AY172" s="222"/>
      <c r="AZ172" s="222"/>
      <c r="BA172" s="222"/>
      <c r="BB172" s="222"/>
      <c r="BC172" s="222"/>
      <c r="BD172" s="222"/>
      <c r="BE172" s="222"/>
      <c r="BF172" s="222"/>
      <c r="BG172" s="222"/>
      <c r="BH172" s="222"/>
      <c r="BI172" s="222"/>
      <c r="BJ172" s="222"/>
      <c r="BK172" s="222"/>
      <c r="BL172" s="222"/>
      <c r="BM172" s="223">
        <v>16</v>
      </c>
    </row>
    <row r="173" spans="1:65">
      <c r="A173" s="29"/>
      <c r="B173" s="19">
        <v>1</v>
      </c>
      <c r="C173" s="9">
        <v>4</v>
      </c>
      <c r="D173" s="224">
        <v>40.5</v>
      </c>
      <c r="E173" s="224">
        <v>42.1</v>
      </c>
      <c r="F173" s="224">
        <v>40.456419990457178</v>
      </c>
      <c r="G173" s="225">
        <v>31.723453843436797</v>
      </c>
      <c r="H173" s="224">
        <v>39.9</v>
      </c>
      <c r="I173" s="224">
        <v>39</v>
      </c>
      <c r="J173" s="225">
        <v>31</v>
      </c>
      <c r="K173" s="225">
        <v>27.9</v>
      </c>
      <c r="L173" s="225">
        <v>29.9</v>
      </c>
      <c r="M173" s="225">
        <v>30.7</v>
      </c>
      <c r="N173" s="225">
        <v>30.5</v>
      </c>
      <c r="O173" s="225">
        <v>31.731999999999999</v>
      </c>
      <c r="P173" s="225">
        <v>28.56675294894297</v>
      </c>
      <c r="Q173" s="225">
        <v>31.498265205421035</v>
      </c>
      <c r="R173" s="225">
        <v>32.1</v>
      </c>
      <c r="S173" s="225">
        <v>27.35</v>
      </c>
      <c r="T173" s="225">
        <v>28</v>
      </c>
      <c r="U173" s="221"/>
      <c r="V173" s="222"/>
      <c r="W173" s="222"/>
      <c r="X173" s="222"/>
      <c r="Y173" s="222"/>
      <c r="Z173" s="222"/>
      <c r="AA173" s="222"/>
      <c r="AB173" s="222"/>
      <c r="AC173" s="222"/>
      <c r="AD173" s="222"/>
      <c r="AE173" s="222"/>
      <c r="AF173" s="222"/>
      <c r="AG173" s="222"/>
      <c r="AH173" s="222"/>
      <c r="AI173" s="222"/>
      <c r="AJ173" s="222"/>
      <c r="AK173" s="222"/>
      <c r="AL173" s="222"/>
      <c r="AM173" s="222"/>
      <c r="AN173" s="222"/>
      <c r="AO173" s="222"/>
      <c r="AP173" s="222"/>
      <c r="AQ173" s="222"/>
      <c r="AR173" s="222"/>
      <c r="AS173" s="222"/>
      <c r="AT173" s="222"/>
      <c r="AU173" s="222"/>
      <c r="AV173" s="222"/>
      <c r="AW173" s="222"/>
      <c r="AX173" s="222"/>
      <c r="AY173" s="222"/>
      <c r="AZ173" s="222"/>
      <c r="BA173" s="222"/>
      <c r="BB173" s="222"/>
      <c r="BC173" s="222"/>
      <c r="BD173" s="222"/>
      <c r="BE173" s="222"/>
      <c r="BF173" s="222"/>
      <c r="BG173" s="222"/>
      <c r="BH173" s="222"/>
      <c r="BI173" s="222"/>
      <c r="BJ173" s="222"/>
      <c r="BK173" s="222"/>
      <c r="BL173" s="222"/>
      <c r="BM173" s="223">
        <v>30.123682003080631</v>
      </c>
    </row>
    <row r="174" spans="1:65">
      <c r="A174" s="29"/>
      <c r="B174" s="19">
        <v>1</v>
      </c>
      <c r="C174" s="9">
        <v>5</v>
      </c>
      <c r="D174" s="224">
        <v>40.299999999999997</v>
      </c>
      <c r="E174" s="224">
        <v>41.9</v>
      </c>
      <c r="F174" s="224">
        <v>40.677171424837383</v>
      </c>
      <c r="G174" s="225">
        <v>31.721485997153</v>
      </c>
      <c r="H174" s="229">
        <v>37.200000000000003</v>
      </c>
      <c r="I174" s="224">
        <v>38</v>
      </c>
      <c r="J174" s="225">
        <v>28.8</v>
      </c>
      <c r="K174" s="225">
        <v>28</v>
      </c>
      <c r="L174" s="225">
        <v>29.7</v>
      </c>
      <c r="M174" s="225">
        <v>31.2</v>
      </c>
      <c r="N174" s="225">
        <v>29.5</v>
      </c>
      <c r="O174" s="225">
        <v>33.284999999999997</v>
      </c>
      <c r="P174" s="225">
        <v>28.821214444819187</v>
      </c>
      <c r="Q174" s="225">
        <v>31.507529706334658</v>
      </c>
      <c r="R174" s="225">
        <v>33.72</v>
      </c>
      <c r="S174" s="225">
        <v>27.12</v>
      </c>
      <c r="T174" s="225">
        <v>27</v>
      </c>
      <c r="U174" s="221"/>
      <c r="V174" s="222"/>
      <c r="W174" s="222"/>
      <c r="X174" s="222"/>
      <c r="Y174" s="222"/>
      <c r="Z174" s="222"/>
      <c r="AA174" s="222"/>
      <c r="AB174" s="222"/>
      <c r="AC174" s="222"/>
      <c r="AD174" s="222"/>
      <c r="AE174" s="222"/>
      <c r="AF174" s="222"/>
      <c r="AG174" s="222"/>
      <c r="AH174" s="222"/>
      <c r="AI174" s="222"/>
      <c r="AJ174" s="222"/>
      <c r="AK174" s="222"/>
      <c r="AL174" s="222"/>
      <c r="AM174" s="222"/>
      <c r="AN174" s="222"/>
      <c r="AO174" s="222"/>
      <c r="AP174" s="222"/>
      <c r="AQ174" s="222"/>
      <c r="AR174" s="222"/>
      <c r="AS174" s="222"/>
      <c r="AT174" s="222"/>
      <c r="AU174" s="222"/>
      <c r="AV174" s="222"/>
      <c r="AW174" s="222"/>
      <c r="AX174" s="222"/>
      <c r="AY174" s="222"/>
      <c r="AZ174" s="222"/>
      <c r="BA174" s="222"/>
      <c r="BB174" s="222"/>
      <c r="BC174" s="222"/>
      <c r="BD174" s="222"/>
      <c r="BE174" s="222"/>
      <c r="BF174" s="222"/>
      <c r="BG174" s="222"/>
      <c r="BH174" s="222"/>
      <c r="BI174" s="222"/>
      <c r="BJ174" s="222"/>
      <c r="BK174" s="222"/>
      <c r="BL174" s="222"/>
      <c r="BM174" s="223">
        <v>140</v>
      </c>
    </row>
    <row r="175" spans="1:65">
      <c r="A175" s="29"/>
      <c r="B175" s="19">
        <v>1</v>
      </c>
      <c r="C175" s="9">
        <v>6</v>
      </c>
      <c r="D175" s="224">
        <v>40.4</v>
      </c>
      <c r="E175" s="224">
        <v>41.7</v>
      </c>
      <c r="F175" s="224">
        <v>39.965871183777779</v>
      </c>
      <c r="G175" s="225">
        <v>31.701163159513399</v>
      </c>
      <c r="H175" s="224">
        <v>39.4</v>
      </c>
      <c r="I175" s="224">
        <v>39</v>
      </c>
      <c r="J175" s="225">
        <v>31.2</v>
      </c>
      <c r="K175" s="225">
        <v>29.2</v>
      </c>
      <c r="L175" s="225">
        <v>30.1</v>
      </c>
      <c r="M175" s="225">
        <v>31.2</v>
      </c>
      <c r="N175" s="225">
        <v>29.8</v>
      </c>
      <c r="O175" s="225">
        <v>31.777000000000005</v>
      </c>
      <c r="P175" s="225">
        <v>29.254364664638285</v>
      </c>
      <c r="Q175" s="225">
        <v>31.173511103057514</v>
      </c>
      <c r="R175" s="225">
        <v>30.22</v>
      </c>
      <c r="S175" s="225">
        <v>29.59</v>
      </c>
      <c r="T175" s="225">
        <v>26</v>
      </c>
      <c r="U175" s="221"/>
      <c r="V175" s="222"/>
      <c r="W175" s="222"/>
      <c r="X175" s="222"/>
      <c r="Y175" s="222"/>
      <c r="Z175" s="222"/>
      <c r="AA175" s="222"/>
      <c r="AB175" s="222"/>
      <c r="AC175" s="222"/>
      <c r="AD175" s="222"/>
      <c r="AE175" s="222"/>
      <c r="AF175" s="222"/>
      <c r="AG175" s="222"/>
      <c r="AH175" s="222"/>
      <c r="AI175" s="222"/>
      <c r="AJ175" s="222"/>
      <c r="AK175" s="222"/>
      <c r="AL175" s="222"/>
      <c r="AM175" s="222"/>
      <c r="AN175" s="222"/>
      <c r="AO175" s="222"/>
      <c r="AP175" s="222"/>
      <c r="AQ175" s="222"/>
      <c r="AR175" s="222"/>
      <c r="AS175" s="222"/>
      <c r="AT175" s="222"/>
      <c r="AU175" s="222"/>
      <c r="AV175" s="222"/>
      <c r="AW175" s="222"/>
      <c r="AX175" s="222"/>
      <c r="AY175" s="222"/>
      <c r="AZ175" s="222"/>
      <c r="BA175" s="222"/>
      <c r="BB175" s="222"/>
      <c r="BC175" s="222"/>
      <c r="BD175" s="222"/>
      <c r="BE175" s="222"/>
      <c r="BF175" s="222"/>
      <c r="BG175" s="222"/>
      <c r="BH175" s="222"/>
      <c r="BI175" s="222"/>
      <c r="BJ175" s="222"/>
      <c r="BK175" s="222"/>
      <c r="BL175" s="222"/>
      <c r="BM175" s="226"/>
    </row>
    <row r="176" spans="1:65">
      <c r="A176" s="29"/>
      <c r="B176" s="20" t="s">
        <v>258</v>
      </c>
      <c r="C176" s="12"/>
      <c r="D176" s="227">
        <v>40.31666666666667</v>
      </c>
      <c r="E176" s="227">
        <v>42.06666666666667</v>
      </c>
      <c r="F176" s="227">
        <v>40.502696481497658</v>
      </c>
      <c r="G176" s="227">
        <v>31.728420763733112</v>
      </c>
      <c r="H176" s="227">
        <v>39.366666666666667</v>
      </c>
      <c r="I176" s="227">
        <v>38.5</v>
      </c>
      <c r="J176" s="227">
        <v>30.033333333333331</v>
      </c>
      <c r="K176" s="227">
        <v>28.366666666666664</v>
      </c>
      <c r="L176" s="227">
        <v>29.599999999999998</v>
      </c>
      <c r="M176" s="227">
        <v>30.733333333333331</v>
      </c>
      <c r="N176" s="227">
        <v>29.666666666666668</v>
      </c>
      <c r="O176" s="227">
        <v>31.843833333333336</v>
      </c>
      <c r="P176" s="227">
        <v>28.751395028726723</v>
      </c>
      <c r="Q176" s="227">
        <v>31.280534911174403</v>
      </c>
      <c r="R176" s="227">
        <v>31.77333333333333</v>
      </c>
      <c r="S176" s="227">
        <v>29.540000000000003</v>
      </c>
      <c r="T176" s="227">
        <v>27.833333333333332</v>
      </c>
      <c r="U176" s="221"/>
      <c r="V176" s="222"/>
      <c r="W176" s="222"/>
      <c r="X176" s="222"/>
      <c r="Y176" s="222"/>
      <c r="Z176" s="222"/>
      <c r="AA176" s="222"/>
      <c r="AB176" s="222"/>
      <c r="AC176" s="222"/>
      <c r="AD176" s="222"/>
      <c r="AE176" s="222"/>
      <c r="AF176" s="222"/>
      <c r="AG176" s="222"/>
      <c r="AH176" s="222"/>
      <c r="AI176" s="222"/>
      <c r="AJ176" s="222"/>
      <c r="AK176" s="222"/>
      <c r="AL176" s="222"/>
      <c r="AM176" s="222"/>
      <c r="AN176" s="222"/>
      <c r="AO176" s="222"/>
      <c r="AP176" s="222"/>
      <c r="AQ176" s="222"/>
      <c r="AR176" s="222"/>
      <c r="AS176" s="222"/>
      <c r="AT176" s="222"/>
      <c r="AU176" s="222"/>
      <c r="AV176" s="222"/>
      <c r="AW176" s="222"/>
      <c r="AX176" s="222"/>
      <c r="AY176" s="222"/>
      <c r="AZ176" s="222"/>
      <c r="BA176" s="222"/>
      <c r="BB176" s="222"/>
      <c r="BC176" s="222"/>
      <c r="BD176" s="222"/>
      <c r="BE176" s="222"/>
      <c r="BF176" s="222"/>
      <c r="BG176" s="222"/>
      <c r="BH176" s="222"/>
      <c r="BI176" s="222"/>
      <c r="BJ176" s="222"/>
      <c r="BK176" s="222"/>
      <c r="BL176" s="222"/>
      <c r="BM176" s="226"/>
    </row>
    <row r="177" spans="1:65">
      <c r="A177" s="29"/>
      <c r="B177" s="3" t="s">
        <v>259</v>
      </c>
      <c r="C177" s="28"/>
      <c r="D177" s="225">
        <v>40.349999999999994</v>
      </c>
      <c r="E177" s="225">
        <v>42</v>
      </c>
      <c r="F177" s="225">
        <v>40.552276007351779</v>
      </c>
      <c r="G177" s="225">
        <v>31.724436492319647</v>
      </c>
      <c r="H177" s="225">
        <v>39.65</v>
      </c>
      <c r="I177" s="225">
        <v>39</v>
      </c>
      <c r="J177" s="225">
        <v>29.950000000000003</v>
      </c>
      <c r="K177" s="225">
        <v>28.2</v>
      </c>
      <c r="L177" s="225">
        <v>29.799999999999997</v>
      </c>
      <c r="M177" s="225">
        <v>30.900000000000002</v>
      </c>
      <c r="N177" s="225">
        <v>29.85</v>
      </c>
      <c r="O177" s="225">
        <v>31.887500000000003</v>
      </c>
      <c r="P177" s="225">
        <v>28.753610091300899</v>
      </c>
      <c r="Q177" s="225">
        <v>31.335888154239274</v>
      </c>
      <c r="R177" s="225">
        <v>31.785000000000004</v>
      </c>
      <c r="S177" s="225">
        <v>30.060000000000002</v>
      </c>
      <c r="T177" s="225">
        <v>28</v>
      </c>
      <c r="U177" s="221"/>
      <c r="V177" s="222"/>
      <c r="W177" s="222"/>
      <c r="X177" s="222"/>
      <c r="Y177" s="222"/>
      <c r="Z177" s="222"/>
      <c r="AA177" s="222"/>
      <c r="AB177" s="222"/>
      <c r="AC177" s="222"/>
      <c r="AD177" s="222"/>
      <c r="AE177" s="222"/>
      <c r="AF177" s="222"/>
      <c r="AG177" s="222"/>
      <c r="AH177" s="222"/>
      <c r="AI177" s="222"/>
      <c r="AJ177" s="222"/>
      <c r="AK177" s="222"/>
      <c r="AL177" s="222"/>
      <c r="AM177" s="222"/>
      <c r="AN177" s="222"/>
      <c r="AO177" s="222"/>
      <c r="AP177" s="222"/>
      <c r="AQ177" s="222"/>
      <c r="AR177" s="222"/>
      <c r="AS177" s="222"/>
      <c r="AT177" s="222"/>
      <c r="AU177" s="222"/>
      <c r="AV177" s="222"/>
      <c r="AW177" s="222"/>
      <c r="AX177" s="222"/>
      <c r="AY177" s="222"/>
      <c r="AZ177" s="222"/>
      <c r="BA177" s="222"/>
      <c r="BB177" s="222"/>
      <c r="BC177" s="222"/>
      <c r="BD177" s="222"/>
      <c r="BE177" s="222"/>
      <c r="BF177" s="222"/>
      <c r="BG177" s="222"/>
      <c r="BH177" s="222"/>
      <c r="BI177" s="222"/>
      <c r="BJ177" s="222"/>
      <c r="BK177" s="222"/>
      <c r="BL177" s="222"/>
      <c r="BM177" s="226"/>
    </row>
    <row r="178" spans="1:65">
      <c r="A178" s="29"/>
      <c r="B178" s="3" t="s">
        <v>260</v>
      </c>
      <c r="C178" s="28"/>
      <c r="D178" s="23">
        <v>0.18348478592697104</v>
      </c>
      <c r="E178" s="23">
        <v>0.38815804341358995</v>
      </c>
      <c r="F178" s="23">
        <v>0.32132581928615872</v>
      </c>
      <c r="G178" s="23">
        <v>1.9015214389703858E-2</v>
      </c>
      <c r="H178" s="23">
        <v>1.1183320914051706</v>
      </c>
      <c r="I178" s="23">
        <v>0.83666002653407556</v>
      </c>
      <c r="J178" s="23">
        <v>0.9605553948974862</v>
      </c>
      <c r="K178" s="23">
        <v>0.50859282994028399</v>
      </c>
      <c r="L178" s="23">
        <v>0.48166378315169173</v>
      </c>
      <c r="M178" s="23">
        <v>0.55737479909542653</v>
      </c>
      <c r="N178" s="23">
        <v>0.89144078135716154</v>
      </c>
      <c r="O178" s="23">
        <v>1.1649119136941917</v>
      </c>
      <c r="P178" s="23">
        <v>0.29915529162891585</v>
      </c>
      <c r="Q178" s="23">
        <v>0.26700205645298269</v>
      </c>
      <c r="R178" s="23">
        <v>1.771436328708053</v>
      </c>
      <c r="S178" s="23">
        <v>1.9075429221907418</v>
      </c>
      <c r="T178" s="23">
        <v>1.1690451944500122</v>
      </c>
      <c r="U178" s="148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5"/>
    </row>
    <row r="179" spans="1:65">
      <c r="A179" s="29"/>
      <c r="B179" s="3" t="s">
        <v>86</v>
      </c>
      <c r="C179" s="28"/>
      <c r="D179" s="13">
        <v>4.5510901842158993E-3</v>
      </c>
      <c r="E179" s="13">
        <v>9.227211808563944E-3</v>
      </c>
      <c r="F179" s="13">
        <v>7.9334426396263768E-3</v>
      </c>
      <c r="G179" s="13">
        <v>5.9931171902003486E-4</v>
      </c>
      <c r="H179" s="13">
        <v>2.8408097156778254E-2</v>
      </c>
      <c r="I179" s="13">
        <v>2.1731429260625341E-2</v>
      </c>
      <c r="J179" s="13">
        <v>3.19829765226688E-2</v>
      </c>
      <c r="K179" s="13">
        <v>1.7929241948541154E-2</v>
      </c>
      <c r="L179" s="13">
        <v>1.6272425106476075E-2</v>
      </c>
      <c r="M179" s="13">
        <v>1.813583944995965E-2</v>
      </c>
      <c r="N179" s="13">
        <v>3.0048565663724543E-2</v>
      </c>
      <c r="O179" s="13">
        <v>3.658202520720992E-2</v>
      </c>
      <c r="P179" s="13">
        <v>1.0404896573888581E-2</v>
      </c>
      <c r="Q179" s="13">
        <v>8.5357254027520185E-3</v>
      </c>
      <c r="R179" s="13">
        <v>5.5752297378558115E-2</v>
      </c>
      <c r="S179" s="13">
        <v>6.4574912734960785E-2</v>
      </c>
      <c r="T179" s="13">
        <v>4.2001623752695054E-2</v>
      </c>
      <c r="U179" s="148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29"/>
      <c r="B180" s="3" t="s">
        <v>261</v>
      </c>
      <c r="C180" s="28"/>
      <c r="D180" s="13">
        <v>0.33837114143429226</v>
      </c>
      <c r="E180" s="13">
        <v>0.39646496940064213</v>
      </c>
      <c r="F180" s="13">
        <v>0.34454667518252258</v>
      </c>
      <c r="G180" s="13">
        <v>5.3271667138445E-2</v>
      </c>
      <c r="H180" s="13">
        <v>0.30683449196684487</v>
      </c>
      <c r="I180" s="13">
        <v>0.27806421525970015</v>
      </c>
      <c r="J180" s="13">
        <v>-2.9992571870218754E-3</v>
      </c>
      <c r="K180" s="13">
        <v>-5.8326712393069524E-2</v>
      </c>
      <c r="L180" s="13">
        <v>-1.7384395540594233E-2</v>
      </c>
      <c r="M180" s="13">
        <v>2.0238273999518164E-2</v>
      </c>
      <c r="N180" s="13">
        <v>-1.5171297332352229E-2</v>
      </c>
      <c r="O180" s="13">
        <v>5.7102957403307952E-2</v>
      </c>
      <c r="P180" s="13">
        <v>-4.555508766204508E-2</v>
      </c>
      <c r="Q180" s="13">
        <v>3.8403436471526442E-2</v>
      </c>
      <c r="R180" s="13">
        <v>5.4762606048091911E-2</v>
      </c>
      <c r="S180" s="13">
        <v>-1.937618392801177E-2</v>
      </c>
      <c r="T180" s="13">
        <v>-7.6031498059004665E-2</v>
      </c>
      <c r="U180" s="148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29"/>
      <c r="B181" s="45" t="s">
        <v>262</v>
      </c>
      <c r="C181" s="46"/>
      <c r="D181" s="44">
        <v>3.5</v>
      </c>
      <c r="E181" s="44">
        <v>4.18</v>
      </c>
      <c r="F181" s="44">
        <v>3.57</v>
      </c>
      <c r="G181" s="44">
        <v>0.17</v>
      </c>
      <c r="H181" s="44">
        <v>3.13</v>
      </c>
      <c r="I181" s="44">
        <v>2.8</v>
      </c>
      <c r="J181" s="44">
        <v>0.48</v>
      </c>
      <c r="K181" s="44">
        <v>1.1299999999999999</v>
      </c>
      <c r="L181" s="44">
        <v>0.65</v>
      </c>
      <c r="M181" s="44">
        <v>0.21</v>
      </c>
      <c r="N181" s="44">
        <v>0.63</v>
      </c>
      <c r="O181" s="44">
        <v>0.22</v>
      </c>
      <c r="P181" s="44">
        <v>0.98</v>
      </c>
      <c r="Q181" s="44">
        <v>0</v>
      </c>
      <c r="R181" s="44">
        <v>0.19</v>
      </c>
      <c r="S181" s="44">
        <v>0.67</v>
      </c>
      <c r="T181" s="44">
        <v>1.34</v>
      </c>
      <c r="U181" s="148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BM182" s="55"/>
    </row>
    <row r="183" spans="1:65" ht="15">
      <c r="B183" s="8" t="s">
        <v>564</v>
      </c>
      <c r="BM183" s="27" t="s">
        <v>66</v>
      </c>
    </row>
    <row r="184" spans="1:65" ht="15">
      <c r="A184" s="24" t="s">
        <v>25</v>
      </c>
      <c r="B184" s="18" t="s">
        <v>111</v>
      </c>
      <c r="C184" s="15" t="s">
        <v>112</v>
      </c>
      <c r="D184" s="16" t="s">
        <v>223</v>
      </c>
      <c r="E184" s="17" t="s">
        <v>223</v>
      </c>
      <c r="F184" s="17" t="s">
        <v>223</v>
      </c>
      <c r="G184" s="17" t="s">
        <v>223</v>
      </c>
      <c r="H184" s="17" t="s">
        <v>223</v>
      </c>
      <c r="I184" s="17" t="s">
        <v>223</v>
      </c>
      <c r="J184" s="17" t="s">
        <v>223</v>
      </c>
      <c r="K184" s="17" t="s">
        <v>223</v>
      </c>
      <c r="L184" s="17" t="s">
        <v>223</v>
      </c>
      <c r="M184" s="17" t="s">
        <v>223</v>
      </c>
      <c r="N184" s="17" t="s">
        <v>223</v>
      </c>
      <c r="O184" s="17" t="s">
        <v>223</v>
      </c>
      <c r="P184" s="17" t="s">
        <v>223</v>
      </c>
      <c r="Q184" s="17" t="s">
        <v>223</v>
      </c>
      <c r="R184" s="17" t="s">
        <v>223</v>
      </c>
      <c r="S184" s="17" t="s">
        <v>223</v>
      </c>
      <c r="T184" s="17" t="s">
        <v>223</v>
      </c>
      <c r="U184" s="17" t="s">
        <v>223</v>
      </c>
      <c r="V184" s="17" t="s">
        <v>223</v>
      </c>
      <c r="W184" s="17" t="s">
        <v>223</v>
      </c>
      <c r="X184" s="148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1</v>
      </c>
    </row>
    <row r="185" spans="1:65">
      <c r="A185" s="29"/>
      <c r="B185" s="19" t="s">
        <v>224</v>
      </c>
      <c r="C185" s="9" t="s">
        <v>224</v>
      </c>
      <c r="D185" s="146" t="s">
        <v>226</v>
      </c>
      <c r="E185" s="147" t="s">
        <v>227</v>
      </c>
      <c r="F185" s="147" t="s">
        <v>228</v>
      </c>
      <c r="G185" s="147" t="s">
        <v>230</v>
      </c>
      <c r="H185" s="147" t="s">
        <v>231</v>
      </c>
      <c r="I185" s="147" t="s">
        <v>232</v>
      </c>
      <c r="J185" s="147" t="s">
        <v>234</v>
      </c>
      <c r="K185" s="147" t="s">
        <v>235</v>
      </c>
      <c r="L185" s="147" t="s">
        <v>236</v>
      </c>
      <c r="M185" s="147" t="s">
        <v>237</v>
      </c>
      <c r="N185" s="147" t="s">
        <v>264</v>
      </c>
      <c r="O185" s="147" t="s">
        <v>238</v>
      </c>
      <c r="P185" s="147" t="s">
        <v>240</v>
      </c>
      <c r="Q185" s="147" t="s">
        <v>241</v>
      </c>
      <c r="R185" s="147" t="s">
        <v>242</v>
      </c>
      <c r="S185" s="147" t="s">
        <v>243</v>
      </c>
      <c r="T185" s="147" t="s">
        <v>244</v>
      </c>
      <c r="U185" s="147" t="s">
        <v>245</v>
      </c>
      <c r="V185" s="147" t="s">
        <v>246</v>
      </c>
      <c r="W185" s="147" t="s">
        <v>249</v>
      </c>
      <c r="X185" s="148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 t="s">
        <v>3</v>
      </c>
    </row>
    <row r="186" spans="1:65">
      <c r="A186" s="29"/>
      <c r="B186" s="19"/>
      <c r="C186" s="9"/>
      <c r="D186" s="10" t="s">
        <v>308</v>
      </c>
      <c r="E186" s="11" t="s">
        <v>266</v>
      </c>
      <c r="F186" s="11" t="s">
        <v>309</v>
      </c>
      <c r="G186" s="11" t="s">
        <v>308</v>
      </c>
      <c r="H186" s="11" t="s">
        <v>266</v>
      </c>
      <c r="I186" s="11" t="s">
        <v>309</v>
      </c>
      <c r="J186" s="11" t="s">
        <v>266</v>
      </c>
      <c r="K186" s="11" t="s">
        <v>266</v>
      </c>
      <c r="L186" s="11" t="s">
        <v>266</v>
      </c>
      <c r="M186" s="11" t="s">
        <v>266</v>
      </c>
      <c r="N186" s="11" t="s">
        <v>266</v>
      </c>
      <c r="O186" s="11" t="s">
        <v>266</v>
      </c>
      <c r="P186" s="11" t="s">
        <v>266</v>
      </c>
      <c r="Q186" s="11" t="s">
        <v>266</v>
      </c>
      <c r="R186" s="11" t="s">
        <v>265</v>
      </c>
      <c r="S186" s="11" t="s">
        <v>308</v>
      </c>
      <c r="T186" s="11" t="s">
        <v>308</v>
      </c>
      <c r="U186" s="11" t="s">
        <v>266</v>
      </c>
      <c r="V186" s="11" t="s">
        <v>308</v>
      </c>
      <c r="W186" s="11" t="s">
        <v>309</v>
      </c>
      <c r="X186" s="148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1</v>
      </c>
    </row>
    <row r="187" spans="1:65">
      <c r="A187" s="29"/>
      <c r="B187" s="19"/>
      <c r="C187" s="9"/>
      <c r="D187" s="25" t="s">
        <v>310</v>
      </c>
      <c r="E187" s="25" t="s">
        <v>311</v>
      </c>
      <c r="F187" s="25" t="s">
        <v>312</v>
      </c>
      <c r="G187" s="25" t="s">
        <v>311</v>
      </c>
      <c r="H187" s="25" t="s">
        <v>311</v>
      </c>
      <c r="I187" s="25" t="s">
        <v>310</v>
      </c>
      <c r="J187" s="25" t="s">
        <v>311</v>
      </c>
      <c r="K187" s="25" t="s">
        <v>311</v>
      </c>
      <c r="L187" s="25" t="s">
        <v>311</v>
      </c>
      <c r="M187" s="25" t="s">
        <v>311</v>
      </c>
      <c r="N187" s="25" t="s">
        <v>311</v>
      </c>
      <c r="O187" s="25" t="s">
        <v>117</v>
      </c>
      <c r="P187" s="25" t="s">
        <v>116</v>
      </c>
      <c r="Q187" s="25" t="s">
        <v>312</v>
      </c>
      <c r="R187" s="25" t="s">
        <v>116</v>
      </c>
      <c r="S187" s="25" t="s">
        <v>310</v>
      </c>
      <c r="T187" s="25" t="s">
        <v>313</v>
      </c>
      <c r="U187" s="25" t="s">
        <v>313</v>
      </c>
      <c r="V187" s="25" t="s">
        <v>313</v>
      </c>
      <c r="W187" s="25" t="s">
        <v>312</v>
      </c>
      <c r="X187" s="148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2</v>
      </c>
    </row>
    <row r="188" spans="1:65">
      <c r="A188" s="29"/>
      <c r="B188" s="18">
        <v>1</v>
      </c>
      <c r="C188" s="14">
        <v>1</v>
      </c>
      <c r="D188" s="220">
        <v>36.700000000000003</v>
      </c>
      <c r="E188" s="220">
        <v>36.200000000000003</v>
      </c>
      <c r="F188" s="220">
        <v>37.145600000000002</v>
      </c>
      <c r="G188" s="220">
        <v>36.5</v>
      </c>
      <c r="H188" s="220">
        <v>35.1</v>
      </c>
      <c r="I188" s="220">
        <v>34</v>
      </c>
      <c r="J188" s="220">
        <v>38.1</v>
      </c>
      <c r="K188" s="220">
        <v>34.9</v>
      </c>
      <c r="L188" s="220">
        <v>35.299999999999997</v>
      </c>
      <c r="M188" s="228">
        <v>31.6</v>
      </c>
      <c r="N188" s="220">
        <v>35.9</v>
      </c>
      <c r="O188" s="220">
        <v>35.200000000000003</v>
      </c>
      <c r="P188" s="220">
        <v>35.9</v>
      </c>
      <c r="Q188" s="220">
        <v>34.339234234676795</v>
      </c>
      <c r="R188" s="220">
        <v>37.805432889141215</v>
      </c>
      <c r="S188" s="220">
        <v>34.910360542347448</v>
      </c>
      <c r="T188" s="220">
        <v>35</v>
      </c>
      <c r="U188" s="220">
        <v>35.799999999999997</v>
      </c>
      <c r="V188" s="220">
        <v>35.6</v>
      </c>
      <c r="W188" s="219">
        <v>32.843000000000004</v>
      </c>
      <c r="X188" s="221"/>
      <c r="Y188" s="222"/>
      <c r="Z188" s="222"/>
      <c r="AA188" s="222"/>
      <c r="AB188" s="222"/>
      <c r="AC188" s="222"/>
      <c r="AD188" s="222"/>
      <c r="AE188" s="222"/>
      <c r="AF188" s="222"/>
      <c r="AG188" s="222"/>
      <c r="AH188" s="222"/>
      <c r="AI188" s="222"/>
      <c r="AJ188" s="222"/>
      <c r="AK188" s="222"/>
      <c r="AL188" s="222"/>
      <c r="AM188" s="222"/>
      <c r="AN188" s="222"/>
      <c r="AO188" s="222"/>
      <c r="AP188" s="222"/>
      <c r="AQ188" s="222"/>
      <c r="AR188" s="222"/>
      <c r="AS188" s="222"/>
      <c r="AT188" s="222"/>
      <c r="AU188" s="222"/>
      <c r="AV188" s="222"/>
      <c r="AW188" s="222"/>
      <c r="AX188" s="222"/>
      <c r="AY188" s="222"/>
      <c r="AZ188" s="222"/>
      <c r="BA188" s="222"/>
      <c r="BB188" s="222"/>
      <c r="BC188" s="222"/>
      <c r="BD188" s="222"/>
      <c r="BE188" s="222"/>
      <c r="BF188" s="222"/>
      <c r="BG188" s="222"/>
      <c r="BH188" s="222"/>
      <c r="BI188" s="222"/>
      <c r="BJ188" s="222"/>
      <c r="BK188" s="222"/>
      <c r="BL188" s="222"/>
      <c r="BM188" s="223">
        <v>1</v>
      </c>
    </row>
    <row r="189" spans="1:65">
      <c r="A189" s="29"/>
      <c r="B189" s="19">
        <v>1</v>
      </c>
      <c r="C189" s="9">
        <v>2</v>
      </c>
      <c r="D189" s="225">
        <v>37.200000000000003</v>
      </c>
      <c r="E189" s="225">
        <v>36.6</v>
      </c>
      <c r="F189" s="225">
        <v>38.427166666666665</v>
      </c>
      <c r="G189" s="225">
        <v>37.5</v>
      </c>
      <c r="H189" s="225">
        <v>35.1</v>
      </c>
      <c r="I189" s="225">
        <v>35</v>
      </c>
      <c r="J189" s="225">
        <v>37.6</v>
      </c>
      <c r="K189" s="225">
        <v>35.700000000000003</v>
      </c>
      <c r="L189" s="225">
        <v>35.6</v>
      </c>
      <c r="M189" s="225">
        <v>33.6</v>
      </c>
      <c r="N189" s="225">
        <v>34.5</v>
      </c>
      <c r="O189" s="225">
        <v>35.9</v>
      </c>
      <c r="P189" s="225">
        <v>35.1</v>
      </c>
      <c r="Q189" s="225">
        <v>34.658128821195632</v>
      </c>
      <c r="R189" s="225">
        <v>37.493384984997675</v>
      </c>
      <c r="S189" s="225">
        <v>34.369881037287605</v>
      </c>
      <c r="T189" s="225">
        <v>36.299999999999997</v>
      </c>
      <c r="U189" s="225">
        <v>37.700000000000003</v>
      </c>
      <c r="V189" s="225">
        <v>34.1</v>
      </c>
      <c r="W189" s="224">
        <v>31.702000000000002</v>
      </c>
      <c r="X189" s="221"/>
      <c r="Y189" s="222"/>
      <c r="Z189" s="222"/>
      <c r="AA189" s="222"/>
      <c r="AB189" s="222"/>
      <c r="AC189" s="222"/>
      <c r="AD189" s="222"/>
      <c r="AE189" s="222"/>
      <c r="AF189" s="222"/>
      <c r="AG189" s="222"/>
      <c r="AH189" s="222"/>
      <c r="AI189" s="222"/>
      <c r="AJ189" s="222"/>
      <c r="AK189" s="222"/>
      <c r="AL189" s="222"/>
      <c r="AM189" s="222"/>
      <c r="AN189" s="222"/>
      <c r="AO189" s="222"/>
      <c r="AP189" s="222"/>
      <c r="AQ189" s="222"/>
      <c r="AR189" s="222"/>
      <c r="AS189" s="222"/>
      <c r="AT189" s="222"/>
      <c r="AU189" s="222"/>
      <c r="AV189" s="222"/>
      <c r="AW189" s="222"/>
      <c r="AX189" s="222"/>
      <c r="AY189" s="222"/>
      <c r="AZ189" s="222"/>
      <c r="BA189" s="222"/>
      <c r="BB189" s="222"/>
      <c r="BC189" s="222"/>
      <c r="BD189" s="222"/>
      <c r="BE189" s="222"/>
      <c r="BF189" s="222"/>
      <c r="BG189" s="222"/>
      <c r="BH189" s="222"/>
      <c r="BI189" s="222"/>
      <c r="BJ189" s="222"/>
      <c r="BK189" s="222"/>
      <c r="BL189" s="222"/>
      <c r="BM189" s="223" t="e">
        <v>#N/A</v>
      </c>
    </row>
    <row r="190" spans="1:65">
      <c r="A190" s="29"/>
      <c r="B190" s="19">
        <v>1</v>
      </c>
      <c r="C190" s="9">
        <v>3</v>
      </c>
      <c r="D190" s="225">
        <v>36.799999999999997</v>
      </c>
      <c r="E190" s="225">
        <v>36.700000000000003</v>
      </c>
      <c r="F190" s="225">
        <v>37.541366666666661</v>
      </c>
      <c r="G190" s="225">
        <v>35.299999999999997</v>
      </c>
      <c r="H190" s="225">
        <v>34.5</v>
      </c>
      <c r="I190" s="225">
        <v>35</v>
      </c>
      <c r="J190" s="225">
        <v>36.5</v>
      </c>
      <c r="K190" s="225">
        <v>35.5</v>
      </c>
      <c r="L190" s="225">
        <v>35.9</v>
      </c>
      <c r="M190" s="225">
        <v>35.1</v>
      </c>
      <c r="N190" s="225">
        <v>33.9</v>
      </c>
      <c r="O190" s="225">
        <v>37</v>
      </c>
      <c r="P190" s="225">
        <v>35.799999999999997</v>
      </c>
      <c r="Q190" s="225">
        <v>34.47342181414183</v>
      </c>
      <c r="R190" s="225">
        <v>36.254546464097366</v>
      </c>
      <c r="S190" s="225">
        <v>34.896921181379703</v>
      </c>
      <c r="T190" s="225">
        <v>36</v>
      </c>
      <c r="U190" s="225">
        <v>36</v>
      </c>
      <c r="V190" s="225">
        <v>34.1</v>
      </c>
      <c r="W190" s="224">
        <v>31.754000000000001</v>
      </c>
      <c r="X190" s="221"/>
      <c r="Y190" s="222"/>
      <c r="Z190" s="222"/>
      <c r="AA190" s="222"/>
      <c r="AB190" s="222"/>
      <c r="AC190" s="222"/>
      <c r="AD190" s="222"/>
      <c r="AE190" s="222"/>
      <c r="AF190" s="222"/>
      <c r="AG190" s="222"/>
      <c r="AH190" s="222"/>
      <c r="AI190" s="222"/>
      <c r="AJ190" s="222"/>
      <c r="AK190" s="222"/>
      <c r="AL190" s="222"/>
      <c r="AM190" s="222"/>
      <c r="AN190" s="222"/>
      <c r="AO190" s="222"/>
      <c r="AP190" s="222"/>
      <c r="AQ190" s="222"/>
      <c r="AR190" s="222"/>
      <c r="AS190" s="222"/>
      <c r="AT190" s="222"/>
      <c r="AU190" s="222"/>
      <c r="AV190" s="222"/>
      <c r="AW190" s="222"/>
      <c r="AX190" s="222"/>
      <c r="AY190" s="222"/>
      <c r="AZ190" s="222"/>
      <c r="BA190" s="222"/>
      <c r="BB190" s="222"/>
      <c r="BC190" s="222"/>
      <c r="BD190" s="222"/>
      <c r="BE190" s="222"/>
      <c r="BF190" s="222"/>
      <c r="BG190" s="222"/>
      <c r="BH190" s="222"/>
      <c r="BI190" s="222"/>
      <c r="BJ190" s="222"/>
      <c r="BK190" s="222"/>
      <c r="BL190" s="222"/>
      <c r="BM190" s="223">
        <v>16</v>
      </c>
    </row>
    <row r="191" spans="1:65">
      <c r="A191" s="29"/>
      <c r="B191" s="19">
        <v>1</v>
      </c>
      <c r="C191" s="9">
        <v>4</v>
      </c>
      <c r="D191" s="225">
        <v>36.700000000000003</v>
      </c>
      <c r="E191" s="225">
        <v>36.700000000000003</v>
      </c>
      <c r="F191" s="225">
        <v>37.28896666666666</v>
      </c>
      <c r="G191" s="225">
        <v>37.1</v>
      </c>
      <c r="H191" s="225">
        <v>35.700000000000003</v>
      </c>
      <c r="I191" s="225">
        <v>35</v>
      </c>
      <c r="J191" s="225">
        <v>37.200000000000003</v>
      </c>
      <c r="K191" s="225">
        <v>35.1</v>
      </c>
      <c r="L191" s="225">
        <v>37.1</v>
      </c>
      <c r="M191" s="225">
        <v>33.299999999999997</v>
      </c>
      <c r="N191" s="225">
        <v>35.200000000000003</v>
      </c>
      <c r="O191" s="225">
        <v>35.200000000000003</v>
      </c>
      <c r="P191" s="225">
        <v>35.299999999999997</v>
      </c>
      <c r="Q191" s="225">
        <v>34.819640047271413</v>
      </c>
      <c r="R191" s="229">
        <v>39.691421553428022</v>
      </c>
      <c r="S191" s="225">
        <v>34.302738796031399</v>
      </c>
      <c r="T191" s="225">
        <v>35.4</v>
      </c>
      <c r="U191" s="225">
        <v>36.200000000000003</v>
      </c>
      <c r="V191" s="225">
        <v>34.299999999999997</v>
      </c>
      <c r="W191" s="224">
        <v>31.724000000000004</v>
      </c>
      <c r="X191" s="221"/>
      <c r="Y191" s="222"/>
      <c r="Z191" s="222"/>
      <c r="AA191" s="222"/>
      <c r="AB191" s="222"/>
      <c r="AC191" s="222"/>
      <c r="AD191" s="222"/>
      <c r="AE191" s="222"/>
      <c r="AF191" s="222"/>
      <c r="AG191" s="222"/>
      <c r="AH191" s="222"/>
      <c r="AI191" s="222"/>
      <c r="AJ191" s="222"/>
      <c r="AK191" s="222"/>
      <c r="AL191" s="222"/>
      <c r="AM191" s="222"/>
      <c r="AN191" s="222"/>
      <c r="AO191" s="222"/>
      <c r="AP191" s="222"/>
      <c r="AQ191" s="222"/>
      <c r="AR191" s="222"/>
      <c r="AS191" s="222"/>
      <c r="AT191" s="222"/>
      <c r="AU191" s="222"/>
      <c r="AV191" s="222"/>
      <c r="AW191" s="222"/>
      <c r="AX191" s="222"/>
      <c r="AY191" s="222"/>
      <c r="AZ191" s="222"/>
      <c r="BA191" s="222"/>
      <c r="BB191" s="222"/>
      <c r="BC191" s="222"/>
      <c r="BD191" s="222"/>
      <c r="BE191" s="222"/>
      <c r="BF191" s="222"/>
      <c r="BG191" s="222"/>
      <c r="BH191" s="222"/>
      <c r="BI191" s="222"/>
      <c r="BJ191" s="222"/>
      <c r="BK191" s="222"/>
      <c r="BL191" s="222"/>
      <c r="BM191" s="223">
        <v>35.733889189199289</v>
      </c>
    </row>
    <row r="192" spans="1:65">
      <c r="A192" s="29"/>
      <c r="B192" s="19">
        <v>1</v>
      </c>
      <c r="C192" s="9">
        <v>5</v>
      </c>
      <c r="D192" s="225">
        <v>36.9</v>
      </c>
      <c r="E192" s="225">
        <v>36.5</v>
      </c>
      <c r="F192" s="225">
        <v>37.286166666666666</v>
      </c>
      <c r="G192" s="225">
        <v>33.5</v>
      </c>
      <c r="H192" s="225">
        <v>34.9</v>
      </c>
      <c r="I192" s="225">
        <v>35</v>
      </c>
      <c r="J192" s="229">
        <v>34</v>
      </c>
      <c r="K192" s="225">
        <v>35.299999999999997</v>
      </c>
      <c r="L192" s="225">
        <v>35.6</v>
      </c>
      <c r="M192" s="229">
        <v>31.7</v>
      </c>
      <c r="N192" s="225">
        <v>34.299999999999997</v>
      </c>
      <c r="O192" s="225">
        <v>36.200000000000003</v>
      </c>
      <c r="P192" s="225">
        <v>36.1</v>
      </c>
      <c r="Q192" s="225">
        <v>34.848738355277831</v>
      </c>
      <c r="R192" s="225">
        <v>37.122545340204191</v>
      </c>
      <c r="S192" s="225">
        <v>35.22223878771392</v>
      </c>
      <c r="T192" s="225">
        <v>36.200000000000003</v>
      </c>
      <c r="U192" s="225">
        <v>36.799999999999997</v>
      </c>
      <c r="V192" s="225">
        <v>33.9</v>
      </c>
      <c r="W192" s="224">
        <v>31.699000000000002</v>
      </c>
      <c r="X192" s="221"/>
      <c r="Y192" s="222"/>
      <c r="Z192" s="222"/>
      <c r="AA192" s="222"/>
      <c r="AB192" s="222"/>
      <c r="AC192" s="222"/>
      <c r="AD192" s="222"/>
      <c r="AE192" s="222"/>
      <c r="AF192" s="222"/>
      <c r="AG192" s="222"/>
      <c r="AH192" s="222"/>
      <c r="AI192" s="222"/>
      <c r="AJ192" s="222"/>
      <c r="AK192" s="222"/>
      <c r="AL192" s="222"/>
      <c r="AM192" s="222"/>
      <c r="AN192" s="222"/>
      <c r="AO192" s="222"/>
      <c r="AP192" s="222"/>
      <c r="AQ192" s="222"/>
      <c r="AR192" s="222"/>
      <c r="AS192" s="222"/>
      <c r="AT192" s="222"/>
      <c r="AU192" s="222"/>
      <c r="AV192" s="222"/>
      <c r="AW192" s="222"/>
      <c r="AX192" s="222"/>
      <c r="AY192" s="222"/>
      <c r="AZ192" s="222"/>
      <c r="BA192" s="222"/>
      <c r="BB192" s="222"/>
      <c r="BC192" s="222"/>
      <c r="BD192" s="222"/>
      <c r="BE192" s="222"/>
      <c r="BF192" s="222"/>
      <c r="BG192" s="222"/>
      <c r="BH192" s="222"/>
      <c r="BI192" s="222"/>
      <c r="BJ192" s="222"/>
      <c r="BK192" s="222"/>
      <c r="BL192" s="222"/>
      <c r="BM192" s="223">
        <v>141</v>
      </c>
    </row>
    <row r="193" spans="1:65">
      <c r="A193" s="29"/>
      <c r="B193" s="19">
        <v>1</v>
      </c>
      <c r="C193" s="9">
        <v>6</v>
      </c>
      <c r="D193" s="225">
        <v>37.200000000000003</v>
      </c>
      <c r="E193" s="225">
        <v>36.5</v>
      </c>
      <c r="F193" s="225">
        <v>37.139266666666664</v>
      </c>
      <c r="G193" s="225">
        <v>35.6</v>
      </c>
      <c r="H193" s="225">
        <v>35.1</v>
      </c>
      <c r="I193" s="225">
        <v>35</v>
      </c>
      <c r="J193" s="225">
        <v>38.299999999999997</v>
      </c>
      <c r="K193" s="225">
        <v>35.6</v>
      </c>
      <c r="L193" s="225">
        <v>36.6</v>
      </c>
      <c r="M193" s="225">
        <v>34.9</v>
      </c>
      <c r="N193" s="225">
        <v>37.200000000000003</v>
      </c>
      <c r="O193" s="225">
        <v>35.200000000000003</v>
      </c>
      <c r="P193" s="225">
        <v>35.4</v>
      </c>
      <c r="Q193" s="225">
        <v>34.104035179958991</v>
      </c>
      <c r="R193" s="225">
        <v>35.38497070330331</v>
      </c>
      <c r="S193" s="225">
        <v>35.026438980009985</v>
      </c>
      <c r="T193" s="225">
        <v>34.9</v>
      </c>
      <c r="U193" s="225">
        <v>36.200000000000003</v>
      </c>
      <c r="V193" s="225">
        <v>33.799999999999997</v>
      </c>
      <c r="W193" s="224">
        <v>31.896000000000001</v>
      </c>
      <c r="X193" s="221"/>
      <c r="Y193" s="222"/>
      <c r="Z193" s="222"/>
      <c r="AA193" s="222"/>
      <c r="AB193" s="222"/>
      <c r="AC193" s="222"/>
      <c r="AD193" s="222"/>
      <c r="AE193" s="222"/>
      <c r="AF193" s="222"/>
      <c r="AG193" s="222"/>
      <c r="AH193" s="222"/>
      <c r="AI193" s="222"/>
      <c r="AJ193" s="222"/>
      <c r="AK193" s="222"/>
      <c r="AL193" s="222"/>
      <c r="AM193" s="222"/>
      <c r="AN193" s="222"/>
      <c r="AO193" s="222"/>
      <c r="AP193" s="222"/>
      <c r="AQ193" s="222"/>
      <c r="AR193" s="222"/>
      <c r="AS193" s="222"/>
      <c r="AT193" s="222"/>
      <c r="AU193" s="222"/>
      <c r="AV193" s="222"/>
      <c r="AW193" s="222"/>
      <c r="AX193" s="222"/>
      <c r="AY193" s="222"/>
      <c r="AZ193" s="222"/>
      <c r="BA193" s="222"/>
      <c r="BB193" s="222"/>
      <c r="BC193" s="222"/>
      <c r="BD193" s="222"/>
      <c r="BE193" s="222"/>
      <c r="BF193" s="222"/>
      <c r="BG193" s="222"/>
      <c r="BH193" s="222"/>
      <c r="BI193" s="222"/>
      <c r="BJ193" s="222"/>
      <c r="BK193" s="222"/>
      <c r="BL193" s="222"/>
      <c r="BM193" s="226"/>
    </row>
    <row r="194" spans="1:65">
      <c r="A194" s="29"/>
      <c r="B194" s="20" t="s">
        <v>258</v>
      </c>
      <c r="C194" s="12"/>
      <c r="D194" s="227">
        <v>36.916666666666664</v>
      </c>
      <c r="E194" s="227">
        <v>36.533333333333339</v>
      </c>
      <c r="F194" s="227">
        <v>37.471422222222223</v>
      </c>
      <c r="G194" s="227">
        <v>35.916666666666664</v>
      </c>
      <c r="H194" s="227">
        <v>35.06666666666667</v>
      </c>
      <c r="I194" s="227">
        <v>34.833333333333336</v>
      </c>
      <c r="J194" s="227">
        <v>36.949999999999996</v>
      </c>
      <c r="K194" s="227">
        <v>35.35</v>
      </c>
      <c r="L194" s="227">
        <v>36.016666666666666</v>
      </c>
      <c r="M194" s="227">
        <v>33.366666666666667</v>
      </c>
      <c r="N194" s="227">
        <v>35.166666666666664</v>
      </c>
      <c r="O194" s="227">
        <v>35.783333333333331</v>
      </c>
      <c r="P194" s="227">
        <v>35.6</v>
      </c>
      <c r="Q194" s="227">
        <v>34.54053307542042</v>
      </c>
      <c r="R194" s="227">
        <v>37.292050322528631</v>
      </c>
      <c r="S194" s="227">
        <v>34.788096554128344</v>
      </c>
      <c r="T194" s="227">
        <v>35.633333333333333</v>
      </c>
      <c r="U194" s="227">
        <v>36.449999999999996</v>
      </c>
      <c r="V194" s="227">
        <v>34.300000000000004</v>
      </c>
      <c r="W194" s="227">
        <v>31.936333333333341</v>
      </c>
      <c r="X194" s="221"/>
      <c r="Y194" s="222"/>
      <c r="Z194" s="222"/>
      <c r="AA194" s="222"/>
      <c r="AB194" s="222"/>
      <c r="AC194" s="222"/>
      <c r="AD194" s="222"/>
      <c r="AE194" s="222"/>
      <c r="AF194" s="222"/>
      <c r="AG194" s="222"/>
      <c r="AH194" s="222"/>
      <c r="AI194" s="222"/>
      <c r="AJ194" s="222"/>
      <c r="AK194" s="222"/>
      <c r="AL194" s="222"/>
      <c r="AM194" s="222"/>
      <c r="AN194" s="222"/>
      <c r="AO194" s="222"/>
      <c r="AP194" s="222"/>
      <c r="AQ194" s="222"/>
      <c r="AR194" s="222"/>
      <c r="AS194" s="222"/>
      <c r="AT194" s="222"/>
      <c r="AU194" s="222"/>
      <c r="AV194" s="222"/>
      <c r="AW194" s="222"/>
      <c r="AX194" s="222"/>
      <c r="AY194" s="222"/>
      <c r="AZ194" s="222"/>
      <c r="BA194" s="222"/>
      <c r="BB194" s="222"/>
      <c r="BC194" s="222"/>
      <c r="BD194" s="222"/>
      <c r="BE194" s="222"/>
      <c r="BF194" s="222"/>
      <c r="BG194" s="222"/>
      <c r="BH194" s="222"/>
      <c r="BI194" s="222"/>
      <c r="BJ194" s="222"/>
      <c r="BK194" s="222"/>
      <c r="BL194" s="222"/>
      <c r="BM194" s="226"/>
    </row>
    <row r="195" spans="1:65">
      <c r="A195" s="29"/>
      <c r="B195" s="3" t="s">
        <v>259</v>
      </c>
      <c r="C195" s="28"/>
      <c r="D195" s="225">
        <v>36.849999999999994</v>
      </c>
      <c r="E195" s="225">
        <v>36.549999999999997</v>
      </c>
      <c r="F195" s="225">
        <v>37.287566666666663</v>
      </c>
      <c r="G195" s="225">
        <v>36.049999999999997</v>
      </c>
      <c r="H195" s="225">
        <v>35.1</v>
      </c>
      <c r="I195" s="225">
        <v>35</v>
      </c>
      <c r="J195" s="225">
        <v>37.400000000000006</v>
      </c>
      <c r="K195" s="225">
        <v>35.4</v>
      </c>
      <c r="L195" s="225">
        <v>35.75</v>
      </c>
      <c r="M195" s="225">
        <v>33.450000000000003</v>
      </c>
      <c r="N195" s="225">
        <v>34.85</v>
      </c>
      <c r="O195" s="225">
        <v>35.549999999999997</v>
      </c>
      <c r="P195" s="225">
        <v>35.599999999999994</v>
      </c>
      <c r="Q195" s="225">
        <v>34.565775317668731</v>
      </c>
      <c r="R195" s="225">
        <v>37.307965162600937</v>
      </c>
      <c r="S195" s="225">
        <v>34.903640861863579</v>
      </c>
      <c r="T195" s="225">
        <v>35.700000000000003</v>
      </c>
      <c r="U195" s="225">
        <v>36.200000000000003</v>
      </c>
      <c r="V195" s="225">
        <v>34.1</v>
      </c>
      <c r="W195" s="225">
        <v>31.739000000000004</v>
      </c>
      <c r="X195" s="221"/>
      <c r="Y195" s="222"/>
      <c r="Z195" s="222"/>
      <c r="AA195" s="222"/>
      <c r="AB195" s="222"/>
      <c r="AC195" s="222"/>
      <c r="AD195" s="222"/>
      <c r="AE195" s="222"/>
      <c r="AF195" s="222"/>
      <c r="AG195" s="222"/>
      <c r="AH195" s="222"/>
      <c r="AI195" s="222"/>
      <c r="AJ195" s="222"/>
      <c r="AK195" s="222"/>
      <c r="AL195" s="222"/>
      <c r="AM195" s="222"/>
      <c r="AN195" s="222"/>
      <c r="AO195" s="222"/>
      <c r="AP195" s="222"/>
      <c r="AQ195" s="222"/>
      <c r="AR195" s="222"/>
      <c r="AS195" s="222"/>
      <c r="AT195" s="222"/>
      <c r="AU195" s="222"/>
      <c r="AV195" s="222"/>
      <c r="AW195" s="222"/>
      <c r="AX195" s="222"/>
      <c r="AY195" s="222"/>
      <c r="AZ195" s="222"/>
      <c r="BA195" s="222"/>
      <c r="BB195" s="222"/>
      <c r="BC195" s="222"/>
      <c r="BD195" s="222"/>
      <c r="BE195" s="222"/>
      <c r="BF195" s="222"/>
      <c r="BG195" s="222"/>
      <c r="BH195" s="222"/>
      <c r="BI195" s="222"/>
      <c r="BJ195" s="222"/>
      <c r="BK195" s="222"/>
      <c r="BL195" s="222"/>
      <c r="BM195" s="226"/>
    </row>
    <row r="196" spans="1:65">
      <c r="A196" s="29"/>
      <c r="B196" s="3" t="s">
        <v>260</v>
      </c>
      <c r="C196" s="28"/>
      <c r="D196" s="23">
        <v>0.23166067138525467</v>
      </c>
      <c r="E196" s="23">
        <v>0.18618986725025263</v>
      </c>
      <c r="F196" s="23">
        <v>0.49039509634428263</v>
      </c>
      <c r="G196" s="23">
        <v>1.4538454755119843</v>
      </c>
      <c r="H196" s="23">
        <v>0.38815804341359145</v>
      </c>
      <c r="I196" s="23">
        <v>0.40824829046386302</v>
      </c>
      <c r="J196" s="23">
        <v>1.5833508770957876</v>
      </c>
      <c r="K196" s="23">
        <v>0.30822070014844999</v>
      </c>
      <c r="L196" s="23">
        <v>0.69113433330045759</v>
      </c>
      <c r="M196" s="23">
        <v>1.5042162965034871</v>
      </c>
      <c r="N196" s="23">
        <v>1.2225656083281053</v>
      </c>
      <c r="O196" s="23">
        <v>0.73325757184407248</v>
      </c>
      <c r="P196" s="23">
        <v>0.38987177379235866</v>
      </c>
      <c r="Q196" s="23">
        <v>0.29061160097615901</v>
      </c>
      <c r="R196" s="23">
        <v>1.4699100978657214</v>
      </c>
      <c r="S196" s="23">
        <v>0.36947374606072225</v>
      </c>
      <c r="T196" s="23">
        <v>0.61535897382476445</v>
      </c>
      <c r="U196" s="23">
        <v>0.69785385289471691</v>
      </c>
      <c r="V196" s="23">
        <v>0.66030296076876815</v>
      </c>
      <c r="W196" s="23">
        <v>0.45016471059676283</v>
      </c>
      <c r="X196" s="148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5"/>
    </row>
    <row r="197" spans="1:65">
      <c r="A197" s="29"/>
      <c r="B197" s="3" t="s">
        <v>86</v>
      </c>
      <c r="C197" s="28"/>
      <c r="D197" s="13">
        <v>6.2752326334606237E-3</v>
      </c>
      <c r="E197" s="13">
        <v>5.0964379721784477E-3</v>
      </c>
      <c r="F197" s="13">
        <v>1.3087175966687929E-2</v>
      </c>
      <c r="G197" s="13">
        <v>4.0478296301957803E-2</v>
      </c>
      <c r="H197" s="13">
        <v>1.1069145724722189E-2</v>
      </c>
      <c r="I197" s="13">
        <v>1.1720046616187455E-2</v>
      </c>
      <c r="J197" s="13">
        <v>4.2851173940346085E-2</v>
      </c>
      <c r="K197" s="13">
        <v>8.7191145727991502E-3</v>
      </c>
      <c r="L197" s="13">
        <v>1.9189291993534224E-2</v>
      </c>
      <c r="M197" s="13">
        <v>4.5081407487616992E-2</v>
      </c>
      <c r="N197" s="13">
        <v>3.4764898815017216E-2</v>
      </c>
      <c r="O197" s="13">
        <v>2.0491594928106358E-2</v>
      </c>
      <c r="P197" s="13">
        <v>1.0951454320010073E-2</v>
      </c>
      <c r="Q197" s="13">
        <v>8.4136397183447852E-3</v>
      </c>
      <c r="R197" s="13">
        <v>3.9416178117128865E-2</v>
      </c>
      <c r="S197" s="13">
        <v>1.0620694509279679E-2</v>
      </c>
      <c r="T197" s="13">
        <v>1.726919477525064E-2</v>
      </c>
      <c r="U197" s="13">
        <v>1.9145510367481949E-2</v>
      </c>
      <c r="V197" s="13">
        <v>1.9250815182762917E-2</v>
      </c>
      <c r="W197" s="13">
        <v>1.409569175954543E-2</v>
      </c>
      <c r="X197" s="148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29"/>
      <c r="B198" s="3" t="s">
        <v>261</v>
      </c>
      <c r="C198" s="28"/>
      <c r="D198" s="13">
        <v>3.3099601087498653E-2</v>
      </c>
      <c r="E198" s="13">
        <v>2.2372156019773159E-2</v>
      </c>
      <c r="F198" s="13">
        <v>4.8624235213336586E-2</v>
      </c>
      <c r="G198" s="13">
        <v>5.1149617803880609E-3</v>
      </c>
      <c r="H198" s="13">
        <v>-1.8671981630655754E-2</v>
      </c>
      <c r="I198" s="13">
        <v>-2.5201730802314914E-2</v>
      </c>
      <c r="J198" s="13">
        <v>3.4032422397735518E-2</v>
      </c>
      <c r="K198" s="13">
        <v>-1.0743000493641186E-2</v>
      </c>
      <c r="L198" s="13">
        <v>7.913425711099098E-3</v>
      </c>
      <c r="M198" s="13">
        <v>-6.6245868452743828E-2</v>
      </c>
      <c r="N198" s="13">
        <v>-1.5873517699944939E-2</v>
      </c>
      <c r="O198" s="13">
        <v>1.3836765394399375E-3</v>
      </c>
      <c r="P198" s="13">
        <v>-3.7468406668635934E-3</v>
      </c>
      <c r="Q198" s="13">
        <v>-3.3395640409036864E-2</v>
      </c>
      <c r="R198" s="13">
        <v>4.3604577298580249E-2</v>
      </c>
      <c r="S198" s="13">
        <v>-2.6467665751782055E-2</v>
      </c>
      <c r="T198" s="13">
        <v>-2.8140193566266181E-3</v>
      </c>
      <c r="U198" s="13">
        <v>2.0040102744180333E-2</v>
      </c>
      <c r="V198" s="13">
        <v>-4.0126871766107186E-2</v>
      </c>
      <c r="W198" s="13">
        <v>-0.10627323087501417</v>
      </c>
      <c r="X198" s="148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29"/>
      <c r="B199" s="45" t="s">
        <v>262</v>
      </c>
      <c r="C199" s="46"/>
      <c r="D199" s="44">
        <v>1.05</v>
      </c>
      <c r="E199" s="44">
        <v>0.74</v>
      </c>
      <c r="F199" s="44">
        <v>1.51</v>
      </c>
      <c r="G199" s="44">
        <v>0.24</v>
      </c>
      <c r="H199" s="44">
        <v>0.45</v>
      </c>
      <c r="I199" s="44">
        <v>0.64</v>
      </c>
      <c r="J199" s="44">
        <v>1.08</v>
      </c>
      <c r="K199" s="44">
        <v>0.22</v>
      </c>
      <c r="L199" s="44">
        <v>0.32</v>
      </c>
      <c r="M199" s="44">
        <v>1.83</v>
      </c>
      <c r="N199" s="44">
        <v>0.37</v>
      </c>
      <c r="O199" s="44">
        <v>0.14000000000000001</v>
      </c>
      <c r="P199" s="44">
        <v>0.01</v>
      </c>
      <c r="Q199" s="44">
        <v>0.87</v>
      </c>
      <c r="R199" s="44">
        <v>1.36</v>
      </c>
      <c r="S199" s="44">
        <v>0.67</v>
      </c>
      <c r="T199" s="44">
        <v>0.01</v>
      </c>
      <c r="U199" s="44">
        <v>0.68</v>
      </c>
      <c r="V199" s="44">
        <v>1.07</v>
      </c>
      <c r="W199" s="44">
        <v>2.99</v>
      </c>
      <c r="X199" s="148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B200" s="3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BM200" s="55"/>
    </row>
    <row r="201" spans="1:65" ht="15">
      <c r="B201" s="8" t="s">
        <v>565</v>
      </c>
      <c r="BM201" s="27" t="s">
        <v>66</v>
      </c>
    </row>
    <row r="202" spans="1:65" ht="15">
      <c r="A202" s="24" t="s">
        <v>51</v>
      </c>
      <c r="B202" s="18" t="s">
        <v>111</v>
      </c>
      <c r="C202" s="15" t="s">
        <v>112</v>
      </c>
      <c r="D202" s="16" t="s">
        <v>223</v>
      </c>
      <c r="E202" s="17" t="s">
        <v>223</v>
      </c>
      <c r="F202" s="17" t="s">
        <v>223</v>
      </c>
      <c r="G202" s="17" t="s">
        <v>223</v>
      </c>
      <c r="H202" s="17" t="s">
        <v>223</v>
      </c>
      <c r="I202" s="17" t="s">
        <v>223</v>
      </c>
      <c r="J202" s="17" t="s">
        <v>223</v>
      </c>
      <c r="K202" s="17" t="s">
        <v>223</v>
      </c>
      <c r="L202" s="17" t="s">
        <v>223</v>
      </c>
      <c r="M202" s="17" t="s">
        <v>223</v>
      </c>
      <c r="N202" s="17" t="s">
        <v>223</v>
      </c>
      <c r="O202" s="17" t="s">
        <v>223</v>
      </c>
      <c r="P202" s="17" t="s">
        <v>223</v>
      </c>
      <c r="Q202" s="17" t="s">
        <v>223</v>
      </c>
      <c r="R202" s="17" t="s">
        <v>223</v>
      </c>
      <c r="S202" s="17" t="s">
        <v>223</v>
      </c>
      <c r="T202" s="17" t="s">
        <v>223</v>
      </c>
      <c r="U202" s="17" t="s">
        <v>223</v>
      </c>
      <c r="V202" s="17" t="s">
        <v>223</v>
      </c>
      <c r="W202" s="17" t="s">
        <v>223</v>
      </c>
      <c r="X202" s="148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7">
        <v>1</v>
      </c>
    </row>
    <row r="203" spans="1:65">
      <c r="A203" s="29"/>
      <c r="B203" s="19" t="s">
        <v>224</v>
      </c>
      <c r="C203" s="9" t="s">
        <v>224</v>
      </c>
      <c r="D203" s="146" t="s">
        <v>226</v>
      </c>
      <c r="E203" s="147" t="s">
        <v>227</v>
      </c>
      <c r="F203" s="147" t="s">
        <v>228</v>
      </c>
      <c r="G203" s="147" t="s">
        <v>229</v>
      </c>
      <c r="H203" s="147" t="s">
        <v>230</v>
      </c>
      <c r="I203" s="147" t="s">
        <v>231</v>
      </c>
      <c r="J203" s="147" t="s">
        <v>232</v>
      </c>
      <c r="K203" s="147" t="s">
        <v>234</v>
      </c>
      <c r="L203" s="147" t="s">
        <v>235</v>
      </c>
      <c r="M203" s="147" t="s">
        <v>236</v>
      </c>
      <c r="N203" s="147" t="s">
        <v>237</v>
      </c>
      <c r="O203" s="147" t="s">
        <v>264</v>
      </c>
      <c r="P203" s="147" t="s">
        <v>238</v>
      </c>
      <c r="Q203" s="147" t="s">
        <v>240</v>
      </c>
      <c r="R203" s="147" t="s">
        <v>241</v>
      </c>
      <c r="S203" s="147" t="s">
        <v>243</v>
      </c>
      <c r="T203" s="147" t="s">
        <v>244</v>
      </c>
      <c r="U203" s="147" t="s">
        <v>245</v>
      </c>
      <c r="V203" s="147" t="s">
        <v>246</v>
      </c>
      <c r="W203" s="147" t="s">
        <v>249</v>
      </c>
      <c r="X203" s="148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7" t="s">
        <v>3</v>
      </c>
    </row>
    <row r="204" spans="1:65">
      <c r="A204" s="29"/>
      <c r="B204" s="19"/>
      <c r="C204" s="9"/>
      <c r="D204" s="10" t="s">
        <v>308</v>
      </c>
      <c r="E204" s="11" t="s">
        <v>308</v>
      </c>
      <c r="F204" s="11" t="s">
        <v>266</v>
      </c>
      <c r="G204" s="11" t="s">
        <v>309</v>
      </c>
      <c r="H204" s="11" t="s">
        <v>308</v>
      </c>
      <c r="I204" s="11" t="s">
        <v>266</v>
      </c>
      <c r="J204" s="11" t="s">
        <v>309</v>
      </c>
      <c r="K204" s="11" t="s">
        <v>266</v>
      </c>
      <c r="L204" s="11" t="s">
        <v>266</v>
      </c>
      <c r="M204" s="11" t="s">
        <v>266</v>
      </c>
      <c r="N204" s="11" t="s">
        <v>266</v>
      </c>
      <c r="O204" s="11" t="s">
        <v>266</v>
      </c>
      <c r="P204" s="11" t="s">
        <v>266</v>
      </c>
      <c r="Q204" s="11" t="s">
        <v>266</v>
      </c>
      <c r="R204" s="11" t="s">
        <v>266</v>
      </c>
      <c r="S204" s="11" t="s">
        <v>308</v>
      </c>
      <c r="T204" s="11" t="s">
        <v>308</v>
      </c>
      <c r="U204" s="11" t="s">
        <v>309</v>
      </c>
      <c r="V204" s="11" t="s">
        <v>308</v>
      </c>
      <c r="W204" s="11" t="s">
        <v>309</v>
      </c>
      <c r="X204" s="148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7">
        <v>1</v>
      </c>
    </row>
    <row r="205" spans="1:65">
      <c r="A205" s="29"/>
      <c r="B205" s="19"/>
      <c r="C205" s="9"/>
      <c r="D205" s="25" t="s">
        <v>310</v>
      </c>
      <c r="E205" s="25" t="s">
        <v>311</v>
      </c>
      <c r="F205" s="25" t="s">
        <v>312</v>
      </c>
      <c r="G205" s="25" t="s">
        <v>313</v>
      </c>
      <c r="H205" s="25" t="s">
        <v>311</v>
      </c>
      <c r="I205" s="25" t="s">
        <v>311</v>
      </c>
      <c r="J205" s="25" t="s">
        <v>310</v>
      </c>
      <c r="K205" s="25" t="s">
        <v>311</v>
      </c>
      <c r="L205" s="25" t="s">
        <v>311</v>
      </c>
      <c r="M205" s="25" t="s">
        <v>311</v>
      </c>
      <c r="N205" s="25" t="s">
        <v>311</v>
      </c>
      <c r="O205" s="25" t="s">
        <v>311</v>
      </c>
      <c r="P205" s="25" t="s">
        <v>117</v>
      </c>
      <c r="Q205" s="25" t="s">
        <v>116</v>
      </c>
      <c r="R205" s="25" t="s">
        <v>312</v>
      </c>
      <c r="S205" s="25" t="s">
        <v>310</v>
      </c>
      <c r="T205" s="25" t="s">
        <v>313</v>
      </c>
      <c r="U205" s="25" t="s">
        <v>313</v>
      </c>
      <c r="V205" s="25" t="s">
        <v>313</v>
      </c>
      <c r="W205" s="25" t="s">
        <v>312</v>
      </c>
      <c r="X205" s="148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>
        <v>2</v>
      </c>
    </row>
    <row r="206" spans="1:65">
      <c r="A206" s="29"/>
      <c r="B206" s="18">
        <v>1</v>
      </c>
      <c r="C206" s="14">
        <v>1</v>
      </c>
      <c r="D206" s="220">
        <v>30</v>
      </c>
      <c r="E206" s="220">
        <v>28</v>
      </c>
      <c r="F206" s="220">
        <v>29.34</v>
      </c>
      <c r="G206" s="220">
        <v>28.608000000000001</v>
      </c>
      <c r="H206" s="220">
        <v>30</v>
      </c>
      <c r="I206" s="220">
        <v>27.6</v>
      </c>
      <c r="J206" s="220">
        <v>30</v>
      </c>
      <c r="K206" s="220">
        <v>26</v>
      </c>
      <c r="L206" s="220">
        <v>27</v>
      </c>
      <c r="M206" s="220">
        <v>26</v>
      </c>
      <c r="N206" s="220">
        <v>25</v>
      </c>
      <c r="O206" s="220">
        <v>27</v>
      </c>
      <c r="P206" s="220">
        <v>27</v>
      </c>
      <c r="Q206" s="220">
        <v>28.1</v>
      </c>
      <c r="R206" s="220">
        <v>25.3893112065068</v>
      </c>
      <c r="S206" s="220">
        <v>28.705082961357885</v>
      </c>
      <c r="T206" s="220">
        <v>26</v>
      </c>
      <c r="U206" s="220">
        <v>28</v>
      </c>
      <c r="V206" s="220">
        <v>25</v>
      </c>
      <c r="W206" s="220">
        <v>24.49</v>
      </c>
      <c r="X206" s="221"/>
      <c r="Y206" s="222"/>
      <c r="Z206" s="222"/>
      <c r="AA206" s="222"/>
      <c r="AB206" s="222"/>
      <c r="AC206" s="222"/>
      <c r="AD206" s="222"/>
      <c r="AE206" s="222"/>
      <c r="AF206" s="222"/>
      <c r="AG206" s="222"/>
      <c r="AH206" s="222"/>
      <c r="AI206" s="222"/>
      <c r="AJ206" s="222"/>
      <c r="AK206" s="222"/>
      <c r="AL206" s="222"/>
      <c r="AM206" s="222"/>
      <c r="AN206" s="222"/>
      <c r="AO206" s="222"/>
      <c r="AP206" s="222"/>
      <c r="AQ206" s="222"/>
      <c r="AR206" s="222"/>
      <c r="AS206" s="222"/>
      <c r="AT206" s="222"/>
      <c r="AU206" s="222"/>
      <c r="AV206" s="222"/>
      <c r="AW206" s="222"/>
      <c r="AX206" s="222"/>
      <c r="AY206" s="222"/>
      <c r="AZ206" s="222"/>
      <c r="BA206" s="222"/>
      <c r="BB206" s="222"/>
      <c r="BC206" s="222"/>
      <c r="BD206" s="222"/>
      <c r="BE206" s="222"/>
      <c r="BF206" s="222"/>
      <c r="BG206" s="222"/>
      <c r="BH206" s="222"/>
      <c r="BI206" s="222"/>
      <c r="BJ206" s="222"/>
      <c r="BK206" s="222"/>
      <c r="BL206" s="222"/>
      <c r="BM206" s="223">
        <v>1</v>
      </c>
    </row>
    <row r="207" spans="1:65">
      <c r="A207" s="29"/>
      <c r="B207" s="19">
        <v>1</v>
      </c>
      <c r="C207" s="9">
        <v>2</v>
      </c>
      <c r="D207" s="225">
        <v>30</v>
      </c>
      <c r="E207" s="225">
        <v>28</v>
      </c>
      <c r="F207" s="225">
        <v>30.889509655232061</v>
      </c>
      <c r="G207" s="225">
        <v>28.448000000000004</v>
      </c>
      <c r="H207" s="225">
        <v>30</v>
      </c>
      <c r="I207" s="225">
        <v>28.5</v>
      </c>
      <c r="J207" s="225">
        <v>31</v>
      </c>
      <c r="K207" s="225">
        <v>26</v>
      </c>
      <c r="L207" s="225">
        <v>25</v>
      </c>
      <c r="M207" s="225">
        <v>25</v>
      </c>
      <c r="N207" s="225">
        <v>25</v>
      </c>
      <c r="O207" s="225">
        <v>28</v>
      </c>
      <c r="P207" s="225">
        <v>28</v>
      </c>
      <c r="Q207" s="225">
        <v>27.3</v>
      </c>
      <c r="R207" s="225">
        <v>25.898839204647395</v>
      </c>
      <c r="S207" s="225">
        <v>28.115902907999946</v>
      </c>
      <c r="T207" s="225">
        <v>27</v>
      </c>
      <c r="U207" s="225">
        <v>28</v>
      </c>
      <c r="V207" s="225">
        <v>24</v>
      </c>
      <c r="W207" s="225">
        <v>24.26</v>
      </c>
      <c r="X207" s="221"/>
      <c r="Y207" s="222"/>
      <c r="Z207" s="222"/>
      <c r="AA207" s="222"/>
      <c r="AB207" s="222"/>
      <c r="AC207" s="222"/>
      <c r="AD207" s="222"/>
      <c r="AE207" s="222"/>
      <c r="AF207" s="222"/>
      <c r="AG207" s="222"/>
      <c r="AH207" s="222"/>
      <c r="AI207" s="222"/>
      <c r="AJ207" s="222"/>
      <c r="AK207" s="222"/>
      <c r="AL207" s="222"/>
      <c r="AM207" s="222"/>
      <c r="AN207" s="222"/>
      <c r="AO207" s="222"/>
      <c r="AP207" s="222"/>
      <c r="AQ207" s="222"/>
      <c r="AR207" s="222"/>
      <c r="AS207" s="222"/>
      <c r="AT207" s="222"/>
      <c r="AU207" s="222"/>
      <c r="AV207" s="222"/>
      <c r="AW207" s="222"/>
      <c r="AX207" s="222"/>
      <c r="AY207" s="222"/>
      <c r="AZ207" s="222"/>
      <c r="BA207" s="222"/>
      <c r="BB207" s="222"/>
      <c r="BC207" s="222"/>
      <c r="BD207" s="222"/>
      <c r="BE207" s="222"/>
      <c r="BF207" s="222"/>
      <c r="BG207" s="222"/>
      <c r="BH207" s="222"/>
      <c r="BI207" s="222"/>
      <c r="BJ207" s="222"/>
      <c r="BK207" s="222"/>
      <c r="BL207" s="222"/>
      <c r="BM207" s="223" t="e">
        <v>#N/A</v>
      </c>
    </row>
    <row r="208" spans="1:65">
      <c r="A208" s="29"/>
      <c r="B208" s="19">
        <v>1</v>
      </c>
      <c r="C208" s="9">
        <v>3</v>
      </c>
      <c r="D208" s="225">
        <v>30</v>
      </c>
      <c r="E208" s="225">
        <v>28</v>
      </c>
      <c r="F208" s="225">
        <v>30.243293255094901</v>
      </c>
      <c r="G208" s="225">
        <v>28.672000000000004</v>
      </c>
      <c r="H208" s="225">
        <v>29</v>
      </c>
      <c r="I208" s="225">
        <v>27.2</v>
      </c>
      <c r="J208" s="225">
        <v>31</v>
      </c>
      <c r="K208" s="225">
        <v>26</v>
      </c>
      <c r="L208" s="225">
        <v>27</v>
      </c>
      <c r="M208" s="225">
        <v>26</v>
      </c>
      <c r="N208" s="225">
        <v>24</v>
      </c>
      <c r="O208" s="225">
        <v>28</v>
      </c>
      <c r="P208" s="225">
        <v>28</v>
      </c>
      <c r="Q208" s="225">
        <v>28.1</v>
      </c>
      <c r="R208" s="225">
        <v>26.426971785533045</v>
      </c>
      <c r="S208" s="225">
        <v>29.397352043952203</v>
      </c>
      <c r="T208" s="225">
        <v>27</v>
      </c>
      <c r="U208" s="225">
        <v>28</v>
      </c>
      <c r="V208" s="225">
        <v>24</v>
      </c>
      <c r="W208" s="225">
        <v>24.254000000000001</v>
      </c>
      <c r="X208" s="221"/>
      <c r="Y208" s="222"/>
      <c r="Z208" s="222"/>
      <c r="AA208" s="222"/>
      <c r="AB208" s="222"/>
      <c r="AC208" s="222"/>
      <c r="AD208" s="222"/>
      <c r="AE208" s="222"/>
      <c r="AF208" s="222"/>
      <c r="AG208" s="222"/>
      <c r="AH208" s="222"/>
      <c r="AI208" s="222"/>
      <c r="AJ208" s="222"/>
      <c r="AK208" s="222"/>
      <c r="AL208" s="222"/>
      <c r="AM208" s="222"/>
      <c r="AN208" s="222"/>
      <c r="AO208" s="222"/>
      <c r="AP208" s="222"/>
      <c r="AQ208" s="222"/>
      <c r="AR208" s="222"/>
      <c r="AS208" s="222"/>
      <c r="AT208" s="222"/>
      <c r="AU208" s="222"/>
      <c r="AV208" s="222"/>
      <c r="AW208" s="222"/>
      <c r="AX208" s="222"/>
      <c r="AY208" s="222"/>
      <c r="AZ208" s="222"/>
      <c r="BA208" s="222"/>
      <c r="BB208" s="222"/>
      <c r="BC208" s="222"/>
      <c r="BD208" s="222"/>
      <c r="BE208" s="222"/>
      <c r="BF208" s="222"/>
      <c r="BG208" s="222"/>
      <c r="BH208" s="222"/>
      <c r="BI208" s="222"/>
      <c r="BJ208" s="222"/>
      <c r="BK208" s="222"/>
      <c r="BL208" s="222"/>
      <c r="BM208" s="223">
        <v>16</v>
      </c>
    </row>
    <row r="209" spans="1:65">
      <c r="A209" s="29"/>
      <c r="B209" s="19">
        <v>1</v>
      </c>
      <c r="C209" s="9">
        <v>4</v>
      </c>
      <c r="D209" s="225">
        <v>30</v>
      </c>
      <c r="E209" s="225">
        <v>28</v>
      </c>
      <c r="F209" s="225">
        <v>31.89429998481986</v>
      </c>
      <c r="G209" s="225">
        <v>28.568000000000001</v>
      </c>
      <c r="H209" s="225">
        <v>29</v>
      </c>
      <c r="I209" s="225">
        <v>27.3</v>
      </c>
      <c r="J209" s="225">
        <v>31</v>
      </c>
      <c r="K209" s="225">
        <v>26</v>
      </c>
      <c r="L209" s="225">
        <v>26</v>
      </c>
      <c r="M209" s="225">
        <v>25</v>
      </c>
      <c r="N209" s="225">
        <v>25</v>
      </c>
      <c r="O209" s="225">
        <v>29</v>
      </c>
      <c r="P209" s="225">
        <v>27</v>
      </c>
      <c r="Q209" s="225">
        <v>27.6</v>
      </c>
      <c r="R209" s="225">
        <v>26.717516162265181</v>
      </c>
      <c r="S209" s="225">
        <v>27.680151098016125</v>
      </c>
      <c r="T209" s="225">
        <v>27</v>
      </c>
      <c r="U209" s="225">
        <v>29</v>
      </c>
      <c r="V209" s="225">
        <v>24</v>
      </c>
      <c r="W209" s="225">
        <v>24</v>
      </c>
      <c r="X209" s="221"/>
      <c r="Y209" s="222"/>
      <c r="Z209" s="222"/>
      <c r="AA209" s="222"/>
      <c r="AB209" s="222"/>
      <c r="AC209" s="222"/>
      <c r="AD209" s="222"/>
      <c r="AE209" s="222"/>
      <c r="AF209" s="222"/>
      <c r="AG209" s="222"/>
      <c r="AH209" s="222"/>
      <c r="AI209" s="222"/>
      <c r="AJ209" s="222"/>
      <c r="AK209" s="222"/>
      <c r="AL209" s="222"/>
      <c r="AM209" s="222"/>
      <c r="AN209" s="222"/>
      <c r="AO209" s="222"/>
      <c r="AP209" s="222"/>
      <c r="AQ209" s="222"/>
      <c r="AR209" s="222"/>
      <c r="AS209" s="222"/>
      <c r="AT209" s="222"/>
      <c r="AU209" s="222"/>
      <c r="AV209" s="222"/>
      <c r="AW209" s="222"/>
      <c r="AX209" s="222"/>
      <c r="AY209" s="222"/>
      <c r="AZ209" s="222"/>
      <c r="BA209" s="222"/>
      <c r="BB209" s="222"/>
      <c r="BC209" s="222"/>
      <c r="BD209" s="222"/>
      <c r="BE209" s="222"/>
      <c r="BF209" s="222"/>
      <c r="BG209" s="222"/>
      <c r="BH209" s="222"/>
      <c r="BI209" s="222"/>
      <c r="BJ209" s="222"/>
      <c r="BK209" s="222"/>
      <c r="BL209" s="222"/>
      <c r="BM209" s="223">
        <v>27.46791024252575</v>
      </c>
    </row>
    <row r="210" spans="1:65">
      <c r="A210" s="29"/>
      <c r="B210" s="19">
        <v>1</v>
      </c>
      <c r="C210" s="9">
        <v>5</v>
      </c>
      <c r="D210" s="225">
        <v>30</v>
      </c>
      <c r="E210" s="225">
        <v>28</v>
      </c>
      <c r="F210" s="225">
        <v>31.20117997587846</v>
      </c>
      <c r="G210" s="225">
        <v>28.376000000000001</v>
      </c>
      <c r="H210" s="225">
        <v>27</v>
      </c>
      <c r="I210" s="225">
        <v>26.3</v>
      </c>
      <c r="J210" s="225">
        <v>32</v>
      </c>
      <c r="K210" s="225">
        <v>26</v>
      </c>
      <c r="L210" s="225">
        <v>27</v>
      </c>
      <c r="M210" s="225">
        <v>25</v>
      </c>
      <c r="N210" s="225">
        <v>24</v>
      </c>
      <c r="O210" s="225">
        <v>31</v>
      </c>
      <c r="P210" s="225">
        <v>28</v>
      </c>
      <c r="Q210" s="225">
        <v>28</v>
      </c>
      <c r="R210" s="225">
        <v>26.505519040643637</v>
      </c>
      <c r="S210" s="225">
        <v>29.373444061811743</v>
      </c>
      <c r="T210" s="225">
        <v>27</v>
      </c>
      <c r="U210" s="225">
        <v>29</v>
      </c>
      <c r="V210" s="225">
        <v>25</v>
      </c>
      <c r="W210" s="225">
        <v>23.684000000000001</v>
      </c>
      <c r="X210" s="221"/>
      <c r="Y210" s="222"/>
      <c r="Z210" s="222"/>
      <c r="AA210" s="222"/>
      <c r="AB210" s="222"/>
      <c r="AC210" s="222"/>
      <c r="AD210" s="222"/>
      <c r="AE210" s="222"/>
      <c r="AF210" s="222"/>
      <c r="AG210" s="222"/>
      <c r="AH210" s="222"/>
      <c r="AI210" s="222"/>
      <c r="AJ210" s="222"/>
      <c r="AK210" s="222"/>
      <c r="AL210" s="222"/>
      <c r="AM210" s="222"/>
      <c r="AN210" s="222"/>
      <c r="AO210" s="222"/>
      <c r="AP210" s="222"/>
      <c r="AQ210" s="222"/>
      <c r="AR210" s="222"/>
      <c r="AS210" s="222"/>
      <c r="AT210" s="222"/>
      <c r="AU210" s="222"/>
      <c r="AV210" s="222"/>
      <c r="AW210" s="222"/>
      <c r="AX210" s="222"/>
      <c r="AY210" s="222"/>
      <c r="AZ210" s="222"/>
      <c r="BA210" s="222"/>
      <c r="BB210" s="222"/>
      <c r="BC210" s="222"/>
      <c r="BD210" s="222"/>
      <c r="BE210" s="222"/>
      <c r="BF210" s="222"/>
      <c r="BG210" s="222"/>
      <c r="BH210" s="222"/>
      <c r="BI210" s="222"/>
      <c r="BJ210" s="222"/>
      <c r="BK210" s="222"/>
      <c r="BL210" s="222"/>
      <c r="BM210" s="223">
        <v>142</v>
      </c>
    </row>
    <row r="211" spans="1:65">
      <c r="A211" s="29"/>
      <c r="B211" s="19">
        <v>1</v>
      </c>
      <c r="C211" s="9">
        <v>6</v>
      </c>
      <c r="D211" s="225">
        <v>30</v>
      </c>
      <c r="E211" s="225">
        <v>28</v>
      </c>
      <c r="F211" s="225">
        <v>29.763040092588898</v>
      </c>
      <c r="G211" s="225">
        <v>28.872000000000003</v>
      </c>
      <c r="H211" s="225">
        <v>28</v>
      </c>
      <c r="I211" s="225">
        <v>28.9</v>
      </c>
      <c r="J211" s="225">
        <v>31</v>
      </c>
      <c r="K211" s="225">
        <v>27</v>
      </c>
      <c r="L211" s="225">
        <v>27</v>
      </c>
      <c r="M211" s="225">
        <v>25</v>
      </c>
      <c r="N211" s="225">
        <v>25</v>
      </c>
      <c r="O211" s="225">
        <v>27</v>
      </c>
      <c r="P211" s="225">
        <v>27</v>
      </c>
      <c r="Q211" s="225">
        <v>27.5</v>
      </c>
      <c r="R211" s="225">
        <v>25.829507772659529</v>
      </c>
      <c r="S211" s="225">
        <v>29.176307894082253</v>
      </c>
      <c r="T211" s="225">
        <v>26</v>
      </c>
      <c r="U211" s="225">
        <v>28</v>
      </c>
      <c r="V211" s="225">
        <v>25</v>
      </c>
      <c r="W211" s="225">
        <v>23.97</v>
      </c>
      <c r="X211" s="221"/>
      <c r="Y211" s="222"/>
      <c r="Z211" s="222"/>
      <c r="AA211" s="222"/>
      <c r="AB211" s="222"/>
      <c r="AC211" s="222"/>
      <c r="AD211" s="222"/>
      <c r="AE211" s="222"/>
      <c r="AF211" s="222"/>
      <c r="AG211" s="222"/>
      <c r="AH211" s="222"/>
      <c r="AI211" s="222"/>
      <c r="AJ211" s="222"/>
      <c r="AK211" s="222"/>
      <c r="AL211" s="222"/>
      <c r="AM211" s="222"/>
      <c r="AN211" s="222"/>
      <c r="AO211" s="222"/>
      <c r="AP211" s="222"/>
      <c r="AQ211" s="222"/>
      <c r="AR211" s="222"/>
      <c r="AS211" s="222"/>
      <c r="AT211" s="222"/>
      <c r="AU211" s="222"/>
      <c r="AV211" s="222"/>
      <c r="AW211" s="222"/>
      <c r="AX211" s="222"/>
      <c r="AY211" s="222"/>
      <c r="AZ211" s="222"/>
      <c r="BA211" s="222"/>
      <c r="BB211" s="222"/>
      <c r="BC211" s="222"/>
      <c r="BD211" s="222"/>
      <c r="BE211" s="222"/>
      <c r="BF211" s="222"/>
      <c r="BG211" s="222"/>
      <c r="BH211" s="222"/>
      <c r="BI211" s="222"/>
      <c r="BJ211" s="222"/>
      <c r="BK211" s="222"/>
      <c r="BL211" s="222"/>
      <c r="BM211" s="226"/>
    </row>
    <row r="212" spans="1:65">
      <c r="A212" s="29"/>
      <c r="B212" s="20" t="s">
        <v>258</v>
      </c>
      <c r="C212" s="12"/>
      <c r="D212" s="227">
        <v>30</v>
      </c>
      <c r="E212" s="227">
        <v>28</v>
      </c>
      <c r="F212" s="227">
        <v>30.555220493935696</v>
      </c>
      <c r="G212" s="227">
        <v>28.590666666666667</v>
      </c>
      <c r="H212" s="227">
        <v>28.833333333333332</v>
      </c>
      <c r="I212" s="227">
        <v>27.633333333333336</v>
      </c>
      <c r="J212" s="227">
        <v>31</v>
      </c>
      <c r="K212" s="227">
        <v>26.166666666666668</v>
      </c>
      <c r="L212" s="227">
        <v>26.5</v>
      </c>
      <c r="M212" s="227">
        <v>25.333333333333332</v>
      </c>
      <c r="N212" s="227">
        <v>24.666666666666668</v>
      </c>
      <c r="O212" s="227">
        <v>28.333333333333332</v>
      </c>
      <c r="P212" s="227">
        <v>27.5</v>
      </c>
      <c r="Q212" s="227">
        <v>27.766666666666666</v>
      </c>
      <c r="R212" s="227">
        <v>26.127944195375932</v>
      </c>
      <c r="S212" s="227">
        <v>28.741373494536688</v>
      </c>
      <c r="T212" s="227">
        <v>26.666666666666668</v>
      </c>
      <c r="U212" s="227">
        <v>28.333333333333332</v>
      </c>
      <c r="V212" s="227">
        <v>24.5</v>
      </c>
      <c r="W212" s="227">
        <v>24.109666666666669</v>
      </c>
      <c r="X212" s="221"/>
      <c r="Y212" s="222"/>
      <c r="Z212" s="222"/>
      <c r="AA212" s="222"/>
      <c r="AB212" s="222"/>
      <c r="AC212" s="222"/>
      <c r="AD212" s="222"/>
      <c r="AE212" s="222"/>
      <c r="AF212" s="222"/>
      <c r="AG212" s="222"/>
      <c r="AH212" s="222"/>
      <c r="AI212" s="222"/>
      <c r="AJ212" s="222"/>
      <c r="AK212" s="222"/>
      <c r="AL212" s="222"/>
      <c r="AM212" s="222"/>
      <c r="AN212" s="222"/>
      <c r="AO212" s="222"/>
      <c r="AP212" s="222"/>
      <c r="AQ212" s="222"/>
      <c r="AR212" s="222"/>
      <c r="AS212" s="222"/>
      <c r="AT212" s="222"/>
      <c r="AU212" s="222"/>
      <c r="AV212" s="222"/>
      <c r="AW212" s="222"/>
      <c r="AX212" s="222"/>
      <c r="AY212" s="222"/>
      <c r="AZ212" s="222"/>
      <c r="BA212" s="222"/>
      <c r="BB212" s="222"/>
      <c r="BC212" s="222"/>
      <c r="BD212" s="222"/>
      <c r="BE212" s="222"/>
      <c r="BF212" s="222"/>
      <c r="BG212" s="222"/>
      <c r="BH212" s="222"/>
      <c r="BI212" s="222"/>
      <c r="BJ212" s="222"/>
      <c r="BK212" s="222"/>
      <c r="BL212" s="222"/>
      <c r="BM212" s="226"/>
    </row>
    <row r="213" spans="1:65">
      <c r="A213" s="29"/>
      <c r="B213" s="3" t="s">
        <v>259</v>
      </c>
      <c r="C213" s="28"/>
      <c r="D213" s="225">
        <v>30</v>
      </c>
      <c r="E213" s="225">
        <v>28</v>
      </c>
      <c r="F213" s="225">
        <v>30.566401455163479</v>
      </c>
      <c r="G213" s="225">
        <v>28.588000000000001</v>
      </c>
      <c r="H213" s="225">
        <v>29</v>
      </c>
      <c r="I213" s="225">
        <v>27.450000000000003</v>
      </c>
      <c r="J213" s="225">
        <v>31</v>
      </c>
      <c r="K213" s="225">
        <v>26</v>
      </c>
      <c r="L213" s="225">
        <v>27</v>
      </c>
      <c r="M213" s="225">
        <v>25</v>
      </c>
      <c r="N213" s="225">
        <v>25</v>
      </c>
      <c r="O213" s="225">
        <v>28</v>
      </c>
      <c r="P213" s="225">
        <v>27.5</v>
      </c>
      <c r="Q213" s="225">
        <v>27.8</v>
      </c>
      <c r="R213" s="225">
        <v>26.162905495090222</v>
      </c>
      <c r="S213" s="225">
        <v>28.940695427720069</v>
      </c>
      <c r="T213" s="225">
        <v>27</v>
      </c>
      <c r="U213" s="225">
        <v>28</v>
      </c>
      <c r="V213" s="225">
        <v>24.5</v>
      </c>
      <c r="W213" s="225">
        <v>24.127000000000002</v>
      </c>
      <c r="X213" s="221"/>
      <c r="Y213" s="222"/>
      <c r="Z213" s="222"/>
      <c r="AA213" s="222"/>
      <c r="AB213" s="222"/>
      <c r="AC213" s="222"/>
      <c r="AD213" s="222"/>
      <c r="AE213" s="222"/>
      <c r="AF213" s="222"/>
      <c r="AG213" s="222"/>
      <c r="AH213" s="222"/>
      <c r="AI213" s="222"/>
      <c r="AJ213" s="222"/>
      <c r="AK213" s="222"/>
      <c r="AL213" s="222"/>
      <c r="AM213" s="222"/>
      <c r="AN213" s="222"/>
      <c r="AO213" s="222"/>
      <c r="AP213" s="222"/>
      <c r="AQ213" s="222"/>
      <c r="AR213" s="222"/>
      <c r="AS213" s="222"/>
      <c r="AT213" s="222"/>
      <c r="AU213" s="222"/>
      <c r="AV213" s="222"/>
      <c r="AW213" s="222"/>
      <c r="AX213" s="222"/>
      <c r="AY213" s="222"/>
      <c r="AZ213" s="222"/>
      <c r="BA213" s="222"/>
      <c r="BB213" s="222"/>
      <c r="BC213" s="222"/>
      <c r="BD213" s="222"/>
      <c r="BE213" s="222"/>
      <c r="BF213" s="222"/>
      <c r="BG213" s="222"/>
      <c r="BH213" s="222"/>
      <c r="BI213" s="222"/>
      <c r="BJ213" s="222"/>
      <c r="BK213" s="222"/>
      <c r="BL213" s="222"/>
      <c r="BM213" s="226"/>
    </row>
    <row r="214" spans="1:65">
      <c r="A214" s="29"/>
      <c r="B214" s="3" t="s">
        <v>260</v>
      </c>
      <c r="C214" s="28"/>
      <c r="D214" s="23">
        <v>0</v>
      </c>
      <c r="E214" s="23">
        <v>0</v>
      </c>
      <c r="F214" s="23">
        <v>0.95118410605610049</v>
      </c>
      <c r="G214" s="23">
        <v>0.17493617883864632</v>
      </c>
      <c r="H214" s="23">
        <v>1.1690451944500122</v>
      </c>
      <c r="I214" s="23">
        <v>0.94162979278836845</v>
      </c>
      <c r="J214" s="23">
        <v>0.63245553203367588</v>
      </c>
      <c r="K214" s="23">
        <v>0.40824829046386302</v>
      </c>
      <c r="L214" s="23">
        <v>0.83666002653407556</v>
      </c>
      <c r="M214" s="23">
        <v>0.5163977794943222</v>
      </c>
      <c r="N214" s="23">
        <v>0.5163977794943222</v>
      </c>
      <c r="O214" s="23">
        <v>1.505545305418162</v>
      </c>
      <c r="P214" s="23">
        <v>0.54772255750516607</v>
      </c>
      <c r="Q214" s="23">
        <v>0.34448028487370191</v>
      </c>
      <c r="R214" s="23">
        <v>0.50333039944394242</v>
      </c>
      <c r="S214" s="23">
        <v>0.71242016023055088</v>
      </c>
      <c r="T214" s="23">
        <v>0.5163977794943222</v>
      </c>
      <c r="U214" s="23">
        <v>0.5163977794943222</v>
      </c>
      <c r="V214" s="23">
        <v>0.54772255750516607</v>
      </c>
      <c r="W214" s="23">
        <v>0.28312941681617343</v>
      </c>
      <c r="X214" s="148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5"/>
    </row>
    <row r="215" spans="1:65">
      <c r="A215" s="29"/>
      <c r="B215" s="3" t="s">
        <v>86</v>
      </c>
      <c r="C215" s="28"/>
      <c r="D215" s="13">
        <v>0</v>
      </c>
      <c r="E215" s="13">
        <v>0</v>
      </c>
      <c r="F215" s="13">
        <v>3.1130003013556465E-2</v>
      </c>
      <c r="G215" s="13">
        <v>6.1186463707962845E-3</v>
      </c>
      <c r="H215" s="13">
        <v>4.0544920038728748E-2</v>
      </c>
      <c r="I215" s="13">
        <v>3.407586704903625E-2</v>
      </c>
      <c r="J215" s="13">
        <v>2.0401791355925028E-2</v>
      </c>
      <c r="K215" s="13">
        <v>1.5601845495434254E-2</v>
      </c>
      <c r="L215" s="13">
        <v>3.1572076472983983E-2</v>
      </c>
      <c r="M215" s="13">
        <v>2.0384122874775878E-2</v>
      </c>
      <c r="N215" s="13">
        <v>2.0935045114634683E-2</v>
      </c>
      <c r="O215" s="13">
        <v>5.3136893132405723E-2</v>
      </c>
      <c r="P215" s="13">
        <v>1.9917183909278765E-2</v>
      </c>
      <c r="Q215" s="13">
        <v>1.2406252756555892E-2</v>
      </c>
      <c r="R215" s="13">
        <v>1.9264064393287428E-2</v>
      </c>
      <c r="S215" s="13">
        <v>2.4787269138893848E-2</v>
      </c>
      <c r="T215" s="13">
        <v>1.9364916731037081E-2</v>
      </c>
      <c r="U215" s="13">
        <v>1.8225803982152549E-2</v>
      </c>
      <c r="V215" s="13">
        <v>2.2356022755312902E-2</v>
      </c>
      <c r="W215" s="13">
        <v>1.1743398228214411E-2</v>
      </c>
      <c r="X215" s="148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29"/>
      <c r="B216" s="3" t="s">
        <v>261</v>
      </c>
      <c r="C216" s="28"/>
      <c r="D216" s="13">
        <v>9.2183560202336645E-2</v>
      </c>
      <c r="E216" s="13">
        <v>1.9371322855514128E-2</v>
      </c>
      <c r="F216" s="13">
        <v>0.11239698339446957</v>
      </c>
      <c r="G216" s="13">
        <v>4.0875203618609079E-2</v>
      </c>
      <c r="H216" s="13">
        <v>4.9709755083356733E-2</v>
      </c>
      <c r="I216" s="13">
        <v>6.0224126752634888E-3</v>
      </c>
      <c r="J216" s="13">
        <v>0.12858967887574768</v>
      </c>
      <c r="K216" s="13">
        <v>-4.7373228045739735E-2</v>
      </c>
      <c r="L216" s="13">
        <v>-3.5237855154602649E-2</v>
      </c>
      <c r="M216" s="13">
        <v>-7.771166027358245E-2</v>
      </c>
      <c r="N216" s="13">
        <v>-0.10198240605585651</v>
      </c>
      <c r="O216" s="13">
        <v>3.1506695746651214E-2</v>
      </c>
      <c r="P216" s="13">
        <v>1.1682635188086099E-3</v>
      </c>
      <c r="Q216" s="13">
        <v>1.0876561831718146E-2</v>
      </c>
      <c r="R216" s="13">
        <v>-4.8782962930878027E-2</v>
      </c>
      <c r="S216" s="13">
        <v>4.6361854278938353E-2</v>
      </c>
      <c r="T216" s="13">
        <v>-2.9170168709034106E-2</v>
      </c>
      <c r="U216" s="13">
        <v>3.1506695746651214E-2</v>
      </c>
      <c r="V216" s="13">
        <v>-0.10805009250142517</v>
      </c>
      <c r="W216" s="13">
        <v>-0.12226061415694656</v>
      </c>
      <c r="X216" s="148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29"/>
      <c r="B217" s="45" t="s">
        <v>262</v>
      </c>
      <c r="C217" s="46"/>
      <c r="D217" s="44">
        <v>1.33</v>
      </c>
      <c r="E217" s="44">
        <v>0.17</v>
      </c>
      <c r="F217" s="44">
        <v>1.65</v>
      </c>
      <c r="G217" s="44">
        <v>0.51</v>
      </c>
      <c r="H217" s="44">
        <v>0.66</v>
      </c>
      <c r="I217" s="44">
        <v>0.04</v>
      </c>
      <c r="J217" s="44">
        <v>1.91</v>
      </c>
      <c r="K217" s="44">
        <v>0.89</v>
      </c>
      <c r="L217" s="44">
        <v>0.69</v>
      </c>
      <c r="M217" s="44">
        <v>1.37</v>
      </c>
      <c r="N217" s="44">
        <v>1.75</v>
      </c>
      <c r="O217" s="44">
        <v>0.37</v>
      </c>
      <c r="P217" s="44">
        <v>0.12</v>
      </c>
      <c r="Q217" s="44">
        <v>0.04</v>
      </c>
      <c r="R217" s="44">
        <v>0.91</v>
      </c>
      <c r="S217" s="44">
        <v>0.6</v>
      </c>
      <c r="T217" s="44">
        <v>0.6</v>
      </c>
      <c r="U217" s="44">
        <v>0.37</v>
      </c>
      <c r="V217" s="44">
        <v>1.85</v>
      </c>
      <c r="W217" s="44">
        <v>2.08</v>
      </c>
      <c r="X217" s="148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B218" s="3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BM218" s="55"/>
    </row>
    <row r="219" spans="1:65" ht="15">
      <c r="B219" s="8" t="s">
        <v>566</v>
      </c>
      <c r="BM219" s="27" t="s">
        <v>66</v>
      </c>
    </row>
    <row r="220" spans="1:65" ht="15">
      <c r="A220" s="24" t="s">
        <v>28</v>
      </c>
      <c r="B220" s="18" t="s">
        <v>111</v>
      </c>
      <c r="C220" s="15" t="s">
        <v>112</v>
      </c>
      <c r="D220" s="16" t="s">
        <v>223</v>
      </c>
      <c r="E220" s="17" t="s">
        <v>223</v>
      </c>
      <c r="F220" s="17" t="s">
        <v>223</v>
      </c>
      <c r="G220" s="17" t="s">
        <v>223</v>
      </c>
      <c r="H220" s="17" t="s">
        <v>223</v>
      </c>
      <c r="I220" s="17" t="s">
        <v>223</v>
      </c>
      <c r="J220" s="17" t="s">
        <v>223</v>
      </c>
      <c r="K220" s="17" t="s">
        <v>223</v>
      </c>
      <c r="L220" s="17" t="s">
        <v>223</v>
      </c>
      <c r="M220" s="17" t="s">
        <v>223</v>
      </c>
      <c r="N220" s="17" t="s">
        <v>223</v>
      </c>
      <c r="O220" s="17" t="s">
        <v>223</v>
      </c>
      <c r="P220" s="17" t="s">
        <v>223</v>
      </c>
      <c r="Q220" s="17" t="s">
        <v>223</v>
      </c>
      <c r="R220" s="17" t="s">
        <v>223</v>
      </c>
      <c r="S220" s="148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7">
        <v>1</v>
      </c>
    </row>
    <row r="221" spans="1:65">
      <c r="A221" s="29"/>
      <c r="B221" s="19" t="s">
        <v>224</v>
      </c>
      <c r="C221" s="9" t="s">
        <v>224</v>
      </c>
      <c r="D221" s="146" t="s">
        <v>226</v>
      </c>
      <c r="E221" s="147" t="s">
        <v>227</v>
      </c>
      <c r="F221" s="147" t="s">
        <v>228</v>
      </c>
      <c r="G221" s="147" t="s">
        <v>230</v>
      </c>
      <c r="H221" s="147" t="s">
        <v>234</v>
      </c>
      <c r="I221" s="147" t="s">
        <v>235</v>
      </c>
      <c r="J221" s="147" t="s">
        <v>236</v>
      </c>
      <c r="K221" s="147" t="s">
        <v>237</v>
      </c>
      <c r="L221" s="147" t="s">
        <v>264</v>
      </c>
      <c r="M221" s="147" t="s">
        <v>238</v>
      </c>
      <c r="N221" s="147" t="s">
        <v>241</v>
      </c>
      <c r="O221" s="147" t="s">
        <v>243</v>
      </c>
      <c r="P221" s="147" t="s">
        <v>244</v>
      </c>
      <c r="Q221" s="147" t="s">
        <v>245</v>
      </c>
      <c r="R221" s="147" t="s">
        <v>246</v>
      </c>
      <c r="S221" s="148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7" t="s">
        <v>3</v>
      </c>
    </row>
    <row r="222" spans="1:65">
      <c r="A222" s="29"/>
      <c r="B222" s="19"/>
      <c r="C222" s="9"/>
      <c r="D222" s="10" t="s">
        <v>308</v>
      </c>
      <c r="E222" s="11" t="s">
        <v>266</v>
      </c>
      <c r="F222" s="11" t="s">
        <v>266</v>
      </c>
      <c r="G222" s="11" t="s">
        <v>308</v>
      </c>
      <c r="H222" s="11" t="s">
        <v>266</v>
      </c>
      <c r="I222" s="11" t="s">
        <v>266</v>
      </c>
      <c r="J222" s="11" t="s">
        <v>266</v>
      </c>
      <c r="K222" s="11" t="s">
        <v>266</v>
      </c>
      <c r="L222" s="11" t="s">
        <v>266</v>
      </c>
      <c r="M222" s="11" t="s">
        <v>266</v>
      </c>
      <c r="N222" s="11" t="s">
        <v>266</v>
      </c>
      <c r="O222" s="11" t="s">
        <v>308</v>
      </c>
      <c r="P222" s="11" t="s">
        <v>308</v>
      </c>
      <c r="Q222" s="11" t="s">
        <v>266</v>
      </c>
      <c r="R222" s="11" t="s">
        <v>308</v>
      </c>
      <c r="S222" s="148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7">
        <v>2</v>
      </c>
    </row>
    <row r="223" spans="1:65">
      <c r="A223" s="29"/>
      <c r="B223" s="19"/>
      <c r="C223" s="9"/>
      <c r="D223" s="25" t="s">
        <v>310</v>
      </c>
      <c r="E223" s="25" t="s">
        <v>311</v>
      </c>
      <c r="F223" s="25" t="s">
        <v>312</v>
      </c>
      <c r="G223" s="25" t="s">
        <v>311</v>
      </c>
      <c r="H223" s="25" t="s">
        <v>311</v>
      </c>
      <c r="I223" s="25" t="s">
        <v>311</v>
      </c>
      <c r="J223" s="25" t="s">
        <v>311</v>
      </c>
      <c r="K223" s="25" t="s">
        <v>311</v>
      </c>
      <c r="L223" s="25" t="s">
        <v>311</v>
      </c>
      <c r="M223" s="25" t="s">
        <v>117</v>
      </c>
      <c r="N223" s="25" t="s">
        <v>312</v>
      </c>
      <c r="O223" s="25" t="s">
        <v>310</v>
      </c>
      <c r="P223" s="25" t="s">
        <v>313</v>
      </c>
      <c r="Q223" s="25" t="s">
        <v>313</v>
      </c>
      <c r="R223" s="25" t="s">
        <v>313</v>
      </c>
      <c r="S223" s="148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>
        <v>2</v>
      </c>
    </row>
    <row r="224" spans="1:65">
      <c r="A224" s="29"/>
      <c r="B224" s="18">
        <v>1</v>
      </c>
      <c r="C224" s="14">
        <v>1</v>
      </c>
      <c r="D224" s="21">
        <v>1.02</v>
      </c>
      <c r="E224" s="21">
        <v>0.86</v>
      </c>
      <c r="F224" s="21">
        <v>0.98699999999999999</v>
      </c>
      <c r="G224" s="21">
        <v>0.89</v>
      </c>
      <c r="H224" s="21">
        <v>0.72</v>
      </c>
      <c r="I224" s="21">
        <v>0.78</v>
      </c>
      <c r="J224" s="21">
        <v>0.71</v>
      </c>
      <c r="K224" s="21">
        <v>0.67</v>
      </c>
      <c r="L224" s="21">
        <v>0.81</v>
      </c>
      <c r="M224" s="21">
        <v>0.84</v>
      </c>
      <c r="N224" s="21">
        <v>0.75797491037498244</v>
      </c>
      <c r="O224" s="21">
        <v>0.76626947794064504</v>
      </c>
      <c r="P224" s="21">
        <v>0.75</v>
      </c>
      <c r="Q224" s="21">
        <v>0.8</v>
      </c>
      <c r="R224" s="143">
        <v>0.6</v>
      </c>
      <c r="S224" s="148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>
        <v>1</v>
      </c>
    </row>
    <row r="225" spans="1:65">
      <c r="A225" s="29"/>
      <c r="B225" s="19">
        <v>1</v>
      </c>
      <c r="C225" s="9">
        <v>2</v>
      </c>
      <c r="D225" s="11">
        <v>1.03</v>
      </c>
      <c r="E225" s="11">
        <v>0.89</v>
      </c>
      <c r="F225" s="11">
        <v>0.98314222019923991</v>
      </c>
      <c r="G225" s="11">
        <v>0.87</v>
      </c>
      <c r="H225" s="11">
        <v>0.73</v>
      </c>
      <c r="I225" s="11">
        <v>0.79</v>
      </c>
      <c r="J225" s="11">
        <v>0.74</v>
      </c>
      <c r="K225" s="11">
        <v>0.74</v>
      </c>
      <c r="L225" s="11">
        <v>0.85</v>
      </c>
      <c r="M225" s="11">
        <v>0.92</v>
      </c>
      <c r="N225" s="11">
        <v>0.74692716207177612</v>
      </c>
      <c r="O225" s="11">
        <v>0.77880332282039344</v>
      </c>
      <c r="P225" s="11">
        <v>0.76</v>
      </c>
      <c r="Q225" s="11">
        <v>0.83</v>
      </c>
      <c r="R225" s="144">
        <v>0.6</v>
      </c>
      <c r="S225" s="148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 t="e">
        <v>#N/A</v>
      </c>
    </row>
    <row r="226" spans="1:65">
      <c r="A226" s="29"/>
      <c r="B226" s="19">
        <v>1</v>
      </c>
      <c r="C226" s="9">
        <v>3</v>
      </c>
      <c r="D226" s="11">
        <v>1.01</v>
      </c>
      <c r="E226" s="150">
        <v>0.96</v>
      </c>
      <c r="F226" s="11">
        <v>0.97061097638763261</v>
      </c>
      <c r="G226" s="11">
        <v>0.86</v>
      </c>
      <c r="H226" s="11">
        <v>0.7</v>
      </c>
      <c r="I226" s="11">
        <v>0.78</v>
      </c>
      <c r="J226" s="11">
        <v>0.75</v>
      </c>
      <c r="K226" s="11">
        <v>0.72</v>
      </c>
      <c r="L226" s="11">
        <v>0.78</v>
      </c>
      <c r="M226" s="11">
        <v>0.91</v>
      </c>
      <c r="N226" s="11">
        <v>0.77230177039185555</v>
      </c>
      <c r="O226" s="11">
        <v>0.78697657969747725</v>
      </c>
      <c r="P226" s="11">
        <v>0.78</v>
      </c>
      <c r="Q226" s="11">
        <v>0.86</v>
      </c>
      <c r="R226" s="144">
        <v>0.6</v>
      </c>
      <c r="S226" s="148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16</v>
      </c>
    </row>
    <row r="227" spans="1:65">
      <c r="A227" s="29"/>
      <c r="B227" s="19">
        <v>1</v>
      </c>
      <c r="C227" s="9">
        <v>4</v>
      </c>
      <c r="D227" s="11">
        <v>1.01</v>
      </c>
      <c r="E227" s="11">
        <v>0.87</v>
      </c>
      <c r="F227" s="11">
        <v>0.945661665752487</v>
      </c>
      <c r="G227" s="11">
        <v>0.8</v>
      </c>
      <c r="H227" s="11">
        <v>0.74</v>
      </c>
      <c r="I227" s="11">
        <v>0.77</v>
      </c>
      <c r="J227" s="11">
        <v>0.75</v>
      </c>
      <c r="K227" s="11">
        <v>0.68</v>
      </c>
      <c r="L227" s="11">
        <v>0.81</v>
      </c>
      <c r="M227" s="11">
        <v>0.87</v>
      </c>
      <c r="N227" s="11">
        <v>0.78244705935796666</v>
      </c>
      <c r="O227" s="11">
        <v>0.76755965830538542</v>
      </c>
      <c r="P227" s="11">
        <v>0.77</v>
      </c>
      <c r="Q227" s="11">
        <v>0.81</v>
      </c>
      <c r="R227" s="144">
        <v>0.7</v>
      </c>
      <c r="S227" s="148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>
        <v>0.8214562180111985</v>
      </c>
    </row>
    <row r="228" spans="1:65">
      <c r="A228" s="29"/>
      <c r="B228" s="19">
        <v>1</v>
      </c>
      <c r="C228" s="9">
        <v>5</v>
      </c>
      <c r="D228" s="11">
        <v>1</v>
      </c>
      <c r="E228" s="11">
        <v>0.86</v>
      </c>
      <c r="F228" s="11">
        <v>0.93048825045099171</v>
      </c>
      <c r="G228" s="11">
        <v>0.85</v>
      </c>
      <c r="H228" s="11">
        <v>0.68</v>
      </c>
      <c r="I228" s="11">
        <v>0.77</v>
      </c>
      <c r="J228" s="11">
        <v>0.73</v>
      </c>
      <c r="K228" s="11">
        <v>0.69</v>
      </c>
      <c r="L228" s="11">
        <v>0.82</v>
      </c>
      <c r="M228" s="11">
        <v>0.89</v>
      </c>
      <c r="N228" s="11">
        <v>0.72805348712681339</v>
      </c>
      <c r="O228" s="11">
        <v>0.83484155238949442</v>
      </c>
      <c r="P228" s="11">
        <v>0.81</v>
      </c>
      <c r="Q228" s="11">
        <v>0.85</v>
      </c>
      <c r="R228" s="144">
        <v>0.6</v>
      </c>
      <c r="S228" s="148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143</v>
      </c>
    </row>
    <row r="229" spans="1:65">
      <c r="A229" s="29"/>
      <c r="B229" s="19">
        <v>1</v>
      </c>
      <c r="C229" s="9">
        <v>6</v>
      </c>
      <c r="D229" s="11">
        <v>1.01</v>
      </c>
      <c r="E229" s="11">
        <v>0.89</v>
      </c>
      <c r="F229" s="11">
        <v>0.96656387528414478</v>
      </c>
      <c r="G229" s="11">
        <v>0.9</v>
      </c>
      <c r="H229" s="11">
        <v>0.74</v>
      </c>
      <c r="I229" s="11">
        <v>0.8</v>
      </c>
      <c r="J229" s="11">
        <v>0.75</v>
      </c>
      <c r="K229" s="11">
        <v>0.74</v>
      </c>
      <c r="L229" s="11">
        <v>0.77</v>
      </c>
      <c r="M229" s="11">
        <v>0.86</v>
      </c>
      <c r="N229" s="11">
        <v>0.80103302593221126</v>
      </c>
      <c r="O229" s="11">
        <v>0.79766731845718497</v>
      </c>
      <c r="P229" s="150">
        <v>0.91</v>
      </c>
      <c r="Q229" s="11">
        <v>0.81</v>
      </c>
      <c r="R229" s="144">
        <v>0.6</v>
      </c>
      <c r="S229" s="148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5"/>
    </row>
    <row r="230" spans="1:65">
      <c r="A230" s="29"/>
      <c r="B230" s="20" t="s">
        <v>258</v>
      </c>
      <c r="C230" s="12"/>
      <c r="D230" s="22">
        <v>1.0133333333333332</v>
      </c>
      <c r="E230" s="22">
        <v>0.88833333333333331</v>
      </c>
      <c r="F230" s="22">
        <v>0.96391116467908267</v>
      </c>
      <c r="G230" s="22">
        <v>0.86166666666666669</v>
      </c>
      <c r="H230" s="22">
        <v>0.71833333333333327</v>
      </c>
      <c r="I230" s="22">
        <v>0.78166666666666673</v>
      </c>
      <c r="J230" s="22">
        <v>0.73833333333333329</v>
      </c>
      <c r="K230" s="22">
        <v>0.70666666666666667</v>
      </c>
      <c r="L230" s="22">
        <v>0.80666666666666664</v>
      </c>
      <c r="M230" s="22">
        <v>0.88166666666666671</v>
      </c>
      <c r="N230" s="22">
        <v>0.76478956920926766</v>
      </c>
      <c r="O230" s="22">
        <v>0.78868631826843016</v>
      </c>
      <c r="P230" s="22">
        <v>0.79666666666666675</v>
      </c>
      <c r="Q230" s="22">
        <v>0.82666666666666655</v>
      </c>
      <c r="R230" s="22">
        <v>0.6166666666666667</v>
      </c>
      <c r="S230" s="148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5"/>
    </row>
    <row r="231" spans="1:65">
      <c r="A231" s="29"/>
      <c r="B231" s="3" t="s">
        <v>259</v>
      </c>
      <c r="C231" s="28"/>
      <c r="D231" s="11">
        <v>1.01</v>
      </c>
      <c r="E231" s="11">
        <v>0.88</v>
      </c>
      <c r="F231" s="11">
        <v>0.96858742583588864</v>
      </c>
      <c r="G231" s="11">
        <v>0.86499999999999999</v>
      </c>
      <c r="H231" s="11">
        <v>0.72499999999999998</v>
      </c>
      <c r="I231" s="11">
        <v>0.78</v>
      </c>
      <c r="J231" s="11">
        <v>0.745</v>
      </c>
      <c r="K231" s="11">
        <v>0.70499999999999996</v>
      </c>
      <c r="L231" s="11">
        <v>0.81</v>
      </c>
      <c r="M231" s="11">
        <v>0.88</v>
      </c>
      <c r="N231" s="11">
        <v>0.76513834038341899</v>
      </c>
      <c r="O231" s="11">
        <v>0.78288995125893535</v>
      </c>
      <c r="P231" s="11">
        <v>0.77500000000000002</v>
      </c>
      <c r="Q231" s="11">
        <v>0.82000000000000006</v>
      </c>
      <c r="R231" s="11">
        <v>0.6</v>
      </c>
      <c r="S231" s="148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29"/>
      <c r="B232" s="3" t="s">
        <v>260</v>
      </c>
      <c r="C232" s="28"/>
      <c r="D232" s="23">
        <v>1.0327955589886454E-2</v>
      </c>
      <c r="E232" s="23">
        <v>3.7638632635454042E-2</v>
      </c>
      <c r="F232" s="23">
        <v>2.1931655523239387E-2</v>
      </c>
      <c r="G232" s="23">
        <v>3.544949458972111E-2</v>
      </c>
      <c r="H232" s="23">
        <v>2.4013884872437153E-2</v>
      </c>
      <c r="I232" s="23">
        <v>1.1690451944500132E-2</v>
      </c>
      <c r="J232" s="23">
        <v>1.6020819787597236E-2</v>
      </c>
      <c r="K232" s="23">
        <v>3.0767948691238188E-2</v>
      </c>
      <c r="L232" s="23">
        <v>2.8751811537130415E-2</v>
      </c>
      <c r="M232" s="23">
        <v>3.0605010483034774E-2</v>
      </c>
      <c r="N232" s="23">
        <v>2.6064739287892331E-2</v>
      </c>
      <c r="O232" s="23">
        <v>2.5535901384690217E-2</v>
      </c>
      <c r="P232" s="23">
        <v>5.9217114643206552E-2</v>
      </c>
      <c r="Q232" s="23">
        <v>2.4221202832779901E-2</v>
      </c>
      <c r="R232" s="23">
        <v>4.0824829046386291E-2</v>
      </c>
      <c r="S232" s="148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29"/>
      <c r="B233" s="3" t="s">
        <v>86</v>
      </c>
      <c r="C233" s="28"/>
      <c r="D233" s="13">
        <v>1.0192061437387949E-2</v>
      </c>
      <c r="E233" s="13">
        <v>4.2369942929216559E-2</v>
      </c>
      <c r="F233" s="13">
        <v>2.2752776735956937E-2</v>
      </c>
      <c r="G233" s="13">
        <v>4.114061267665893E-2</v>
      </c>
      <c r="H233" s="13">
        <v>3.3430002142603929E-2</v>
      </c>
      <c r="I233" s="13">
        <v>1.4955802061194198E-2</v>
      </c>
      <c r="J233" s="13">
        <v>2.1698627251824702E-2</v>
      </c>
      <c r="K233" s="13">
        <v>4.3539550034771023E-2</v>
      </c>
      <c r="L233" s="13">
        <v>3.5642741574955061E-2</v>
      </c>
      <c r="M233" s="13">
        <v>3.471267729644776E-2</v>
      </c>
      <c r="N233" s="13">
        <v>3.4080929365761646E-2</v>
      </c>
      <c r="O233" s="13">
        <v>3.2377766411308594E-2</v>
      </c>
      <c r="P233" s="13">
        <v>7.4331106246702777E-2</v>
      </c>
      <c r="Q233" s="13">
        <v>2.9299842136427303E-2</v>
      </c>
      <c r="R233" s="13">
        <v>6.6202425480626409E-2</v>
      </c>
      <c r="S233" s="148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29"/>
      <c r="B234" s="3" t="s">
        <v>261</v>
      </c>
      <c r="C234" s="28"/>
      <c r="D234" s="13">
        <v>0.23358167010614661</v>
      </c>
      <c r="E234" s="13">
        <v>8.141287856344781E-2</v>
      </c>
      <c r="F234" s="13">
        <v>0.17341757666985269</v>
      </c>
      <c r="G234" s="13">
        <v>4.8950203034338724E-2</v>
      </c>
      <c r="H234" s="13">
        <v>-0.12553667793462298</v>
      </c>
      <c r="I234" s="13">
        <v>-4.8437823552988646E-2</v>
      </c>
      <c r="J234" s="13">
        <v>-0.10118967128779111</v>
      </c>
      <c r="K234" s="13">
        <v>-0.1397390984786081</v>
      </c>
      <c r="L234" s="13">
        <v>-1.8004065244448864E-2</v>
      </c>
      <c r="M234" s="13">
        <v>7.3297209681170594E-2</v>
      </c>
      <c r="N234" s="13">
        <v>-6.898316375171476E-2</v>
      </c>
      <c r="O234" s="13">
        <v>-3.9892448342659703E-2</v>
      </c>
      <c r="P234" s="13">
        <v>-3.0177568567864688E-2</v>
      </c>
      <c r="Q234" s="13">
        <v>6.3429414023827846E-3</v>
      </c>
      <c r="R234" s="13">
        <v>-0.24930062838935141</v>
      </c>
      <c r="S234" s="148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29"/>
      <c r="B235" s="45" t="s">
        <v>262</v>
      </c>
      <c r="C235" s="46"/>
      <c r="D235" s="44">
        <v>2.31</v>
      </c>
      <c r="E235" s="44">
        <v>0.95</v>
      </c>
      <c r="F235" s="44">
        <v>1.77</v>
      </c>
      <c r="G235" s="44">
        <v>0.66</v>
      </c>
      <c r="H235" s="44">
        <v>0.91</v>
      </c>
      <c r="I235" s="44">
        <v>0.22</v>
      </c>
      <c r="J235" s="44">
        <v>0.69</v>
      </c>
      <c r="K235" s="44">
        <v>1.04</v>
      </c>
      <c r="L235" s="44">
        <v>0.05</v>
      </c>
      <c r="M235" s="44">
        <v>0.87</v>
      </c>
      <c r="N235" s="44">
        <v>0.4</v>
      </c>
      <c r="O235" s="44">
        <v>0.14000000000000001</v>
      </c>
      <c r="P235" s="44">
        <v>0.05</v>
      </c>
      <c r="Q235" s="44">
        <v>0.27</v>
      </c>
      <c r="R235" s="44" t="s">
        <v>263</v>
      </c>
      <c r="S235" s="148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B236" s="30" t="s">
        <v>316</v>
      </c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BM236" s="55"/>
    </row>
    <row r="237" spans="1:65">
      <c r="BM237" s="55"/>
    </row>
    <row r="238" spans="1:65" ht="15">
      <c r="B238" s="8" t="s">
        <v>567</v>
      </c>
      <c r="BM238" s="27" t="s">
        <v>66</v>
      </c>
    </row>
    <row r="239" spans="1:65" ht="15">
      <c r="A239" s="24" t="s">
        <v>0</v>
      </c>
      <c r="B239" s="18" t="s">
        <v>111</v>
      </c>
      <c r="C239" s="15" t="s">
        <v>112</v>
      </c>
      <c r="D239" s="16" t="s">
        <v>223</v>
      </c>
      <c r="E239" s="17" t="s">
        <v>223</v>
      </c>
      <c r="F239" s="17" t="s">
        <v>223</v>
      </c>
      <c r="G239" s="17" t="s">
        <v>223</v>
      </c>
      <c r="H239" s="17" t="s">
        <v>223</v>
      </c>
      <c r="I239" s="17" t="s">
        <v>223</v>
      </c>
      <c r="J239" s="17" t="s">
        <v>223</v>
      </c>
      <c r="K239" s="17" t="s">
        <v>223</v>
      </c>
      <c r="L239" s="17" t="s">
        <v>223</v>
      </c>
      <c r="M239" s="17" t="s">
        <v>223</v>
      </c>
      <c r="N239" s="17" t="s">
        <v>223</v>
      </c>
      <c r="O239" s="17" t="s">
        <v>223</v>
      </c>
      <c r="P239" s="17" t="s">
        <v>223</v>
      </c>
      <c r="Q239" s="17" t="s">
        <v>223</v>
      </c>
      <c r="R239" s="17" t="s">
        <v>223</v>
      </c>
      <c r="S239" s="17" t="s">
        <v>223</v>
      </c>
      <c r="T239" s="17" t="s">
        <v>223</v>
      </c>
      <c r="U239" s="17" t="s">
        <v>223</v>
      </c>
      <c r="V239" s="17" t="s">
        <v>223</v>
      </c>
      <c r="W239" s="17" t="s">
        <v>223</v>
      </c>
      <c r="X239" s="17" t="s">
        <v>223</v>
      </c>
      <c r="Y239" s="17" t="s">
        <v>223</v>
      </c>
      <c r="Z239" s="148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7">
        <v>1</v>
      </c>
    </row>
    <row r="240" spans="1:65">
      <c r="A240" s="29"/>
      <c r="B240" s="19" t="s">
        <v>224</v>
      </c>
      <c r="C240" s="9" t="s">
        <v>224</v>
      </c>
      <c r="D240" s="146" t="s">
        <v>226</v>
      </c>
      <c r="E240" s="147" t="s">
        <v>227</v>
      </c>
      <c r="F240" s="147" t="s">
        <v>228</v>
      </c>
      <c r="G240" s="147" t="s">
        <v>229</v>
      </c>
      <c r="H240" s="147" t="s">
        <v>230</v>
      </c>
      <c r="I240" s="147" t="s">
        <v>231</v>
      </c>
      <c r="J240" s="147" t="s">
        <v>232</v>
      </c>
      <c r="K240" s="147" t="s">
        <v>234</v>
      </c>
      <c r="L240" s="147" t="s">
        <v>235</v>
      </c>
      <c r="M240" s="147" t="s">
        <v>236</v>
      </c>
      <c r="N240" s="147" t="s">
        <v>237</v>
      </c>
      <c r="O240" s="147" t="s">
        <v>264</v>
      </c>
      <c r="P240" s="147" t="s">
        <v>238</v>
      </c>
      <c r="Q240" s="147" t="s">
        <v>239</v>
      </c>
      <c r="R240" s="147" t="s">
        <v>240</v>
      </c>
      <c r="S240" s="147" t="s">
        <v>241</v>
      </c>
      <c r="T240" s="147" t="s">
        <v>242</v>
      </c>
      <c r="U240" s="147" t="s">
        <v>243</v>
      </c>
      <c r="V240" s="147" t="s">
        <v>244</v>
      </c>
      <c r="W240" s="147" t="s">
        <v>245</v>
      </c>
      <c r="X240" s="147" t="s">
        <v>246</v>
      </c>
      <c r="Y240" s="147" t="s">
        <v>249</v>
      </c>
      <c r="Z240" s="148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 t="s">
        <v>1</v>
      </c>
    </row>
    <row r="241" spans="1:65">
      <c r="A241" s="29"/>
      <c r="B241" s="19"/>
      <c r="C241" s="9"/>
      <c r="D241" s="10" t="s">
        <v>308</v>
      </c>
      <c r="E241" s="11" t="s">
        <v>266</v>
      </c>
      <c r="F241" s="11" t="s">
        <v>309</v>
      </c>
      <c r="G241" s="11" t="s">
        <v>309</v>
      </c>
      <c r="H241" s="11" t="s">
        <v>308</v>
      </c>
      <c r="I241" s="11" t="s">
        <v>266</v>
      </c>
      <c r="J241" s="11" t="s">
        <v>309</v>
      </c>
      <c r="K241" s="11" t="s">
        <v>266</v>
      </c>
      <c r="L241" s="11" t="s">
        <v>266</v>
      </c>
      <c r="M241" s="11" t="s">
        <v>266</v>
      </c>
      <c r="N241" s="11" t="s">
        <v>266</v>
      </c>
      <c r="O241" s="11" t="s">
        <v>266</v>
      </c>
      <c r="P241" s="11" t="s">
        <v>266</v>
      </c>
      <c r="Q241" s="11" t="s">
        <v>308</v>
      </c>
      <c r="R241" s="11" t="s">
        <v>266</v>
      </c>
      <c r="S241" s="11" t="s">
        <v>266</v>
      </c>
      <c r="T241" s="11" t="s">
        <v>265</v>
      </c>
      <c r="U241" s="11" t="s">
        <v>308</v>
      </c>
      <c r="V241" s="11" t="s">
        <v>308</v>
      </c>
      <c r="W241" s="11" t="s">
        <v>309</v>
      </c>
      <c r="X241" s="11" t="s">
        <v>308</v>
      </c>
      <c r="Y241" s="11" t="s">
        <v>309</v>
      </c>
      <c r="Z241" s="148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>
        <v>3</v>
      </c>
    </row>
    <row r="242" spans="1:65">
      <c r="A242" s="29"/>
      <c r="B242" s="19"/>
      <c r="C242" s="9"/>
      <c r="D242" s="25" t="s">
        <v>310</v>
      </c>
      <c r="E242" s="25" t="s">
        <v>311</v>
      </c>
      <c r="F242" s="25" t="s">
        <v>312</v>
      </c>
      <c r="G242" s="25" t="s">
        <v>313</v>
      </c>
      <c r="H242" s="25" t="s">
        <v>311</v>
      </c>
      <c r="I242" s="25" t="s">
        <v>311</v>
      </c>
      <c r="J242" s="25" t="s">
        <v>310</v>
      </c>
      <c r="K242" s="25" t="s">
        <v>311</v>
      </c>
      <c r="L242" s="25" t="s">
        <v>311</v>
      </c>
      <c r="M242" s="25" t="s">
        <v>311</v>
      </c>
      <c r="N242" s="25" t="s">
        <v>311</v>
      </c>
      <c r="O242" s="25" t="s">
        <v>311</v>
      </c>
      <c r="P242" s="25" t="s">
        <v>117</v>
      </c>
      <c r="Q242" s="25" t="s">
        <v>311</v>
      </c>
      <c r="R242" s="25" t="s">
        <v>116</v>
      </c>
      <c r="S242" s="25" t="s">
        <v>312</v>
      </c>
      <c r="T242" s="25" t="s">
        <v>116</v>
      </c>
      <c r="U242" s="25" t="s">
        <v>310</v>
      </c>
      <c r="V242" s="25" t="s">
        <v>313</v>
      </c>
      <c r="W242" s="25" t="s">
        <v>313</v>
      </c>
      <c r="X242" s="25" t="s">
        <v>313</v>
      </c>
      <c r="Y242" s="25" t="s">
        <v>312</v>
      </c>
      <c r="Z242" s="148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3</v>
      </c>
    </row>
    <row r="243" spans="1:65">
      <c r="A243" s="29"/>
      <c r="B243" s="18">
        <v>1</v>
      </c>
      <c r="C243" s="14">
        <v>1</v>
      </c>
      <c r="D243" s="199">
        <v>0.502</v>
      </c>
      <c r="E243" s="199">
        <v>0.51019999999999999</v>
      </c>
      <c r="F243" s="199">
        <v>0.51720540999999998</v>
      </c>
      <c r="G243" s="199">
        <v>0.50965199999999999</v>
      </c>
      <c r="H243" s="199">
        <v>0.52700000000000002</v>
      </c>
      <c r="I243" s="199">
        <v>0.5033979999999999</v>
      </c>
      <c r="J243" s="199">
        <v>0.48520000000000002</v>
      </c>
      <c r="K243" s="199">
        <v>0.52300000000000002</v>
      </c>
      <c r="L243" s="207">
        <v>0.54500000000000004</v>
      </c>
      <c r="M243" s="199">
        <v>0.505</v>
      </c>
      <c r="N243" s="200">
        <v>0.48099999999999998</v>
      </c>
      <c r="O243" s="199">
        <v>0.49899999999999994</v>
      </c>
      <c r="P243" s="199">
        <v>0.49546000000000001</v>
      </c>
      <c r="Q243" s="199">
        <v>0.50740000000000007</v>
      </c>
      <c r="R243" s="199">
        <v>0.49583599999999994</v>
      </c>
      <c r="S243" s="199">
        <v>0.49597111488743134</v>
      </c>
      <c r="T243" s="200">
        <v>0.48481262936184499</v>
      </c>
      <c r="U243" s="199">
        <v>0.49293955011638824</v>
      </c>
      <c r="V243" s="199">
        <v>0.51302999999999999</v>
      </c>
      <c r="W243" s="199">
        <v>0.49560000000000004</v>
      </c>
      <c r="X243" s="199">
        <v>0.51128999999999991</v>
      </c>
      <c r="Y243" s="200">
        <v>0.53277030000000003</v>
      </c>
      <c r="Z243" s="201"/>
      <c r="AA243" s="202"/>
      <c r="AB243" s="202"/>
      <c r="AC243" s="202"/>
      <c r="AD243" s="202"/>
      <c r="AE243" s="202"/>
      <c r="AF243" s="202"/>
      <c r="AG243" s="202"/>
      <c r="AH243" s="202"/>
      <c r="AI243" s="202"/>
      <c r="AJ243" s="202"/>
      <c r="AK243" s="202"/>
      <c r="AL243" s="202"/>
      <c r="AM243" s="202"/>
      <c r="AN243" s="202"/>
      <c r="AO243" s="202"/>
      <c r="AP243" s="202"/>
      <c r="AQ243" s="202"/>
      <c r="AR243" s="202"/>
      <c r="AS243" s="202"/>
      <c r="AT243" s="202"/>
      <c r="AU243" s="202"/>
      <c r="AV243" s="202"/>
      <c r="AW243" s="202"/>
      <c r="AX243" s="202"/>
      <c r="AY243" s="202"/>
      <c r="AZ243" s="202"/>
      <c r="BA243" s="202"/>
      <c r="BB243" s="202"/>
      <c r="BC243" s="202"/>
      <c r="BD243" s="202"/>
      <c r="BE243" s="202"/>
      <c r="BF243" s="202"/>
      <c r="BG243" s="202"/>
      <c r="BH243" s="202"/>
      <c r="BI243" s="202"/>
      <c r="BJ243" s="202"/>
      <c r="BK243" s="202"/>
      <c r="BL243" s="202"/>
      <c r="BM243" s="203">
        <v>1</v>
      </c>
    </row>
    <row r="244" spans="1:65">
      <c r="A244" s="29"/>
      <c r="B244" s="19">
        <v>1</v>
      </c>
      <c r="C244" s="9">
        <v>2</v>
      </c>
      <c r="D244" s="23">
        <v>0.50700000000000001</v>
      </c>
      <c r="E244" s="23">
        <v>0.51739999999999997</v>
      </c>
      <c r="F244" s="23">
        <v>0.51746013999999996</v>
      </c>
      <c r="G244" s="23">
        <v>0.51019632000000004</v>
      </c>
      <c r="H244" s="23">
        <v>0.50600000000000001</v>
      </c>
      <c r="I244" s="23">
        <v>0.505332</v>
      </c>
      <c r="J244" s="23">
        <v>0.50790000000000002</v>
      </c>
      <c r="K244" s="23">
        <v>0.52</v>
      </c>
      <c r="L244" s="23">
        <v>0.51</v>
      </c>
      <c r="M244" s="23">
        <v>0.49899999999999994</v>
      </c>
      <c r="N244" s="205">
        <v>0.48499999999999999</v>
      </c>
      <c r="O244" s="23">
        <v>0.49899999999999994</v>
      </c>
      <c r="P244" s="23">
        <v>0.50341000000000002</v>
      </c>
      <c r="Q244" s="23">
        <v>0.51130000000000009</v>
      </c>
      <c r="R244" s="23">
        <v>0.49129200000000001</v>
      </c>
      <c r="S244" s="23">
        <v>0.49945284259730049</v>
      </c>
      <c r="T244" s="205">
        <v>0.47157055485854094</v>
      </c>
      <c r="U244" s="23">
        <v>0.49996375277094079</v>
      </c>
      <c r="V244" s="23">
        <v>0.52254999999999996</v>
      </c>
      <c r="W244" s="23">
        <v>0.50770000000000004</v>
      </c>
      <c r="X244" s="23">
        <v>0.50551999999999997</v>
      </c>
      <c r="Y244" s="205">
        <v>0.54234189999999993</v>
      </c>
      <c r="Z244" s="201"/>
      <c r="AA244" s="202"/>
      <c r="AB244" s="202"/>
      <c r="AC244" s="202"/>
      <c r="AD244" s="202"/>
      <c r="AE244" s="202"/>
      <c r="AF244" s="202"/>
      <c r="AG244" s="202"/>
      <c r="AH244" s="202"/>
      <c r="AI244" s="202"/>
      <c r="AJ244" s="202"/>
      <c r="AK244" s="202"/>
      <c r="AL244" s="202"/>
      <c r="AM244" s="202"/>
      <c r="AN244" s="202"/>
      <c r="AO244" s="202"/>
      <c r="AP244" s="202"/>
      <c r="AQ244" s="202"/>
      <c r="AR244" s="202"/>
      <c r="AS244" s="202"/>
      <c r="AT244" s="202"/>
      <c r="AU244" s="202"/>
      <c r="AV244" s="202"/>
      <c r="AW244" s="202"/>
      <c r="AX244" s="202"/>
      <c r="AY244" s="202"/>
      <c r="AZ244" s="202"/>
      <c r="BA244" s="202"/>
      <c r="BB244" s="202"/>
      <c r="BC244" s="202"/>
      <c r="BD244" s="202"/>
      <c r="BE244" s="202"/>
      <c r="BF244" s="202"/>
      <c r="BG244" s="202"/>
      <c r="BH244" s="202"/>
      <c r="BI244" s="202"/>
      <c r="BJ244" s="202"/>
      <c r="BK244" s="202"/>
      <c r="BL244" s="202"/>
      <c r="BM244" s="203" t="e">
        <v>#N/A</v>
      </c>
    </row>
    <row r="245" spans="1:65">
      <c r="A245" s="29"/>
      <c r="B245" s="19">
        <v>1</v>
      </c>
      <c r="C245" s="9">
        <v>3</v>
      </c>
      <c r="D245" s="23">
        <v>0.50800000000000001</v>
      </c>
      <c r="E245" s="23">
        <v>0.51130000000000009</v>
      </c>
      <c r="F245" s="23">
        <v>0.51831408000000001</v>
      </c>
      <c r="G245" s="23">
        <v>0.50948784000000003</v>
      </c>
      <c r="H245" s="23">
        <v>0.49500000000000005</v>
      </c>
      <c r="I245" s="23">
        <v>0.49883300000000003</v>
      </c>
      <c r="J245" s="23">
        <v>0.51669999999999994</v>
      </c>
      <c r="K245" s="23">
        <v>0.52</v>
      </c>
      <c r="L245" s="208">
        <v>0.54300000000000004</v>
      </c>
      <c r="M245" s="23">
        <v>0.50600000000000001</v>
      </c>
      <c r="N245" s="205">
        <v>0.47800000000000004</v>
      </c>
      <c r="O245" s="23">
        <v>0.504</v>
      </c>
      <c r="P245" s="23">
        <v>0.51786999999999994</v>
      </c>
      <c r="Q245" s="23">
        <v>0.51490000000000002</v>
      </c>
      <c r="R245" s="23">
        <v>0.50024200000000008</v>
      </c>
      <c r="S245" s="23">
        <v>0.49143514083423501</v>
      </c>
      <c r="T245" s="205">
        <v>0.471848069142</v>
      </c>
      <c r="U245" s="23">
        <v>0.49992201133565867</v>
      </c>
      <c r="V245" s="23">
        <v>0.52683999999999997</v>
      </c>
      <c r="W245" s="23">
        <v>0.50529999999999997</v>
      </c>
      <c r="X245" s="23">
        <v>0.50316000000000005</v>
      </c>
      <c r="Y245" s="205">
        <v>0.53674089999999997</v>
      </c>
      <c r="Z245" s="201"/>
      <c r="AA245" s="202"/>
      <c r="AB245" s="202"/>
      <c r="AC245" s="202"/>
      <c r="AD245" s="202"/>
      <c r="AE245" s="202"/>
      <c r="AF245" s="202"/>
      <c r="AG245" s="202"/>
      <c r="AH245" s="202"/>
      <c r="AI245" s="202"/>
      <c r="AJ245" s="202"/>
      <c r="AK245" s="202"/>
      <c r="AL245" s="202"/>
      <c r="AM245" s="202"/>
      <c r="AN245" s="202"/>
      <c r="AO245" s="202"/>
      <c r="AP245" s="202"/>
      <c r="AQ245" s="202"/>
      <c r="AR245" s="202"/>
      <c r="AS245" s="202"/>
      <c r="AT245" s="202"/>
      <c r="AU245" s="202"/>
      <c r="AV245" s="202"/>
      <c r="AW245" s="202"/>
      <c r="AX245" s="202"/>
      <c r="AY245" s="202"/>
      <c r="AZ245" s="202"/>
      <c r="BA245" s="202"/>
      <c r="BB245" s="202"/>
      <c r="BC245" s="202"/>
      <c r="BD245" s="202"/>
      <c r="BE245" s="202"/>
      <c r="BF245" s="202"/>
      <c r="BG245" s="202"/>
      <c r="BH245" s="202"/>
      <c r="BI245" s="202"/>
      <c r="BJ245" s="202"/>
      <c r="BK245" s="202"/>
      <c r="BL245" s="202"/>
      <c r="BM245" s="203">
        <v>16</v>
      </c>
    </row>
    <row r="246" spans="1:65">
      <c r="A246" s="29"/>
      <c r="B246" s="19">
        <v>1</v>
      </c>
      <c r="C246" s="9">
        <v>4</v>
      </c>
      <c r="D246" s="23">
        <v>0.50700000000000001</v>
      </c>
      <c r="E246" s="23">
        <v>0.50900000000000001</v>
      </c>
      <c r="F246" s="23">
        <v>0.5148636900000001</v>
      </c>
      <c r="G246" s="23">
        <v>0.51368688000000007</v>
      </c>
      <c r="H246" s="23">
        <v>0.51700000000000002</v>
      </c>
      <c r="I246" s="23">
        <v>0.50296000000000007</v>
      </c>
      <c r="J246" s="23">
        <v>0.50890000000000002</v>
      </c>
      <c r="K246" s="23">
        <v>0.52300000000000002</v>
      </c>
      <c r="L246" s="23">
        <v>0.50700000000000001</v>
      </c>
      <c r="M246" s="23">
        <v>0.50700000000000001</v>
      </c>
      <c r="N246" s="205">
        <v>0.47800000000000004</v>
      </c>
      <c r="O246" s="23">
        <v>0.503</v>
      </c>
      <c r="P246" s="23">
        <v>0.49636999999999998</v>
      </c>
      <c r="Q246" s="23">
        <v>0.51789999999999992</v>
      </c>
      <c r="R246" s="23">
        <v>0.49162600000000006</v>
      </c>
      <c r="S246" s="23">
        <v>0.50013058236524999</v>
      </c>
      <c r="T246" s="205">
        <v>0.47281374746435706</v>
      </c>
      <c r="U246" s="23">
        <v>0.50044923921527595</v>
      </c>
      <c r="V246" s="23">
        <v>0.51900000000000002</v>
      </c>
      <c r="W246" s="23">
        <v>0.49009999999999998</v>
      </c>
      <c r="X246" s="23">
        <v>0.50153000000000003</v>
      </c>
      <c r="Y246" s="205">
        <v>0.54000090000000001</v>
      </c>
      <c r="Z246" s="201"/>
      <c r="AA246" s="202"/>
      <c r="AB246" s="202"/>
      <c r="AC246" s="202"/>
      <c r="AD246" s="202"/>
      <c r="AE246" s="202"/>
      <c r="AF246" s="202"/>
      <c r="AG246" s="202"/>
      <c r="AH246" s="202"/>
      <c r="AI246" s="202"/>
      <c r="AJ246" s="202"/>
      <c r="AK246" s="202"/>
      <c r="AL246" s="202"/>
      <c r="AM246" s="202"/>
      <c r="AN246" s="202"/>
      <c r="AO246" s="202"/>
      <c r="AP246" s="202"/>
      <c r="AQ246" s="202"/>
      <c r="AR246" s="202"/>
      <c r="AS246" s="202"/>
      <c r="AT246" s="202"/>
      <c r="AU246" s="202"/>
      <c r="AV246" s="202"/>
      <c r="AW246" s="202"/>
      <c r="AX246" s="202"/>
      <c r="AY246" s="202"/>
      <c r="AZ246" s="202"/>
      <c r="BA246" s="202"/>
      <c r="BB246" s="202"/>
      <c r="BC246" s="202"/>
      <c r="BD246" s="202"/>
      <c r="BE246" s="202"/>
      <c r="BF246" s="202"/>
      <c r="BG246" s="202"/>
      <c r="BH246" s="202"/>
      <c r="BI246" s="202"/>
      <c r="BJ246" s="202"/>
      <c r="BK246" s="202"/>
      <c r="BL246" s="202"/>
      <c r="BM246" s="203">
        <v>0.50767958874068575</v>
      </c>
    </row>
    <row r="247" spans="1:65">
      <c r="A247" s="29"/>
      <c r="B247" s="19">
        <v>1</v>
      </c>
      <c r="C247" s="9">
        <v>5</v>
      </c>
      <c r="D247" s="23">
        <v>0.504</v>
      </c>
      <c r="E247" s="23">
        <v>0.50700000000000001</v>
      </c>
      <c r="F247" s="23">
        <v>0.51079400999999991</v>
      </c>
      <c r="G247" s="23">
        <v>0.51180336000000004</v>
      </c>
      <c r="H247" s="23">
        <v>0.51700000000000002</v>
      </c>
      <c r="I247" s="23">
        <v>0.48912600000000006</v>
      </c>
      <c r="J247" s="23">
        <v>0.51260000000000006</v>
      </c>
      <c r="K247" s="23">
        <v>0.502</v>
      </c>
      <c r="L247" s="23">
        <v>0.53400000000000003</v>
      </c>
      <c r="M247" s="23">
        <v>0.49899999999999994</v>
      </c>
      <c r="N247" s="205">
        <v>0.48299999999999998</v>
      </c>
      <c r="O247" s="23">
        <v>0.501</v>
      </c>
      <c r="P247" s="23">
        <v>0.50971</v>
      </c>
      <c r="Q247" s="23">
        <v>0.51460000000000006</v>
      </c>
      <c r="R247" s="23">
        <v>0.49740099999999998</v>
      </c>
      <c r="S247" s="23">
        <v>0.50233491502555416</v>
      </c>
      <c r="T247" s="205">
        <v>0.488185923209908</v>
      </c>
      <c r="U247" s="23">
        <v>0.49880975080576995</v>
      </c>
      <c r="V247" s="23">
        <v>0.52103999999999995</v>
      </c>
      <c r="W247" s="23">
        <v>0.5101</v>
      </c>
      <c r="X247" s="23">
        <v>0.51028000000000007</v>
      </c>
      <c r="Y247" s="205">
        <v>0.53927429999999998</v>
      </c>
      <c r="Z247" s="201"/>
      <c r="AA247" s="202"/>
      <c r="AB247" s="202"/>
      <c r="AC247" s="202"/>
      <c r="AD247" s="202"/>
      <c r="AE247" s="202"/>
      <c r="AF247" s="202"/>
      <c r="AG247" s="202"/>
      <c r="AH247" s="202"/>
      <c r="AI247" s="202"/>
      <c r="AJ247" s="202"/>
      <c r="AK247" s="202"/>
      <c r="AL247" s="202"/>
      <c r="AM247" s="202"/>
      <c r="AN247" s="202"/>
      <c r="AO247" s="202"/>
      <c r="AP247" s="202"/>
      <c r="AQ247" s="202"/>
      <c r="AR247" s="202"/>
      <c r="AS247" s="202"/>
      <c r="AT247" s="202"/>
      <c r="AU247" s="202"/>
      <c r="AV247" s="202"/>
      <c r="AW247" s="202"/>
      <c r="AX247" s="202"/>
      <c r="AY247" s="202"/>
      <c r="AZ247" s="202"/>
      <c r="BA247" s="202"/>
      <c r="BB247" s="202"/>
      <c r="BC247" s="202"/>
      <c r="BD247" s="202"/>
      <c r="BE247" s="202"/>
      <c r="BF247" s="202"/>
      <c r="BG247" s="202"/>
      <c r="BH247" s="202"/>
      <c r="BI247" s="202"/>
      <c r="BJ247" s="202"/>
      <c r="BK247" s="202"/>
      <c r="BL247" s="202"/>
      <c r="BM247" s="203">
        <v>144</v>
      </c>
    </row>
    <row r="248" spans="1:65">
      <c r="A248" s="29"/>
      <c r="B248" s="19">
        <v>1</v>
      </c>
      <c r="C248" s="9">
        <v>6</v>
      </c>
      <c r="D248" s="23">
        <v>0.50800000000000001</v>
      </c>
      <c r="E248" s="23">
        <v>0.5101</v>
      </c>
      <c r="F248" s="23">
        <v>0.52038951</v>
      </c>
      <c r="G248" s="23">
        <v>0.50991984000000001</v>
      </c>
      <c r="H248" s="23">
        <v>0.50900000000000001</v>
      </c>
      <c r="I248" s="23">
        <v>0.51344000000000001</v>
      </c>
      <c r="J248" s="23">
        <v>0.50860000000000005</v>
      </c>
      <c r="K248" s="23">
        <v>0.52200000000000002</v>
      </c>
      <c r="L248" s="23">
        <v>0.53900000000000003</v>
      </c>
      <c r="M248" s="23">
        <v>0.503</v>
      </c>
      <c r="N248" s="205">
        <v>0.48399999999999999</v>
      </c>
      <c r="O248" s="23">
        <v>0.51</v>
      </c>
      <c r="P248" s="23">
        <v>0.48848999999999992</v>
      </c>
      <c r="Q248" s="23">
        <v>0.51460000000000006</v>
      </c>
      <c r="R248" s="23">
        <v>0.49832899999999997</v>
      </c>
      <c r="S248" s="23">
        <v>0.49700256349273436</v>
      </c>
      <c r="T248" s="205">
        <v>0.47436274801349398</v>
      </c>
      <c r="U248" s="23">
        <v>0.4930635729916415</v>
      </c>
      <c r="V248" s="23">
        <v>0.51454999999999995</v>
      </c>
      <c r="W248" s="23">
        <v>0.49810000000000004</v>
      </c>
      <c r="X248" s="23">
        <v>0.51280999999999999</v>
      </c>
      <c r="Y248" s="205">
        <v>0.53781270000000003</v>
      </c>
      <c r="Z248" s="201"/>
      <c r="AA248" s="202"/>
      <c r="AB248" s="202"/>
      <c r="AC248" s="202"/>
      <c r="AD248" s="202"/>
      <c r="AE248" s="202"/>
      <c r="AF248" s="202"/>
      <c r="AG248" s="202"/>
      <c r="AH248" s="202"/>
      <c r="AI248" s="202"/>
      <c r="AJ248" s="202"/>
      <c r="AK248" s="202"/>
      <c r="AL248" s="202"/>
      <c r="AM248" s="202"/>
      <c r="AN248" s="202"/>
      <c r="AO248" s="202"/>
      <c r="AP248" s="202"/>
      <c r="AQ248" s="202"/>
      <c r="AR248" s="202"/>
      <c r="AS248" s="202"/>
      <c r="AT248" s="202"/>
      <c r="AU248" s="202"/>
      <c r="AV248" s="202"/>
      <c r="AW248" s="202"/>
      <c r="AX248" s="202"/>
      <c r="AY248" s="202"/>
      <c r="AZ248" s="202"/>
      <c r="BA248" s="202"/>
      <c r="BB248" s="202"/>
      <c r="BC248" s="202"/>
      <c r="BD248" s="202"/>
      <c r="BE248" s="202"/>
      <c r="BF248" s="202"/>
      <c r="BG248" s="202"/>
      <c r="BH248" s="202"/>
      <c r="BI248" s="202"/>
      <c r="BJ248" s="202"/>
      <c r="BK248" s="202"/>
      <c r="BL248" s="202"/>
      <c r="BM248" s="56"/>
    </row>
    <row r="249" spans="1:65">
      <c r="A249" s="29"/>
      <c r="B249" s="20" t="s">
        <v>258</v>
      </c>
      <c r="C249" s="12"/>
      <c r="D249" s="206">
        <v>0.50600000000000001</v>
      </c>
      <c r="E249" s="206">
        <v>0.51083333333333336</v>
      </c>
      <c r="F249" s="206">
        <v>0.51650447333333327</v>
      </c>
      <c r="G249" s="206">
        <v>0.51079103999999997</v>
      </c>
      <c r="H249" s="206">
        <v>0.51183333333333325</v>
      </c>
      <c r="I249" s="206">
        <v>0.50218150000000006</v>
      </c>
      <c r="J249" s="206">
        <v>0.50664999999999993</v>
      </c>
      <c r="K249" s="206">
        <v>0.51833333333333342</v>
      </c>
      <c r="L249" s="206">
        <v>0.52966666666666673</v>
      </c>
      <c r="M249" s="206">
        <v>0.50316666666666665</v>
      </c>
      <c r="N249" s="206">
        <v>0.48149999999999998</v>
      </c>
      <c r="O249" s="206">
        <v>0.50266666666666671</v>
      </c>
      <c r="P249" s="206">
        <v>0.50188500000000003</v>
      </c>
      <c r="Q249" s="206">
        <v>0.51345000000000007</v>
      </c>
      <c r="R249" s="206">
        <v>0.49578766666666674</v>
      </c>
      <c r="S249" s="206">
        <v>0.49772119320041758</v>
      </c>
      <c r="T249" s="206">
        <v>0.47726561200835754</v>
      </c>
      <c r="U249" s="206">
        <v>0.49752464620594589</v>
      </c>
      <c r="V249" s="206">
        <v>0.51950166666666664</v>
      </c>
      <c r="W249" s="206">
        <v>0.50114999999999998</v>
      </c>
      <c r="X249" s="206">
        <v>0.50743166666666673</v>
      </c>
      <c r="Y249" s="206">
        <v>0.53815683333333331</v>
      </c>
      <c r="Z249" s="201"/>
      <c r="AA249" s="202"/>
      <c r="AB249" s="202"/>
      <c r="AC249" s="202"/>
      <c r="AD249" s="202"/>
      <c r="AE249" s="202"/>
      <c r="AF249" s="202"/>
      <c r="AG249" s="202"/>
      <c r="AH249" s="202"/>
      <c r="AI249" s="202"/>
      <c r="AJ249" s="202"/>
      <c r="AK249" s="202"/>
      <c r="AL249" s="202"/>
      <c r="AM249" s="202"/>
      <c r="AN249" s="202"/>
      <c r="AO249" s="202"/>
      <c r="AP249" s="202"/>
      <c r="AQ249" s="202"/>
      <c r="AR249" s="202"/>
      <c r="AS249" s="202"/>
      <c r="AT249" s="202"/>
      <c r="AU249" s="202"/>
      <c r="AV249" s="202"/>
      <c r="AW249" s="202"/>
      <c r="AX249" s="202"/>
      <c r="AY249" s="202"/>
      <c r="AZ249" s="202"/>
      <c r="BA249" s="202"/>
      <c r="BB249" s="202"/>
      <c r="BC249" s="202"/>
      <c r="BD249" s="202"/>
      <c r="BE249" s="202"/>
      <c r="BF249" s="202"/>
      <c r="BG249" s="202"/>
      <c r="BH249" s="202"/>
      <c r="BI249" s="202"/>
      <c r="BJ249" s="202"/>
      <c r="BK249" s="202"/>
      <c r="BL249" s="202"/>
      <c r="BM249" s="56"/>
    </row>
    <row r="250" spans="1:65">
      <c r="A250" s="29"/>
      <c r="B250" s="3" t="s">
        <v>259</v>
      </c>
      <c r="C250" s="28"/>
      <c r="D250" s="23">
        <v>0.50700000000000001</v>
      </c>
      <c r="E250" s="23">
        <v>0.51014999999999999</v>
      </c>
      <c r="F250" s="23">
        <v>0.51733277499999997</v>
      </c>
      <c r="G250" s="23">
        <v>0.51005808000000008</v>
      </c>
      <c r="H250" s="23">
        <v>0.51300000000000001</v>
      </c>
      <c r="I250" s="23">
        <v>0.50317900000000004</v>
      </c>
      <c r="J250" s="23">
        <v>0.50875000000000004</v>
      </c>
      <c r="K250" s="23">
        <v>0.52100000000000002</v>
      </c>
      <c r="L250" s="23">
        <v>0.53649999999999998</v>
      </c>
      <c r="M250" s="23">
        <v>0.504</v>
      </c>
      <c r="N250" s="23">
        <v>0.48199999999999998</v>
      </c>
      <c r="O250" s="23">
        <v>0.502</v>
      </c>
      <c r="P250" s="23">
        <v>0.49989</v>
      </c>
      <c r="Q250" s="23">
        <v>0.51460000000000006</v>
      </c>
      <c r="R250" s="23">
        <v>0.49661849999999996</v>
      </c>
      <c r="S250" s="23">
        <v>0.4982277030450174</v>
      </c>
      <c r="T250" s="23">
        <v>0.47358824773892549</v>
      </c>
      <c r="U250" s="23">
        <v>0.49936588107071433</v>
      </c>
      <c r="V250" s="23">
        <v>0.52001999999999993</v>
      </c>
      <c r="W250" s="23">
        <v>0.50170000000000003</v>
      </c>
      <c r="X250" s="23">
        <v>0.50790000000000002</v>
      </c>
      <c r="Y250" s="23">
        <v>0.53854350000000006</v>
      </c>
      <c r="Z250" s="201"/>
      <c r="AA250" s="202"/>
      <c r="AB250" s="202"/>
      <c r="AC250" s="202"/>
      <c r="AD250" s="202"/>
      <c r="AE250" s="202"/>
      <c r="AF250" s="202"/>
      <c r="AG250" s="202"/>
      <c r="AH250" s="202"/>
      <c r="AI250" s="202"/>
      <c r="AJ250" s="202"/>
      <c r="AK250" s="202"/>
      <c r="AL250" s="202"/>
      <c r="AM250" s="202"/>
      <c r="AN250" s="202"/>
      <c r="AO250" s="202"/>
      <c r="AP250" s="202"/>
      <c r="AQ250" s="202"/>
      <c r="AR250" s="202"/>
      <c r="AS250" s="202"/>
      <c r="AT250" s="202"/>
      <c r="AU250" s="202"/>
      <c r="AV250" s="202"/>
      <c r="AW250" s="202"/>
      <c r="AX250" s="202"/>
      <c r="AY250" s="202"/>
      <c r="AZ250" s="202"/>
      <c r="BA250" s="202"/>
      <c r="BB250" s="202"/>
      <c r="BC250" s="202"/>
      <c r="BD250" s="202"/>
      <c r="BE250" s="202"/>
      <c r="BF250" s="202"/>
      <c r="BG250" s="202"/>
      <c r="BH250" s="202"/>
      <c r="BI250" s="202"/>
      <c r="BJ250" s="202"/>
      <c r="BK250" s="202"/>
      <c r="BL250" s="202"/>
      <c r="BM250" s="56"/>
    </row>
    <row r="251" spans="1:65">
      <c r="A251" s="29"/>
      <c r="B251" s="3" t="s">
        <v>260</v>
      </c>
      <c r="C251" s="28"/>
      <c r="D251" s="23">
        <v>2.44948974278318E-3</v>
      </c>
      <c r="E251" s="23">
        <v>3.5308167138307527E-3</v>
      </c>
      <c r="F251" s="23">
        <v>3.3188660294183004E-3</v>
      </c>
      <c r="G251" s="23">
        <v>1.644329940614131E-3</v>
      </c>
      <c r="H251" s="23">
        <v>1.1034793458269462E-2</v>
      </c>
      <c r="I251" s="23">
        <v>8.0052974897876009E-3</v>
      </c>
      <c r="J251" s="23">
        <v>1.1017576866080844E-2</v>
      </c>
      <c r="K251" s="23">
        <v>8.1158281565510467E-3</v>
      </c>
      <c r="L251" s="23">
        <v>1.6848343143070987E-2</v>
      </c>
      <c r="M251" s="23">
        <v>3.4880749227427545E-3</v>
      </c>
      <c r="N251" s="23">
        <v>3.0166206257996476E-3</v>
      </c>
      <c r="O251" s="23">
        <v>4.1311822359546011E-3</v>
      </c>
      <c r="P251" s="23">
        <v>1.0678935808403385E-2</v>
      </c>
      <c r="Q251" s="23">
        <v>3.6269822166643808E-3</v>
      </c>
      <c r="R251" s="23">
        <v>3.6451372905100077E-3</v>
      </c>
      <c r="S251" s="23">
        <v>3.8258032351342263E-3</v>
      </c>
      <c r="T251" s="23">
        <v>7.2971204130376213E-3</v>
      </c>
      <c r="U251" s="23">
        <v>3.5447318340640732E-3</v>
      </c>
      <c r="V251" s="23">
        <v>5.1412660567866589E-3</v>
      </c>
      <c r="W251" s="23">
        <v>7.7773388765052538E-3</v>
      </c>
      <c r="X251" s="23">
        <v>4.6617053388933157E-3</v>
      </c>
      <c r="Y251" s="23">
        <v>3.2650308707065081E-3</v>
      </c>
      <c r="Z251" s="201"/>
      <c r="AA251" s="202"/>
      <c r="AB251" s="202"/>
      <c r="AC251" s="202"/>
      <c r="AD251" s="202"/>
      <c r="AE251" s="202"/>
      <c r="AF251" s="202"/>
      <c r="AG251" s="202"/>
      <c r="AH251" s="202"/>
      <c r="AI251" s="202"/>
      <c r="AJ251" s="202"/>
      <c r="AK251" s="202"/>
      <c r="AL251" s="202"/>
      <c r="AM251" s="202"/>
      <c r="AN251" s="202"/>
      <c r="AO251" s="202"/>
      <c r="AP251" s="202"/>
      <c r="AQ251" s="202"/>
      <c r="AR251" s="202"/>
      <c r="AS251" s="202"/>
      <c r="AT251" s="202"/>
      <c r="AU251" s="202"/>
      <c r="AV251" s="202"/>
      <c r="AW251" s="202"/>
      <c r="AX251" s="202"/>
      <c r="AY251" s="202"/>
      <c r="AZ251" s="202"/>
      <c r="BA251" s="202"/>
      <c r="BB251" s="202"/>
      <c r="BC251" s="202"/>
      <c r="BD251" s="202"/>
      <c r="BE251" s="202"/>
      <c r="BF251" s="202"/>
      <c r="BG251" s="202"/>
      <c r="BH251" s="202"/>
      <c r="BI251" s="202"/>
      <c r="BJ251" s="202"/>
      <c r="BK251" s="202"/>
      <c r="BL251" s="202"/>
      <c r="BM251" s="56"/>
    </row>
    <row r="252" spans="1:65">
      <c r="A252" s="29"/>
      <c r="B252" s="3" t="s">
        <v>86</v>
      </c>
      <c r="C252" s="28"/>
      <c r="D252" s="13">
        <v>4.8408888197296052E-3</v>
      </c>
      <c r="E252" s="13">
        <v>6.911876111903594E-3</v>
      </c>
      <c r="F252" s="13">
        <v>6.4256288198232597E-3</v>
      </c>
      <c r="G252" s="13">
        <v>3.2191832116204135E-3</v>
      </c>
      <c r="H252" s="13">
        <v>2.1559348990432034E-2</v>
      </c>
      <c r="I252" s="13">
        <v>1.5941044203714394E-2</v>
      </c>
      <c r="J252" s="13">
        <v>2.1745932825581456E-2</v>
      </c>
      <c r="K252" s="13">
        <v>1.5657546282735135E-2</v>
      </c>
      <c r="L252" s="13">
        <v>3.1809332554570774E-2</v>
      </c>
      <c r="M252" s="13">
        <v>6.9322456232052097E-3</v>
      </c>
      <c r="N252" s="13">
        <v>6.2650480286597044E-3</v>
      </c>
      <c r="O252" s="13">
        <v>8.2185322996444314E-3</v>
      </c>
      <c r="P252" s="13">
        <v>2.1277654857992139E-2</v>
      </c>
      <c r="Q252" s="13">
        <v>7.0639443308294489E-3</v>
      </c>
      <c r="R252" s="13">
        <v>7.352214537762484E-3</v>
      </c>
      <c r="S252" s="13">
        <v>7.6866392016256557E-3</v>
      </c>
      <c r="T252" s="13">
        <v>1.5289432612441894E-2</v>
      </c>
      <c r="U252" s="13">
        <v>7.1247361534663815E-3</v>
      </c>
      <c r="V252" s="13">
        <v>9.8965342878976834E-3</v>
      </c>
      <c r="W252" s="13">
        <v>1.5518984089604417E-2</v>
      </c>
      <c r="X252" s="13">
        <v>9.1868632667649469E-3</v>
      </c>
      <c r="Y252" s="13">
        <v>6.0670619947032324E-3</v>
      </c>
      <c r="Z252" s="148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5"/>
    </row>
    <row r="253" spans="1:65">
      <c r="A253" s="29"/>
      <c r="B253" s="3" t="s">
        <v>261</v>
      </c>
      <c r="C253" s="28"/>
      <c r="D253" s="13">
        <v>-3.3083637355837414E-3</v>
      </c>
      <c r="E253" s="13">
        <v>6.2120767952686951E-3</v>
      </c>
      <c r="F253" s="13">
        <v>1.7382783921918055E-2</v>
      </c>
      <c r="G253" s="13">
        <v>6.1287696577132511E-3</v>
      </c>
      <c r="H253" s="13">
        <v>8.1818231119965557E-3</v>
      </c>
      <c r="I253" s="13">
        <v>-1.0829840046009842E-2</v>
      </c>
      <c r="J253" s="13">
        <v>-2.028028629710632E-3</v>
      </c>
      <c r="K253" s="13">
        <v>2.0985174170729648E-2</v>
      </c>
      <c r="L253" s="13">
        <v>4.3308965760314733E-2</v>
      </c>
      <c r="M253" s="13">
        <v>-8.8893116329800126E-3</v>
      </c>
      <c r="N253" s="13">
        <v>-5.1567148495422099E-2</v>
      </c>
      <c r="O253" s="13">
        <v>-9.8741847913439429E-3</v>
      </c>
      <c r="P253" s="13">
        <v>-1.1413869828919787E-2</v>
      </c>
      <c r="Q253" s="13">
        <v>1.1366246324040707E-2</v>
      </c>
      <c r="R253" s="13">
        <v>-2.3424069704116479E-2</v>
      </c>
      <c r="S253" s="13">
        <v>-1.9615512935964752E-2</v>
      </c>
      <c r="T253" s="13">
        <v>-5.9907818645557498E-2</v>
      </c>
      <c r="U253" s="13">
        <v>-2.000266065438927E-2</v>
      </c>
      <c r="V253" s="13">
        <v>2.3286494450773354E-2</v>
      </c>
      <c r="W253" s="13">
        <v>-1.2861633371714976E-2</v>
      </c>
      <c r="X253" s="13">
        <v>-4.883435921345658E-4</v>
      </c>
      <c r="Y253" s="13">
        <v>6.0032440280388677E-2</v>
      </c>
      <c r="Z253" s="148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A254" s="29"/>
      <c r="B254" s="45" t="s">
        <v>262</v>
      </c>
      <c r="C254" s="46"/>
      <c r="D254" s="44">
        <v>0.03</v>
      </c>
      <c r="E254" s="44">
        <v>0.48</v>
      </c>
      <c r="F254" s="44">
        <v>1.0900000000000001</v>
      </c>
      <c r="G254" s="44">
        <v>0.48</v>
      </c>
      <c r="H254" s="44">
        <v>0.59</v>
      </c>
      <c r="I254" s="44">
        <v>0.44</v>
      </c>
      <c r="J254" s="44">
        <v>0.03</v>
      </c>
      <c r="K254" s="44">
        <v>1.28</v>
      </c>
      <c r="L254" s="44">
        <v>2.4900000000000002</v>
      </c>
      <c r="M254" s="44">
        <v>0.34</v>
      </c>
      <c r="N254" s="44">
        <v>2.65</v>
      </c>
      <c r="O254" s="44">
        <v>0.39</v>
      </c>
      <c r="P254" s="44">
        <v>0.47</v>
      </c>
      <c r="Q254" s="44">
        <v>0.76</v>
      </c>
      <c r="R254" s="44">
        <v>1.1200000000000001</v>
      </c>
      <c r="S254" s="44">
        <v>0.92</v>
      </c>
      <c r="T254" s="44">
        <v>3.1</v>
      </c>
      <c r="U254" s="44">
        <v>0.94</v>
      </c>
      <c r="V254" s="44">
        <v>1.41</v>
      </c>
      <c r="W254" s="44">
        <v>0.55000000000000004</v>
      </c>
      <c r="X254" s="44">
        <v>0.12</v>
      </c>
      <c r="Y254" s="44">
        <v>3.4</v>
      </c>
      <c r="Z254" s="148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B255" s="3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BM255" s="55"/>
    </row>
    <row r="256" spans="1:65" ht="15">
      <c r="B256" s="8" t="s">
        <v>568</v>
      </c>
      <c r="BM256" s="27" t="s">
        <v>66</v>
      </c>
    </row>
    <row r="257" spans="1:65" ht="15">
      <c r="A257" s="24" t="s">
        <v>33</v>
      </c>
      <c r="B257" s="18" t="s">
        <v>111</v>
      </c>
      <c r="C257" s="15" t="s">
        <v>112</v>
      </c>
      <c r="D257" s="16" t="s">
        <v>223</v>
      </c>
      <c r="E257" s="17" t="s">
        <v>223</v>
      </c>
      <c r="F257" s="17" t="s">
        <v>223</v>
      </c>
      <c r="G257" s="17" t="s">
        <v>223</v>
      </c>
      <c r="H257" s="17" t="s">
        <v>223</v>
      </c>
      <c r="I257" s="17" t="s">
        <v>223</v>
      </c>
      <c r="J257" s="148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1</v>
      </c>
    </row>
    <row r="258" spans="1:65">
      <c r="A258" s="29"/>
      <c r="B258" s="19" t="s">
        <v>224</v>
      </c>
      <c r="C258" s="9" t="s">
        <v>224</v>
      </c>
      <c r="D258" s="146" t="s">
        <v>227</v>
      </c>
      <c r="E258" s="147" t="s">
        <v>228</v>
      </c>
      <c r="F258" s="147" t="s">
        <v>229</v>
      </c>
      <c r="G258" s="147" t="s">
        <v>230</v>
      </c>
      <c r="H258" s="147" t="s">
        <v>238</v>
      </c>
      <c r="I258" s="147" t="s">
        <v>241</v>
      </c>
      <c r="J258" s="148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 t="s">
        <v>3</v>
      </c>
    </row>
    <row r="259" spans="1:65">
      <c r="A259" s="29"/>
      <c r="B259" s="19"/>
      <c r="C259" s="9"/>
      <c r="D259" s="10" t="s">
        <v>266</v>
      </c>
      <c r="E259" s="11" t="s">
        <v>266</v>
      </c>
      <c r="F259" s="11" t="s">
        <v>266</v>
      </c>
      <c r="G259" s="11" t="s">
        <v>308</v>
      </c>
      <c r="H259" s="11" t="s">
        <v>266</v>
      </c>
      <c r="I259" s="11" t="s">
        <v>266</v>
      </c>
      <c r="J259" s="148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2</v>
      </c>
    </row>
    <row r="260" spans="1:65">
      <c r="A260" s="29"/>
      <c r="B260" s="19"/>
      <c r="C260" s="9"/>
      <c r="D260" s="25" t="s">
        <v>311</v>
      </c>
      <c r="E260" s="25" t="s">
        <v>312</v>
      </c>
      <c r="F260" s="25" t="s">
        <v>313</v>
      </c>
      <c r="G260" s="25" t="s">
        <v>311</v>
      </c>
      <c r="H260" s="25" t="s">
        <v>117</v>
      </c>
      <c r="I260" s="25" t="s">
        <v>312</v>
      </c>
      <c r="J260" s="148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2</v>
      </c>
    </row>
    <row r="261" spans="1:65">
      <c r="A261" s="29"/>
      <c r="B261" s="18">
        <v>1</v>
      </c>
      <c r="C261" s="14">
        <v>1</v>
      </c>
      <c r="D261" s="21">
        <v>1.63</v>
      </c>
      <c r="E261" s="21">
        <v>1.56</v>
      </c>
      <c r="F261" s="21">
        <v>1.49082624249847</v>
      </c>
      <c r="G261" s="21">
        <v>1.8</v>
      </c>
      <c r="H261" s="21">
        <v>1.2390000000000001</v>
      </c>
      <c r="I261" s="21">
        <v>1.3631803149766628</v>
      </c>
      <c r="J261" s="148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1</v>
      </c>
    </row>
    <row r="262" spans="1:65">
      <c r="A262" s="29"/>
      <c r="B262" s="19">
        <v>1</v>
      </c>
      <c r="C262" s="9">
        <v>2</v>
      </c>
      <c r="D262" s="11">
        <v>1.66</v>
      </c>
      <c r="E262" s="11">
        <v>1.6256193503251073</v>
      </c>
      <c r="F262" s="11">
        <v>1.49861541027192</v>
      </c>
      <c r="G262" s="11">
        <v>1.9</v>
      </c>
      <c r="H262" s="11">
        <v>1.3759999999999999</v>
      </c>
      <c r="I262" s="11">
        <v>1.352184068791207</v>
      </c>
      <c r="J262" s="148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 t="e">
        <v>#N/A</v>
      </c>
    </row>
    <row r="263" spans="1:65">
      <c r="A263" s="29"/>
      <c r="B263" s="19">
        <v>1</v>
      </c>
      <c r="C263" s="9">
        <v>3</v>
      </c>
      <c r="D263" s="11">
        <v>1.69</v>
      </c>
      <c r="E263" s="11">
        <v>1.5901001823161174</v>
      </c>
      <c r="F263" s="11">
        <v>1.42915575563564</v>
      </c>
      <c r="G263" s="11">
        <v>1.8</v>
      </c>
      <c r="H263" s="11">
        <v>1.248</v>
      </c>
      <c r="I263" s="11">
        <v>1.2573523077361242</v>
      </c>
      <c r="J263" s="148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>
        <v>16</v>
      </c>
    </row>
    <row r="264" spans="1:65">
      <c r="A264" s="29"/>
      <c r="B264" s="19">
        <v>1</v>
      </c>
      <c r="C264" s="9">
        <v>4</v>
      </c>
      <c r="D264" s="11">
        <v>1.66</v>
      </c>
      <c r="E264" s="11">
        <v>1.5720579546879772</v>
      </c>
      <c r="F264" s="11">
        <v>1.50210909129016</v>
      </c>
      <c r="G264" s="11">
        <v>1.8</v>
      </c>
      <c r="H264" s="11">
        <v>1.363</v>
      </c>
      <c r="I264" s="11">
        <v>1.246077451239247</v>
      </c>
      <c r="J264" s="148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7">
        <v>1.5178494896654622</v>
      </c>
    </row>
    <row r="265" spans="1:65">
      <c r="A265" s="29"/>
      <c r="B265" s="19">
        <v>1</v>
      </c>
      <c r="C265" s="9">
        <v>5</v>
      </c>
      <c r="D265" s="11">
        <v>1.68</v>
      </c>
      <c r="E265" s="11">
        <v>1.6072975800764473</v>
      </c>
      <c r="F265" s="11">
        <v>1.4986486336575899</v>
      </c>
      <c r="G265" s="11">
        <v>1.6</v>
      </c>
      <c r="H265" s="11">
        <v>1.385</v>
      </c>
      <c r="I265" s="11">
        <v>1.272355172533727</v>
      </c>
      <c r="J265" s="148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7">
        <v>145</v>
      </c>
    </row>
    <row r="266" spans="1:65">
      <c r="A266" s="29"/>
      <c r="B266" s="19">
        <v>1</v>
      </c>
      <c r="C266" s="9">
        <v>6</v>
      </c>
      <c r="D266" s="11">
        <v>1.63</v>
      </c>
      <c r="E266" s="11">
        <v>1.5487788239177971</v>
      </c>
      <c r="F266" s="11">
        <v>1.43696091944405</v>
      </c>
      <c r="G266" s="11">
        <v>1.7</v>
      </c>
      <c r="H266" s="11">
        <v>1.3320000000000001</v>
      </c>
      <c r="I266" s="11">
        <v>1.2982623685583985</v>
      </c>
      <c r="J266" s="148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5"/>
    </row>
    <row r="267" spans="1:65">
      <c r="A267" s="29"/>
      <c r="B267" s="20" t="s">
        <v>258</v>
      </c>
      <c r="C267" s="12"/>
      <c r="D267" s="22">
        <v>1.6583333333333332</v>
      </c>
      <c r="E267" s="22">
        <v>1.5839756485539078</v>
      </c>
      <c r="F267" s="22">
        <v>1.476052675466305</v>
      </c>
      <c r="G267" s="22">
        <v>1.7666666666666666</v>
      </c>
      <c r="H267" s="22">
        <v>1.3238333333333334</v>
      </c>
      <c r="I267" s="22">
        <v>1.2982352806392277</v>
      </c>
      <c r="J267" s="148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29"/>
      <c r="B268" s="3" t="s">
        <v>259</v>
      </c>
      <c r="C268" s="28"/>
      <c r="D268" s="11">
        <v>1.66</v>
      </c>
      <c r="E268" s="11">
        <v>1.5810790685020473</v>
      </c>
      <c r="F268" s="11">
        <v>1.494720826385195</v>
      </c>
      <c r="G268" s="11">
        <v>1.8</v>
      </c>
      <c r="H268" s="11">
        <v>1.3475000000000001</v>
      </c>
      <c r="I268" s="11">
        <v>1.2853087705460626</v>
      </c>
      <c r="J268" s="148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29"/>
      <c r="B269" s="3" t="s">
        <v>260</v>
      </c>
      <c r="C269" s="28"/>
      <c r="D269" s="23">
        <v>2.4832774042918924E-2</v>
      </c>
      <c r="E269" s="23">
        <v>2.9227726275174878E-2</v>
      </c>
      <c r="F269" s="23">
        <v>3.3598618708029201E-2</v>
      </c>
      <c r="G269" s="23">
        <v>0.10327955589886442</v>
      </c>
      <c r="H269" s="23">
        <v>6.4824121025021705E-2</v>
      </c>
      <c r="I269" s="23">
        <v>4.9376039935537422E-2</v>
      </c>
      <c r="J269" s="148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29"/>
      <c r="B270" s="3" t="s">
        <v>86</v>
      </c>
      <c r="C270" s="28"/>
      <c r="D270" s="13">
        <v>1.4974537111307895E-2</v>
      </c>
      <c r="E270" s="13">
        <v>1.8452131067708245E-2</v>
      </c>
      <c r="F270" s="13">
        <v>2.2762479460575444E-2</v>
      </c>
      <c r="G270" s="13">
        <v>5.8460125980489296E-2</v>
      </c>
      <c r="H270" s="13">
        <v>4.8966980504863429E-2</v>
      </c>
      <c r="I270" s="13">
        <v>3.8033198351554234E-2</v>
      </c>
      <c r="J270" s="148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29"/>
      <c r="B271" s="3" t="s">
        <v>261</v>
      </c>
      <c r="C271" s="28"/>
      <c r="D271" s="13">
        <v>9.2554528380039747E-2</v>
      </c>
      <c r="E271" s="13">
        <v>4.3565689048009615E-2</v>
      </c>
      <c r="F271" s="13">
        <v>-2.7536863492551689E-2</v>
      </c>
      <c r="G271" s="13">
        <v>0.16392743726918813</v>
      </c>
      <c r="H271" s="13">
        <v>-0.12782305337460731</v>
      </c>
      <c r="I271" s="13">
        <v>-0.14468773783007827</v>
      </c>
      <c r="J271" s="148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29"/>
      <c r="B272" s="45" t="s">
        <v>262</v>
      </c>
      <c r="C272" s="46"/>
      <c r="D272" s="44">
        <v>0.52</v>
      </c>
      <c r="E272" s="44">
        <v>0.22</v>
      </c>
      <c r="F272" s="44">
        <v>0.22</v>
      </c>
      <c r="G272" s="44">
        <v>0.95</v>
      </c>
      <c r="H272" s="44">
        <v>0.83</v>
      </c>
      <c r="I272" s="44">
        <v>0.93</v>
      </c>
      <c r="J272" s="148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B273" s="30"/>
      <c r="C273" s="20"/>
      <c r="D273" s="20"/>
      <c r="E273" s="20"/>
      <c r="F273" s="20"/>
      <c r="G273" s="20"/>
      <c r="H273" s="20"/>
      <c r="I273" s="20"/>
      <c r="BM273" s="55"/>
    </row>
    <row r="274" spans="1:65" ht="15">
      <c r="B274" s="8" t="s">
        <v>569</v>
      </c>
      <c r="BM274" s="27" t="s">
        <v>66</v>
      </c>
    </row>
    <row r="275" spans="1:65" ht="15">
      <c r="A275" s="24" t="s">
        <v>36</v>
      </c>
      <c r="B275" s="18" t="s">
        <v>111</v>
      </c>
      <c r="C275" s="15" t="s">
        <v>112</v>
      </c>
      <c r="D275" s="16" t="s">
        <v>223</v>
      </c>
      <c r="E275" s="17" t="s">
        <v>223</v>
      </c>
      <c r="F275" s="17" t="s">
        <v>223</v>
      </c>
      <c r="G275" s="17" t="s">
        <v>223</v>
      </c>
      <c r="H275" s="17" t="s">
        <v>223</v>
      </c>
      <c r="I275" s="148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7">
        <v>1</v>
      </c>
    </row>
    <row r="276" spans="1:65">
      <c r="A276" s="29"/>
      <c r="B276" s="19" t="s">
        <v>224</v>
      </c>
      <c r="C276" s="9" t="s">
        <v>224</v>
      </c>
      <c r="D276" s="146" t="s">
        <v>227</v>
      </c>
      <c r="E276" s="147" t="s">
        <v>228</v>
      </c>
      <c r="F276" s="147" t="s">
        <v>230</v>
      </c>
      <c r="G276" s="147" t="s">
        <v>238</v>
      </c>
      <c r="H276" s="147" t="s">
        <v>241</v>
      </c>
      <c r="I276" s="148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7" t="s">
        <v>3</v>
      </c>
    </row>
    <row r="277" spans="1:65">
      <c r="A277" s="29"/>
      <c r="B277" s="19"/>
      <c r="C277" s="9"/>
      <c r="D277" s="10" t="s">
        <v>266</v>
      </c>
      <c r="E277" s="11" t="s">
        <v>266</v>
      </c>
      <c r="F277" s="11" t="s">
        <v>308</v>
      </c>
      <c r="G277" s="11" t="s">
        <v>266</v>
      </c>
      <c r="H277" s="11" t="s">
        <v>266</v>
      </c>
      <c r="I277" s="148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7">
        <v>2</v>
      </c>
    </row>
    <row r="278" spans="1:65">
      <c r="A278" s="29"/>
      <c r="B278" s="19"/>
      <c r="C278" s="9"/>
      <c r="D278" s="25" t="s">
        <v>311</v>
      </c>
      <c r="E278" s="25" t="s">
        <v>312</v>
      </c>
      <c r="F278" s="25" t="s">
        <v>311</v>
      </c>
      <c r="G278" s="25" t="s">
        <v>117</v>
      </c>
      <c r="H278" s="25" t="s">
        <v>312</v>
      </c>
      <c r="I278" s="148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>
        <v>2</v>
      </c>
    </row>
    <row r="279" spans="1:65">
      <c r="A279" s="29"/>
      <c r="B279" s="18">
        <v>1</v>
      </c>
      <c r="C279" s="14">
        <v>1</v>
      </c>
      <c r="D279" s="21">
        <v>0.51</v>
      </c>
      <c r="E279" s="21">
        <v>0.44</v>
      </c>
      <c r="F279" s="21">
        <v>0.6</v>
      </c>
      <c r="G279" s="21">
        <v>0.38500000000000001</v>
      </c>
      <c r="H279" s="21">
        <v>0.40148725264767443</v>
      </c>
      <c r="I279" s="148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1</v>
      </c>
    </row>
    <row r="280" spans="1:65">
      <c r="A280" s="29"/>
      <c r="B280" s="19">
        <v>1</v>
      </c>
      <c r="C280" s="9">
        <v>2</v>
      </c>
      <c r="D280" s="11">
        <v>0.52</v>
      </c>
      <c r="E280" s="11">
        <v>0.49028739610500116</v>
      </c>
      <c r="F280" s="11">
        <v>0.5</v>
      </c>
      <c r="G280" s="11">
        <v>0.40200000000000002</v>
      </c>
      <c r="H280" s="11">
        <v>0.40538149082741182</v>
      </c>
      <c r="I280" s="148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 t="e">
        <v>#N/A</v>
      </c>
    </row>
    <row r="281" spans="1:65">
      <c r="A281" s="29"/>
      <c r="B281" s="19">
        <v>1</v>
      </c>
      <c r="C281" s="9">
        <v>3</v>
      </c>
      <c r="D281" s="11">
        <v>0.53</v>
      </c>
      <c r="E281" s="11">
        <v>0.49519377954440408</v>
      </c>
      <c r="F281" s="11">
        <v>0.5</v>
      </c>
      <c r="G281" s="11">
        <v>0.40100000000000002</v>
      </c>
      <c r="H281" s="11">
        <v>0.39263943152646086</v>
      </c>
      <c r="I281" s="148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16</v>
      </c>
    </row>
    <row r="282" spans="1:65">
      <c r="A282" s="29"/>
      <c r="B282" s="19">
        <v>1</v>
      </c>
      <c r="C282" s="9">
        <v>4</v>
      </c>
      <c r="D282" s="11">
        <v>0.53</v>
      </c>
      <c r="E282" s="11">
        <v>0.45698853291176217</v>
      </c>
      <c r="F282" s="11">
        <v>0.5</v>
      </c>
      <c r="G282" s="11">
        <v>0.40400000000000003</v>
      </c>
      <c r="H282" s="11">
        <v>0.41117182240507177</v>
      </c>
      <c r="I282" s="148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0.46043561403506261</v>
      </c>
    </row>
    <row r="283" spans="1:65">
      <c r="A283" s="29"/>
      <c r="B283" s="19">
        <v>1</v>
      </c>
      <c r="C283" s="9">
        <v>5</v>
      </c>
      <c r="D283" s="11">
        <v>0.51</v>
      </c>
      <c r="E283" s="11">
        <v>0.47886323650854018</v>
      </c>
      <c r="F283" s="11">
        <v>0.5</v>
      </c>
      <c r="G283" s="11">
        <v>0.40200000000000002</v>
      </c>
      <c r="H283" s="11">
        <v>0.38621676313200654</v>
      </c>
      <c r="I283" s="148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146</v>
      </c>
    </row>
    <row r="284" spans="1:65">
      <c r="A284" s="29"/>
      <c r="B284" s="19">
        <v>1</v>
      </c>
      <c r="C284" s="9">
        <v>6</v>
      </c>
      <c r="D284" s="11">
        <v>0.5</v>
      </c>
      <c r="E284" s="11">
        <v>0.47192013866244115</v>
      </c>
      <c r="F284" s="11">
        <v>0.5</v>
      </c>
      <c r="G284" s="150">
        <v>0.42399999999999999</v>
      </c>
      <c r="H284" s="11">
        <v>0.39011857678110573</v>
      </c>
      <c r="I284" s="148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5"/>
    </row>
    <row r="285" spans="1:65">
      <c r="A285" s="29"/>
      <c r="B285" s="20" t="s">
        <v>258</v>
      </c>
      <c r="C285" s="12"/>
      <c r="D285" s="22">
        <v>0.51666666666666661</v>
      </c>
      <c r="E285" s="22">
        <v>0.47220884728869145</v>
      </c>
      <c r="F285" s="22">
        <v>0.51666666666666672</v>
      </c>
      <c r="G285" s="22">
        <v>0.40300000000000002</v>
      </c>
      <c r="H285" s="22">
        <v>0.39783588955328852</v>
      </c>
      <c r="I285" s="148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29"/>
      <c r="B286" s="3" t="s">
        <v>259</v>
      </c>
      <c r="C286" s="28"/>
      <c r="D286" s="11">
        <v>0.51500000000000001</v>
      </c>
      <c r="E286" s="11">
        <v>0.47539168758549066</v>
      </c>
      <c r="F286" s="11">
        <v>0.5</v>
      </c>
      <c r="G286" s="11">
        <v>0.40200000000000002</v>
      </c>
      <c r="H286" s="11">
        <v>0.39706334208706762</v>
      </c>
      <c r="I286" s="148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29"/>
      <c r="B287" s="3" t="s">
        <v>260</v>
      </c>
      <c r="C287" s="28"/>
      <c r="D287" s="23">
        <v>1.2110601416389978E-2</v>
      </c>
      <c r="E287" s="23">
        <v>2.0825816190787379E-2</v>
      </c>
      <c r="F287" s="23">
        <v>4.0824829046386291E-2</v>
      </c>
      <c r="G287" s="23">
        <v>1.2425779653607246E-2</v>
      </c>
      <c r="H287" s="23">
        <v>9.6920570293862456E-3</v>
      </c>
      <c r="I287" s="148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29"/>
      <c r="B288" s="3" t="s">
        <v>86</v>
      </c>
      <c r="C288" s="28"/>
      <c r="D288" s="13">
        <v>2.3439873709141898E-2</v>
      </c>
      <c r="E288" s="13">
        <v>4.4102977549794246E-2</v>
      </c>
      <c r="F288" s="13">
        <v>7.9015798154296032E-2</v>
      </c>
      <c r="G288" s="13">
        <v>3.0833200133020461E-2</v>
      </c>
      <c r="H288" s="13">
        <v>2.4361947435835935E-2</v>
      </c>
      <c r="I288" s="148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29"/>
      <c r="B289" s="3" t="s">
        <v>261</v>
      </c>
      <c r="C289" s="28"/>
      <c r="D289" s="13">
        <v>0.12212576724641022</v>
      </c>
      <c r="E289" s="13">
        <v>2.5569771092321059E-2</v>
      </c>
      <c r="F289" s="13">
        <v>0.12212576724641044</v>
      </c>
      <c r="G289" s="13">
        <v>-0.12474190154779996</v>
      </c>
      <c r="H289" s="13">
        <v>-0.13595760747778962</v>
      </c>
      <c r="I289" s="148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29"/>
      <c r="B290" s="45" t="s">
        <v>262</v>
      </c>
      <c r="C290" s="46"/>
      <c r="D290" s="44">
        <v>0.67</v>
      </c>
      <c r="E290" s="44">
        <v>0</v>
      </c>
      <c r="F290" s="44">
        <v>0.67</v>
      </c>
      <c r="G290" s="44">
        <v>1.05</v>
      </c>
      <c r="H290" s="44">
        <v>1.1299999999999999</v>
      </c>
      <c r="I290" s="148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B291" s="30"/>
      <c r="C291" s="20"/>
      <c r="D291" s="20"/>
      <c r="E291" s="20"/>
      <c r="F291" s="20"/>
      <c r="G291" s="20"/>
      <c r="H291" s="20"/>
      <c r="BM291" s="55"/>
    </row>
    <row r="292" spans="1:65" ht="15">
      <c r="B292" s="8" t="s">
        <v>570</v>
      </c>
      <c r="BM292" s="27" t="s">
        <v>66</v>
      </c>
    </row>
    <row r="293" spans="1:65" ht="15">
      <c r="A293" s="24" t="s">
        <v>39</v>
      </c>
      <c r="B293" s="18" t="s">
        <v>111</v>
      </c>
      <c r="C293" s="15" t="s">
        <v>112</v>
      </c>
      <c r="D293" s="16" t="s">
        <v>223</v>
      </c>
      <c r="E293" s="17" t="s">
        <v>223</v>
      </c>
      <c r="F293" s="17" t="s">
        <v>223</v>
      </c>
      <c r="G293" s="17" t="s">
        <v>223</v>
      </c>
      <c r="H293" s="17" t="s">
        <v>223</v>
      </c>
      <c r="I293" s="148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7">
        <v>1</v>
      </c>
    </row>
    <row r="294" spans="1:65">
      <c r="A294" s="29"/>
      <c r="B294" s="19" t="s">
        <v>224</v>
      </c>
      <c r="C294" s="9" t="s">
        <v>224</v>
      </c>
      <c r="D294" s="146" t="s">
        <v>227</v>
      </c>
      <c r="E294" s="147" t="s">
        <v>228</v>
      </c>
      <c r="F294" s="147" t="s">
        <v>230</v>
      </c>
      <c r="G294" s="147" t="s">
        <v>238</v>
      </c>
      <c r="H294" s="147" t="s">
        <v>241</v>
      </c>
      <c r="I294" s="148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7" t="s">
        <v>3</v>
      </c>
    </row>
    <row r="295" spans="1:65">
      <c r="A295" s="29"/>
      <c r="B295" s="19"/>
      <c r="C295" s="9"/>
      <c r="D295" s="10" t="s">
        <v>266</v>
      </c>
      <c r="E295" s="11" t="s">
        <v>266</v>
      </c>
      <c r="F295" s="11" t="s">
        <v>308</v>
      </c>
      <c r="G295" s="11" t="s">
        <v>266</v>
      </c>
      <c r="H295" s="11" t="s">
        <v>266</v>
      </c>
      <c r="I295" s="148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7">
        <v>2</v>
      </c>
    </row>
    <row r="296" spans="1:65">
      <c r="A296" s="29"/>
      <c r="B296" s="19"/>
      <c r="C296" s="9"/>
      <c r="D296" s="25" t="s">
        <v>311</v>
      </c>
      <c r="E296" s="25" t="s">
        <v>312</v>
      </c>
      <c r="F296" s="25" t="s">
        <v>311</v>
      </c>
      <c r="G296" s="25" t="s">
        <v>117</v>
      </c>
      <c r="H296" s="25" t="s">
        <v>312</v>
      </c>
      <c r="I296" s="148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2</v>
      </c>
    </row>
    <row r="297" spans="1:65">
      <c r="A297" s="29"/>
      <c r="B297" s="18">
        <v>1</v>
      </c>
      <c r="C297" s="14">
        <v>1</v>
      </c>
      <c r="D297" s="21">
        <v>0.66</v>
      </c>
      <c r="E297" s="21">
        <v>0.59</v>
      </c>
      <c r="F297" s="21">
        <v>0.6</v>
      </c>
      <c r="G297" s="21">
        <v>0.44</v>
      </c>
      <c r="H297" s="21">
        <v>0.48830673460921059</v>
      </c>
      <c r="I297" s="148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>
        <v>1</v>
      </c>
    </row>
    <row r="298" spans="1:65">
      <c r="A298" s="29"/>
      <c r="B298" s="19">
        <v>1</v>
      </c>
      <c r="C298" s="9">
        <v>2</v>
      </c>
      <c r="D298" s="11">
        <v>0.65</v>
      </c>
      <c r="E298" s="11">
        <v>0.60539381139948889</v>
      </c>
      <c r="F298" s="11">
        <v>0.6</v>
      </c>
      <c r="G298" s="11">
        <v>0.50900000000000001</v>
      </c>
      <c r="H298" s="11">
        <v>0.47573940385347757</v>
      </c>
      <c r="I298" s="148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 t="e">
        <v>#N/A</v>
      </c>
    </row>
    <row r="299" spans="1:65">
      <c r="A299" s="29"/>
      <c r="B299" s="19">
        <v>1</v>
      </c>
      <c r="C299" s="9">
        <v>3</v>
      </c>
      <c r="D299" s="11">
        <v>0.66</v>
      </c>
      <c r="E299" s="11">
        <v>0.59372681300406482</v>
      </c>
      <c r="F299" s="11">
        <v>0.6</v>
      </c>
      <c r="G299" s="11">
        <v>0.45600000000000002</v>
      </c>
      <c r="H299" s="11">
        <v>0.4808597149201071</v>
      </c>
      <c r="I299" s="148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16</v>
      </c>
    </row>
    <row r="300" spans="1:65">
      <c r="A300" s="29"/>
      <c r="B300" s="19">
        <v>1</v>
      </c>
      <c r="C300" s="9">
        <v>4</v>
      </c>
      <c r="D300" s="11">
        <v>0.62</v>
      </c>
      <c r="E300" s="11">
        <v>0.57547699996268487</v>
      </c>
      <c r="F300" s="11">
        <v>0.6</v>
      </c>
      <c r="G300" s="11">
        <v>0.49299999999999999</v>
      </c>
      <c r="H300" s="11">
        <v>0.46899188618733295</v>
      </c>
      <c r="I300" s="148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0.55724439058588604</v>
      </c>
    </row>
    <row r="301" spans="1:65">
      <c r="A301" s="29"/>
      <c r="B301" s="19">
        <v>1</v>
      </c>
      <c r="C301" s="9">
        <v>5</v>
      </c>
      <c r="D301" s="11">
        <v>0.61</v>
      </c>
      <c r="E301" s="11">
        <v>0.60278541867433488</v>
      </c>
      <c r="F301" s="11">
        <v>0.6</v>
      </c>
      <c r="G301" s="11">
        <v>0.49800000000000005</v>
      </c>
      <c r="H301" s="11">
        <v>0.48133138868742026</v>
      </c>
      <c r="I301" s="148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147</v>
      </c>
    </row>
    <row r="302" spans="1:65">
      <c r="A302" s="29"/>
      <c r="B302" s="19">
        <v>1</v>
      </c>
      <c r="C302" s="9">
        <v>6</v>
      </c>
      <c r="D302" s="11">
        <v>0.62</v>
      </c>
      <c r="E302" s="11">
        <v>0.56576622670914989</v>
      </c>
      <c r="F302" s="11">
        <v>0.6</v>
      </c>
      <c r="G302" s="11">
        <v>0.48299999999999998</v>
      </c>
      <c r="H302" s="11">
        <v>0.4899533195693076</v>
      </c>
      <c r="I302" s="148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5"/>
    </row>
    <row r="303" spans="1:65">
      <c r="A303" s="29"/>
      <c r="B303" s="20" t="s">
        <v>258</v>
      </c>
      <c r="C303" s="12"/>
      <c r="D303" s="22">
        <v>0.63666666666666671</v>
      </c>
      <c r="E303" s="22">
        <v>0.588858211624954</v>
      </c>
      <c r="F303" s="22">
        <v>0.6</v>
      </c>
      <c r="G303" s="22">
        <v>0.47983333333333339</v>
      </c>
      <c r="H303" s="22">
        <v>0.48086374130447607</v>
      </c>
      <c r="I303" s="148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29"/>
      <c r="B304" s="3" t="s">
        <v>259</v>
      </c>
      <c r="C304" s="28"/>
      <c r="D304" s="11">
        <v>0.63500000000000001</v>
      </c>
      <c r="E304" s="11">
        <v>0.5918634065020324</v>
      </c>
      <c r="F304" s="11">
        <v>0.6</v>
      </c>
      <c r="G304" s="11">
        <v>0.48799999999999999</v>
      </c>
      <c r="H304" s="11">
        <v>0.48109555180376368</v>
      </c>
      <c r="I304" s="148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29"/>
      <c r="B305" s="3" t="s">
        <v>260</v>
      </c>
      <c r="C305" s="28"/>
      <c r="D305" s="23">
        <v>2.2509257354845533E-2</v>
      </c>
      <c r="E305" s="23">
        <v>1.5522220904781409E-2</v>
      </c>
      <c r="F305" s="23">
        <v>0</v>
      </c>
      <c r="G305" s="23">
        <v>2.6528600918002947E-2</v>
      </c>
      <c r="H305" s="23">
        <v>7.8158437917797384E-3</v>
      </c>
      <c r="I305" s="148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29"/>
      <c r="B306" s="3" t="s">
        <v>86</v>
      </c>
      <c r="C306" s="28"/>
      <c r="D306" s="13">
        <v>3.5354854484050575E-2</v>
      </c>
      <c r="E306" s="13">
        <v>2.6359861505451113E-2</v>
      </c>
      <c r="F306" s="13">
        <v>0</v>
      </c>
      <c r="G306" s="13">
        <v>5.528711549427498E-2</v>
      </c>
      <c r="H306" s="13">
        <v>1.6253759891683865E-2</v>
      </c>
      <c r="I306" s="148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29"/>
      <c r="B307" s="3" t="s">
        <v>261</v>
      </c>
      <c r="C307" s="28"/>
      <c r="D307" s="13">
        <v>0.14252682920195237</v>
      </c>
      <c r="E307" s="13">
        <v>5.673241682312713E-2</v>
      </c>
      <c r="F307" s="13">
        <v>7.6726854745295503E-2</v>
      </c>
      <c r="G307" s="13">
        <v>-0.13891760699674838</v>
      </c>
      <c r="H307" s="13">
        <v>-0.13706849377362673</v>
      </c>
      <c r="I307" s="148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29"/>
      <c r="B308" s="45" t="s">
        <v>262</v>
      </c>
      <c r="C308" s="46"/>
      <c r="D308" s="44">
        <v>0.67</v>
      </c>
      <c r="E308" s="44">
        <v>0</v>
      </c>
      <c r="F308" s="44">
        <v>0.16</v>
      </c>
      <c r="G308" s="44">
        <v>1.54</v>
      </c>
      <c r="H308" s="44">
        <v>1.52</v>
      </c>
      <c r="I308" s="148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B309" s="30"/>
      <c r="C309" s="20"/>
      <c r="D309" s="20"/>
      <c r="E309" s="20"/>
      <c r="F309" s="20"/>
      <c r="G309" s="20"/>
      <c r="H309" s="20"/>
      <c r="BM309" s="55"/>
    </row>
    <row r="310" spans="1:65" ht="15">
      <c r="B310" s="8" t="s">
        <v>571</v>
      </c>
      <c r="BM310" s="27" t="s">
        <v>66</v>
      </c>
    </row>
    <row r="311" spans="1:65" ht="15">
      <c r="A311" s="24" t="s">
        <v>52</v>
      </c>
      <c r="B311" s="18" t="s">
        <v>111</v>
      </c>
      <c r="C311" s="15" t="s">
        <v>112</v>
      </c>
      <c r="D311" s="16" t="s">
        <v>223</v>
      </c>
      <c r="E311" s="17" t="s">
        <v>223</v>
      </c>
      <c r="F311" s="17" t="s">
        <v>223</v>
      </c>
      <c r="G311" s="17" t="s">
        <v>223</v>
      </c>
      <c r="H311" s="17" t="s">
        <v>223</v>
      </c>
      <c r="I311" s="17" t="s">
        <v>223</v>
      </c>
      <c r="J311" s="17" t="s">
        <v>223</v>
      </c>
      <c r="K311" s="17" t="s">
        <v>223</v>
      </c>
      <c r="L311" s="17" t="s">
        <v>223</v>
      </c>
      <c r="M311" s="17" t="s">
        <v>223</v>
      </c>
      <c r="N311" s="17" t="s">
        <v>223</v>
      </c>
      <c r="O311" s="17" t="s">
        <v>223</v>
      </c>
      <c r="P311" s="17" t="s">
        <v>223</v>
      </c>
      <c r="Q311" s="17" t="s">
        <v>223</v>
      </c>
      <c r="R311" s="17" t="s">
        <v>223</v>
      </c>
      <c r="S311" s="17" t="s">
        <v>223</v>
      </c>
      <c r="T311" s="17" t="s">
        <v>223</v>
      </c>
      <c r="U311" s="17" t="s">
        <v>223</v>
      </c>
      <c r="V311" s="17" t="s">
        <v>223</v>
      </c>
      <c r="W311" s="17" t="s">
        <v>223</v>
      </c>
      <c r="X311" s="148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>
        <v>1</v>
      </c>
    </row>
    <row r="312" spans="1:65">
      <c r="A312" s="29"/>
      <c r="B312" s="19" t="s">
        <v>224</v>
      </c>
      <c r="C312" s="9" t="s">
        <v>224</v>
      </c>
      <c r="D312" s="146" t="s">
        <v>226</v>
      </c>
      <c r="E312" s="147" t="s">
        <v>227</v>
      </c>
      <c r="F312" s="147" t="s">
        <v>228</v>
      </c>
      <c r="G312" s="147" t="s">
        <v>230</v>
      </c>
      <c r="H312" s="147" t="s">
        <v>231</v>
      </c>
      <c r="I312" s="147" t="s">
        <v>232</v>
      </c>
      <c r="J312" s="147" t="s">
        <v>234</v>
      </c>
      <c r="K312" s="147" t="s">
        <v>235</v>
      </c>
      <c r="L312" s="147" t="s">
        <v>236</v>
      </c>
      <c r="M312" s="147" t="s">
        <v>237</v>
      </c>
      <c r="N312" s="147" t="s">
        <v>264</v>
      </c>
      <c r="O312" s="147" t="s">
        <v>238</v>
      </c>
      <c r="P312" s="147" t="s">
        <v>239</v>
      </c>
      <c r="Q312" s="147" t="s">
        <v>240</v>
      </c>
      <c r="R312" s="147" t="s">
        <v>241</v>
      </c>
      <c r="S312" s="147" t="s">
        <v>243</v>
      </c>
      <c r="T312" s="147" t="s">
        <v>244</v>
      </c>
      <c r="U312" s="147" t="s">
        <v>245</v>
      </c>
      <c r="V312" s="147" t="s">
        <v>246</v>
      </c>
      <c r="W312" s="147" t="s">
        <v>249</v>
      </c>
      <c r="X312" s="148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 t="s">
        <v>1</v>
      </c>
    </row>
    <row r="313" spans="1:65">
      <c r="A313" s="29"/>
      <c r="B313" s="19"/>
      <c r="C313" s="9"/>
      <c r="D313" s="10" t="s">
        <v>308</v>
      </c>
      <c r="E313" s="11" t="s">
        <v>266</v>
      </c>
      <c r="F313" s="11" t="s">
        <v>309</v>
      </c>
      <c r="G313" s="11" t="s">
        <v>308</v>
      </c>
      <c r="H313" s="11" t="s">
        <v>266</v>
      </c>
      <c r="I313" s="11" t="s">
        <v>309</v>
      </c>
      <c r="J313" s="11" t="s">
        <v>266</v>
      </c>
      <c r="K313" s="11" t="s">
        <v>266</v>
      </c>
      <c r="L313" s="11" t="s">
        <v>266</v>
      </c>
      <c r="M313" s="11" t="s">
        <v>266</v>
      </c>
      <c r="N313" s="11" t="s">
        <v>266</v>
      </c>
      <c r="O313" s="11" t="s">
        <v>266</v>
      </c>
      <c r="P313" s="11" t="s">
        <v>308</v>
      </c>
      <c r="Q313" s="11" t="s">
        <v>266</v>
      </c>
      <c r="R313" s="11" t="s">
        <v>266</v>
      </c>
      <c r="S313" s="11" t="s">
        <v>308</v>
      </c>
      <c r="T313" s="11" t="s">
        <v>308</v>
      </c>
      <c r="U313" s="11" t="s">
        <v>309</v>
      </c>
      <c r="V313" s="11" t="s">
        <v>308</v>
      </c>
      <c r="W313" s="11" t="s">
        <v>309</v>
      </c>
      <c r="X313" s="148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2</v>
      </c>
    </row>
    <row r="314" spans="1:65">
      <c r="A314" s="29"/>
      <c r="B314" s="19"/>
      <c r="C314" s="9"/>
      <c r="D314" s="25" t="s">
        <v>310</v>
      </c>
      <c r="E314" s="25" t="s">
        <v>311</v>
      </c>
      <c r="F314" s="25" t="s">
        <v>312</v>
      </c>
      <c r="G314" s="25" t="s">
        <v>311</v>
      </c>
      <c r="H314" s="25" t="s">
        <v>311</v>
      </c>
      <c r="I314" s="25" t="s">
        <v>310</v>
      </c>
      <c r="J314" s="25" t="s">
        <v>311</v>
      </c>
      <c r="K314" s="25" t="s">
        <v>311</v>
      </c>
      <c r="L314" s="25" t="s">
        <v>311</v>
      </c>
      <c r="M314" s="25" t="s">
        <v>311</v>
      </c>
      <c r="N314" s="25" t="s">
        <v>311</v>
      </c>
      <c r="O314" s="25" t="s">
        <v>117</v>
      </c>
      <c r="P314" s="25" t="s">
        <v>311</v>
      </c>
      <c r="Q314" s="25" t="s">
        <v>311</v>
      </c>
      <c r="R314" s="25" t="s">
        <v>312</v>
      </c>
      <c r="S314" s="25" t="s">
        <v>310</v>
      </c>
      <c r="T314" s="25" t="s">
        <v>313</v>
      </c>
      <c r="U314" s="25" t="s">
        <v>313</v>
      </c>
      <c r="V314" s="25" t="s">
        <v>313</v>
      </c>
      <c r="W314" s="25" t="s">
        <v>312</v>
      </c>
      <c r="X314" s="148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>
        <v>3</v>
      </c>
    </row>
    <row r="315" spans="1:65">
      <c r="A315" s="29"/>
      <c r="B315" s="18">
        <v>1</v>
      </c>
      <c r="C315" s="14">
        <v>1</v>
      </c>
      <c r="D315" s="21">
        <v>10.9</v>
      </c>
      <c r="E315" s="21">
        <v>11.17</v>
      </c>
      <c r="F315" s="21">
        <v>11.502635810000001</v>
      </c>
      <c r="G315" s="21">
        <v>11.5</v>
      </c>
      <c r="H315" s="21">
        <v>11.32</v>
      </c>
      <c r="I315" s="21">
        <v>10.39</v>
      </c>
      <c r="J315" s="21">
        <v>11.1</v>
      </c>
      <c r="K315" s="21">
        <v>11.3</v>
      </c>
      <c r="L315" s="21">
        <v>10.8</v>
      </c>
      <c r="M315" s="21">
        <v>10.3</v>
      </c>
      <c r="N315" s="21">
        <v>10.8</v>
      </c>
      <c r="O315" s="21">
        <v>10.28</v>
      </c>
      <c r="P315" s="21">
        <v>10.878599999999999</v>
      </c>
      <c r="Q315" s="21">
        <v>10.62</v>
      </c>
      <c r="R315" s="21">
        <v>10.703441429024799</v>
      </c>
      <c r="S315" s="21">
        <v>11.161023081141661</v>
      </c>
      <c r="T315" s="21">
        <v>10.98</v>
      </c>
      <c r="U315" s="21">
        <v>10.36</v>
      </c>
      <c r="V315" s="21" t="s">
        <v>295</v>
      </c>
      <c r="W315" s="21">
        <v>11.000225500000001</v>
      </c>
      <c r="X315" s="148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>
        <v>1</v>
      </c>
    </row>
    <row r="316" spans="1:65">
      <c r="A316" s="29"/>
      <c r="B316" s="19">
        <v>1</v>
      </c>
      <c r="C316" s="9">
        <v>2</v>
      </c>
      <c r="D316" s="11">
        <v>10.9</v>
      </c>
      <c r="E316" s="11">
        <v>11.14</v>
      </c>
      <c r="F316" s="11">
        <v>11.484913159999998</v>
      </c>
      <c r="G316" s="11">
        <v>11.6</v>
      </c>
      <c r="H316" s="11">
        <v>11.46</v>
      </c>
      <c r="I316" s="11">
        <v>10.73</v>
      </c>
      <c r="J316" s="11">
        <v>10.95</v>
      </c>
      <c r="K316" s="11">
        <v>10.5</v>
      </c>
      <c r="L316" s="11">
        <v>10.55</v>
      </c>
      <c r="M316" s="11">
        <v>10.3</v>
      </c>
      <c r="N316" s="11">
        <v>10.55</v>
      </c>
      <c r="O316" s="11">
        <v>10.54</v>
      </c>
      <c r="P316" s="11">
        <v>10.95</v>
      </c>
      <c r="Q316" s="11">
        <v>10.95</v>
      </c>
      <c r="R316" s="11">
        <v>10.678488104230899</v>
      </c>
      <c r="S316" s="11">
        <v>11.472604933596431</v>
      </c>
      <c r="T316" s="11">
        <v>11.29</v>
      </c>
      <c r="U316" s="11">
        <v>10.56</v>
      </c>
      <c r="V316" s="11" t="s">
        <v>295</v>
      </c>
      <c r="W316" s="11">
        <v>11.002186999999999</v>
      </c>
      <c r="X316" s="148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 t="e">
        <v>#N/A</v>
      </c>
    </row>
    <row r="317" spans="1:65">
      <c r="A317" s="29"/>
      <c r="B317" s="19">
        <v>1</v>
      </c>
      <c r="C317" s="9">
        <v>3</v>
      </c>
      <c r="D317" s="11">
        <v>10.9</v>
      </c>
      <c r="E317" s="11">
        <v>11.21</v>
      </c>
      <c r="F317" s="11">
        <v>11.677578609999999</v>
      </c>
      <c r="G317" s="11">
        <v>10.8</v>
      </c>
      <c r="H317" s="11">
        <v>11.14</v>
      </c>
      <c r="I317" s="11">
        <v>10.91</v>
      </c>
      <c r="J317" s="11">
        <v>10.95</v>
      </c>
      <c r="K317" s="11">
        <v>11.1</v>
      </c>
      <c r="L317" s="11">
        <v>10.65</v>
      </c>
      <c r="M317" s="11">
        <v>10.15</v>
      </c>
      <c r="N317" s="11">
        <v>10.75</v>
      </c>
      <c r="O317" s="11">
        <v>10.76</v>
      </c>
      <c r="P317" s="11">
        <v>11.036</v>
      </c>
      <c r="Q317" s="11">
        <v>10.69</v>
      </c>
      <c r="R317" s="11">
        <v>10.698989009199551</v>
      </c>
      <c r="S317" s="11">
        <v>11.521666674877997</v>
      </c>
      <c r="T317" s="11">
        <v>11.18</v>
      </c>
      <c r="U317" s="11">
        <v>10.52</v>
      </c>
      <c r="V317" s="11" t="s">
        <v>295</v>
      </c>
      <c r="W317" s="11">
        <v>10.714324400000001</v>
      </c>
      <c r="X317" s="148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>
        <v>16</v>
      </c>
    </row>
    <row r="318" spans="1:65">
      <c r="A318" s="29"/>
      <c r="B318" s="19">
        <v>1</v>
      </c>
      <c r="C318" s="9">
        <v>4</v>
      </c>
      <c r="D318" s="11">
        <v>10.9</v>
      </c>
      <c r="E318" s="11">
        <v>11.08</v>
      </c>
      <c r="F318" s="11">
        <v>11.47368015</v>
      </c>
      <c r="G318" s="11">
        <v>11.4</v>
      </c>
      <c r="H318" s="11">
        <v>11.33</v>
      </c>
      <c r="I318" s="11">
        <v>10.75</v>
      </c>
      <c r="J318" s="11">
        <v>11.1</v>
      </c>
      <c r="K318" s="11">
        <v>10.65</v>
      </c>
      <c r="L318" s="11">
        <v>10.75</v>
      </c>
      <c r="M318" s="11">
        <v>10.199999999999999</v>
      </c>
      <c r="N318" s="11">
        <v>10.7</v>
      </c>
      <c r="O318" s="11">
        <v>10.34</v>
      </c>
      <c r="P318" s="11">
        <v>11.122</v>
      </c>
      <c r="Q318" s="11">
        <v>10.92</v>
      </c>
      <c r="R318" s="11">
        <v>10.82721581618495</v>
      </c>
      <c r="S318" s="11">
        <v>11.149562183433366</v>
      </c>
      <c r="T318" s="11">
        <v>11.21</v>
      </c>
      <c r="U318" s="11">
        <v>10.63</v>
      </c>
      <c r="V318" s="11" t="s">
        <v>295</v>
      </c>
      <c r="W318" s="11">
        <v>10.717388999999999</v>
      </c>
      <c r="X318" s="148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7">
        <v>10.896814185910751</v>
      </c>
    </row>
    <row r="319" spans="1:65">
      <c r="A319" s="29"/>
      <c r="B319" s="19">
        <v>1</v>
      </c>
      <c r="C319" s="9">
        <v>5</v>
      </c>
      <c r="D319" s="11">
        <v>10.9</v>
      </c>
      <c r="E319" s="11">
        <v>11</v>
      </c>
      <c r="F319" s="11">
        <v>11.31271624</v>
      </c>
      <c r="G319" s="11">
        <v>10.5</v>
      </c>
      <c r="H319" s="11">
        <v>10.96</v>
      </c>
      <c r="I319" s="11">
        <v>10.88</v>
      </c>
      <c r="J319" s="11">
        <v>10.6</v>
      </c>
      <c r="K319" s="11">
        <v>10.95</v>
      </c>
      <c r="L319" s="11">
        <v>10.55</v>
      </c>
      <c r="M319" s="11">
        <v>10.3</v>
      </c>
      <c r="N319" s="11">
        <v>10.65</v>
      </c>
      <c r="O319" s="11">
        <v>10.64</v>
      </c>
      <c r="P319" s="11">
        <v>11.0708</v>
      </c>
      <c r="Q319" s="11">
        <v>10.82</v>
      </c>
      <c r="R319" s="11">
        <v>10.648824827736702</v>
      </c>
      <c r="S319" s="11">
        <v>11.381188366024837</v>
      </c>
      <c r="T319" s="11">
        <v>11.2</v>
      </c>
      <c r="U319" s="11">
        <v>10.67</v>
      </c>
      <c r="V319" s="11" t="s">
        <v>295</v>
      </c>
      <c r="W319" s="11">
        <v>10.8519401</v>
      </c>
      <c r="X319" s="148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7">
        <v>148</v>
      </c>
    </row>
    <row r="320" spans="1:65">
      <c r="A320" s="29"/>
      <c r="B320" s="19">
        <v>1</v>
      </c>
      <c r="C320" s="9">
        <v>6</v>
      </c>
      <c r="D320" s="11">
        <v>11.200000000000001</v>
      </c>
      <c r="E320" s="11">
        <v>11.27</v>
      </c>
      <c r="F320" s="11">
        <v>11.43351253</v>
      </c>
      <c r="G320" s="11">
        <v>10.1</v>
      </c>
      <c r="H320" s="11">
        <v>11.61</v>
      </c>
      <c r="I320" s="11">
        <v>10.71</v>
      </c>
      <c r="J320" s="11">
        <v>11.05</v>
      </c>
      <c r="K320" s="11">
        <v>11.1</v>
      </c>
      <c r="L320" s="11">
        <v>10.7</v>
      </c>
      <c r="M320" s="11">
        <v>10.35</v>
      </c>
      <c r="N320" s="11">
        <v>11</v>
      </c>
      <c r="O320" s="11">
        <v>10.17</v>
      </c>
      <c r="P320" s="11">
        <v>11.024900000000001</v>
      </c>
      <c r="Q320" s="11">
        <v>10.99</v>
      </c>
      <c r="R320" s="11">
        <v>10.638091236456852</v>
      </c>
      <c r="S320" s="11">
        <v>11.492729031917436</v>
      </c>
      <c r="T320" s="11">
        <v>11.01</v>
      </c>
      <c r="U320" s="11">
        <v>10.4</v>
      </c>
      <c r="V320" s="11" t="s">
        <v>295</v>
      </c>
      <c r="W320" s="11">
        <v>10.81959</v>
      </c>
      <c r="X320" s="148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29"/>
      <c r="B321" s="20" t="s">
        <v>258</v>
      </c>
      <c r="C321" s="12"/>
      <c r="D321" s="22">
        <v>10.950000000000001</v>
      </c>
      <c r="E321" s="22">
        <v>11.145000000000001</v>
      </c>
      <c r="F321" s="22">
        <v>11.480839416666667</v>
      </c>
      <c r="G321" s="22">
        <v>10.983333333333334</v>
      </c>
      <c r="H321" s="22">
        <v>11.303333333333333</v>
      </c>
      <c r="I321" s="22">
        <v>10.728333333333333</v>
      </c>
      <c r="J321" s="22">
        <v>10.958333333333334</v>
      </c>
      <c r="K321" s="22">
        <v>10.933333333333332</v>
      </c>
      <c r="L321" s="22">
        <v>10.666666666666666</v>
      </c>
      <c r="M321" s="22">
        <v>10.266666666666667</v>
      </c>
      <c r="N321" s="22">
        <v>10.741666666666665</v>
      </c>
      <c r="O321" s="22">
        <v>10.455</v>
      </c>
      <c r="P321" s="22">
        <v>11.013716666666665</v>
      </c>
      <c r="Q321" s="22">
        <v>10.831666666666665</v>
      </c>
      <c r="R321" s="22">
        <v>10.699175070472293</v>
      </c>
      <c r="S321" s="22">
        <v>11.363129045165289</v>
      </c>
      <c r="T321" s="22">
        <v>11.145000000000001</v>
      </c>
      <c r="U321" s="22">
        <v>10.523333333333333</v>
      </c>
      <c r="V321" s="22" t="s">
        <v>617</v>
      </c>
      <c r="W321" s="22">
        <v>10.850942666666667</v>
      </c>
      <c r="X321" s="148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A322" s="29"/>
      <c r="B322" s="3" t="s">
        <v>259</v>
      </c>
      <c r="C322" s="28"/>
      <c r="D322" s="11">
        <v>10.9</v>
      </c>
      <c r="E322" s="11">
        <v>11.155000000000001</v>
      </c>
      <c r="F322" s="11">
        <v>11.479296654999999</v>
      </c>
      <c r="G322" s="11">
        <v>11.100000000000001</v>
      </c>
      <c r="H322" s="11">
        <v>11.324999999999999</v>
      </c>
      <c r="I322" s="11">
        <v>10.74</v>
      </c>
      <c r="J322" s="11">
        <v>11</v>
      </c>
      <c r="K322" s="11">
        <v>11.024999999999999</v>
      </c>
      <c r="L322" s="11">
        <v>10.675000000000001</v>
      </c>
      <c r="M322" s="11">
        <v>10.3</v>
      </c>
      <c r="N322" s="11">
        <v>10.725</v>
      </c>
      <c r="O322" s="11">
        <v>10.44</v>
      </c>
      <c r="P322" s="11">
        <v>11.03045</v>
      </c>
      <c r="Q322" s="11">
        <v>10.870000000000001</v>
      </c>
      <c r="R322" s="11">
        <v>10.688738556715226</v>
      </c>
      <c r="S322" s="11">
        <v>11.426896649810633</v>
      </c>
      <c r="T322" s="11">
        <v>11.19</v>
      </c>
      <c r="U322" s="11">
        <v>10.54</v>
      </c>
      <c r="V322" s="11" t="s">
        <v>617</v>
      </c>
      <c r="W322" s="11">
        <v>10.835765049999999</v>
      </c>
      <c r="X322" s="148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29"/>
      <c r="B323" s="3" t="s">
        <v>260</v>
      </c>
      <c r="C323" s="28"/>
      <c r="D323" s="23">
        <v>0.1224744871391592</v>
      </c>
      <c r="E323" s="23">
        <v>9.5655632348544933E-2</v>
      </c>
      <c r="F323" s="23">
        <v>0.11811391126687225</v>
      </c>
      <c r="G323" s="23">
        <v>0.61128280416405201</v>
      </c>
      <c r="H323" s="23">
        <v>0.22984052442218822</v>
      </c>
      <c r="I323" s="23">
        <v>0.18508556579773217</v>
      </c>
      <c r="J323" s="23">
        <v>0.18819316317727033</v>
      </c>
      <c r="K323" s="23">
        <v>0.30276503540974919</v>
      </c>
      <c r="L323" s="23">
        <v>0.10327955589886426</v>
      </c>
      <c r="M323" s="23">
        <v>7.5277265270908222E-2</v>
      </c>
      <c r="N323" s="23">
        <v>0.15302505241517361</v>
      </c>
      <c r="O323" s="23">
        <v>0.22783766150485313</v>
      </c>
      <c r="P323" s="23">
        <v>8.7088148830175224E-2</v>
      </c>
      <c r="Q323" s="23">
        <v>0.14958832396502991</v>
      </c>
      <c r="R323" s="23">
        <v>6.7980881563246123E-2</v>
      </c>
      <c r="S323" s="23">
        <v>0.1677492598748018</v>
      </c>
      <c r="T323" s="23">
        <v>0.12243365550370509</v>
      </c>
      <c r="U323" s="23">
        <v>0.12339638028186534</v>
      </c>
      <c r="V323" s="23" t="s">
        <v>617</v>
      </c>
      <c r="W323" s="23">
        <v>0.12856541521027612</v>
      </c>
      <c r="X323" s="201"/>
      <c r="Y323" s="202"/>
      <c r="Z323" s="202"/>
      <c r="AA323" s="202"/>
      <c r="AB323" s="202"/>
      <c r="AC323" s="202"/>
      <c r="AD323" s="202"/>
      <c r="AE323" s="202"/>
      <c r="AF323" s="202"/>
      <c r="AG323" s="202"/>
      <c r="AH323" s="202"/>
      <c r="AI323" s="202"/>
      <c r="AJ323" s="202"/>
      <c r="AK323" s="202"/>
      <c r="AL323" s="202"/>
      <c r="AM323" s="202"/>
      <c r="AN323" s="202"/>
      <c r="AO323" s="202"/>
      <c r="AP323" s="202"/>
      <c r="AQ323" s="202"/>
      <c r="AR323" s="202"/>
      <c r="AS323" s="202"/>
      <c r="AT323" s="202"/>
      <c r="AU323" s="202"/>
      <c r="AV323" s="202"/>
      <c r="AW323" s="202"/>
      <c r="AX323" s="202"/>
      <c r="AY323" s="202"/>
      <c r="AZ323" s="202"/>
      <c r="BA323" s="202"/>
      <c r="BB323" s="202"/>
      <c r="BC323" s="202"/>
      <c r="BD323" s="202"/>
      <c r="BE323" s="202"/>
      <c r="BF323" s="202"/>
      <c r="BG323" s="202"/>
      <c r="BH323" s="202"/>
      <c r="BI323" s="202"/>
      <c r="BJ323" s="202"/>
      <c r="BK323" s="202"/>
      <c r="BL323" s="202"/>
      <c r="BM323" s="56"/>
    </row>
    <row r="324" spans="1:65">
      <c r="A324" s="29"/>
      <c r="B324" s="3" t="s">
        <v>86</v>
      </c>
      <c r="C324" s="28"/>
      <c r="D324" s="13">
        <v>1.1184884670242848E-2</v>
      </c>
      <c r="E324" s="13">
        <v>8.5828292820587637E-3</v>
      </c>
      <c r="F324" s="13">
        <v>1.0287915977241784E-2</v>
      </c>
      <c r="G324" s="13">
        <v>5.5655490515695169E-2</v>
      </c>
      <c r="H324" s="13">
        <v>2.0333871225790761E-2</v>
      </c>
      <c r="I324" s="13">
        <v>1.725203347500999E-2</v>
      </c>
      <c r="J324" s="13">
        <v>1.7173520594123529E-2</v>
      </c>
      <c r="K324" s="13">
        <v>2.7691923970403893E-2</v>
      </c>
      <c r="L324" s="13">
        <v>9.6824583655185249E-3</v>
      </c>
      <c r="M324" s="13">
        <v>7.3322011627508007E-3</v>
      </c>
      <c r="N324" s="13">
        <v>1.4245931954864885E-2</v>
      </c>
      <c r="O324" s="13">
        <v>2.1792220134371414E-2</v>
      </c>
      <c r="P324" s="13">
        <v>7.907244345022062E-3</v>
      </c>
      <c r="Q324" s="13">
        <v>1.381027763948576E-2</v>
      </c>
      <c r="R324" s="13">
        <v>6.3538432744091218E-3</v>
      </c>
      <c r="S324" s="13">
        <v>1.4762593930601772E-2</v>
      </c>
      <c r="T324" s="13">
        <v>1.0985523149726791E-2</v>
      </c>
      <c r="U324" s="13">
        <v>1.1725978487348623E-2</v>
      </c>
      <c r="V324" s="13" t="s">
        <v>617</v>
      </c>
      <c r="W324" s="13">
        <v>1.18483176217694E-2</v>
      </c>
      <c r="X324" s="148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29"/>
      <c r="B325" s="3" t="s">
        <v>261</v>
      </c>
      <c r="C325" s="28"/>
      <c r="D325" s="13">
        <v>4.8808590457583012E-3</v>
      </c>
      <c r="E325" s="13">
        <v>2.277599763150473E-2</v>
      </c>
      <c r="F325" s="13">
        <v>5.3595961240767265E-2</v>
      </c>
      <c r="G325" s="13">
        <v>7.9398570946038749E-3</v>
      </c>
      <c r="H325" s="13">
        <v>3.7306238363520761E-2</v>
      </c>
      <c r="I325" s="13">
        <v>-1.5461477979064497E-2</v>
      </c>
      <c r="J325" s="13">
        <v>5.6456085579696946E-3</v>
      </c>
      <c r="K325" s="13">
        <v>3.3513600213352923E-3</v>
      </c>
      <c r="L325" s="13">
        <v>-2.1120624369428853E-2</v>
      </c>
      <c r="M325" s="13">
        <v>-5.7828600955575182E-2</v>
      </c>
      <c r="N325" s="13">
        <v>-1.4237878759526423E-2</v>
      </c>
      <c r="O325" s="13">
        <v>-4.0545261979597957E-2</v>
      </c>
      <c r="P325" s="13">
        <v>1.0728133816126473E-2</v>
      </c>
      <c r="Q325" s="13">
        <v>-5.9785840276435076E-3</v>
      </c>
      <c r="R325" s="13">
        <v>-1.8137330055054024E-2</v>
      </c>
      <c r="S325" s="13">
        <v>4.2793687338219311E-2</v>
      </c>
      <c r="T325" s="13">
        <v>2.277599763150473E-2</v>
      </c>
      <c r="U325" s="13">
        <v>-3.427431597946462E-2</v>
      </c>
      <c r="V325" s="13" t="s">
        <v>617</v>
      </c>
      <c r="W325" s="13">
        <v>-4.2096266359570311E-3</v>
      </c>
      <c r="X325" s="148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29"/>
      <c r="B326" s="45" t="s">
        <v>262</v>
      </c>
      <c r="C326" s="46"/>
      <c r="D326" s="44">
        <v>0.05</v>
      </c>
      <c r="E326" s="44">
        <v>0.67</v>
      </c>
      <c r="F326" s="44">
        <v>1.74</v>
      </c>
      <c r="G326" s="44">
        <v>0.16</v>
      </c>
      <c r="H326" s="44">
        <v>1.18</v>
      </c>
      <c r="I326" s="44">
        <v>0.65</v>
      </c>
      <c r="J326" s="44">
        <v>0.08</v>
      </c>
      <c r="K326" s="44">
        <v>0</v>
      </c>
      <c r="L326" s="44">
        <v>0.85</v>
      </c>
      <c r="M326" s="44">
        <v>2.12</v>
      </c>
      <c r="N326" s="44">
        <v>0.61</v>
      </c>
      <c r="O326" s="44">
        <v>1.52</v>
      </c>
      <c r="P326" s="44">
        <v>0.26</v>
      </c>
      <c r="Q326" s="44">
        <v>0.32</v>
      </c>
      <c r="R326" s="44">
        <v>0.75</v>
      </c>
      <c r="S326" s="44">
        <v>1.37</v>
      </c>
      <c r="T326" s="44">
        <v>0.67</v>
      </c>
      <c r="U326" s="44">
        <v>1.31</v>
      </c>
      <c r="V326" s="44" t="s">
        <v>263</v>
      </c>
      <c r="W326" s="44">
        <v>0.26</v>
      </c>
      <c r="X326" s="148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B327" s="3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BM327" s="55"/>
    </row>
    <row r="328" spans="1:65" ht="15">
      <c r="B328" s="8" t="s">
        <v>572</v>
      </c>
      <c r="BM328" s="27" t="s">
        <v>66</v>
      </c>
    </row>
    <row r="329" spans="1:65" ht="15">
      <c r="A329" s="24" t="s">
        <v>42</v>
      </c>
      <c r="B329" s="18" t="s">
        <v>111</v>
      </c>
      <c r="C329" s="15" t="s">
        <v>112</v>
      </c>
      <c r="D329" s="16" t="s">
        <v>223</v>
      </c>
      <c r="E329" s="17" t="s">
        <v>223</v>
      </c>
      <c r="F329" s="17" t="s">
        <v>223</v>
      </c>
      <c r="G329" s="17" t="s">
        <v>223</v>
      </c>
      <c r="H329" s="17" t="s">
        <v>223</v>
      </c>
      <c r="I329" s="17" t="s">
        <v>223</v>
      </c>
      <c r="J329" s="17" t="s">
        <v>223</v>
      </c>
      <c r="K329" s="17" t="s">
        <v>223</v>
      </c>
      <c r="L329" s="17" t="s">
        <v>223</v>
      </c>
      <c r="M329" s="17" t="s">
        <v>223</v>
      </c>
      <c r="N329" s="17" t="s">
        <v>223</v>
      </c>
      <c r="O329" s="17" t="s">
        <v>223</v>
      </c>
      <c r="P329" s="17" t="s">
        <v>223</v>
      </c>
      <c r="Q329" s="17" t="s">
        <v>223</v>
      </c>
      <c r="R329" s="17" t="s">
        <v>223</v>
      </c>
      <c r="S329" s="17" t="s">
        <v>223</v>
      </c>
      <c r="T329" s="17" t="s">
        <v>223</v>
      </c>
      <c r="U329" s="17" t="s">
        <v>223</v>
      </c>
      <c r="V329" s="148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7">
        <v>1</v>
      </c>
    </row>
    <row r="330" spans="1:65">
      <c r="A330" s="29"/>
      <c r="B330" s="19" t="s">
        <v>224</v>
      </c>
      <c r="C330" s="9" t="s">
        <v>224</v>
      </c>
      <c r="D330" s="146" t="s">
        <v>226</v>
      </c>
      <c r="E330" s="147" t="s">
        <v>227</v>
      </c>
      <c r="F330" s="147" t="s">
        <v>228</v>
      </c>
      <c r="G330" s="147" t="s">
        <v>229</v>
      </c>
      <c r="H330" s="147" t="s">
        <v>230</v>
      </c>
      <c r="I330" s="147" t="s">
        <v>231</v>
      </c>
      <c r="J330" s="147" t="s">
        <v>234</v>
      </c>
      <c r="K330" s="147" t="s">
        <v>235</v>
      </c>
      <c r="L330" s="147" t="s">
        <v>236</v>
      </c>
      <c r="M330" s="147" t="s">
        <v>237</v>
      </c>
      <c r="N330" s="147" t="s">
        <v>264</v>
      </c>
      <c r="O330" s="147" t="s">
        <v>238</v>
      </c>
      <c r="P330" s="147" t="s">
        <v>240</v>
      </c>
      <c r="Q330" s="147" t="s">
        <v>241</v>
      </c>
      <c r="R330" s="147" t="s">
        <v>243</v>
      </c>
      <c r="S330" s="147" t="s">
        <v>244</v>
      </c>
      <c r="T330" s="147" t="s">
        <v>245</v>
      </c>
      <c r="U330" s="147" t="s">
        <v>246</v>
      </c>
      <c r="V330" s="148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7" t="s">
        <v>3</v>
      </c>
    </row>
    <row r="331" spans="1:65">
      <c r="A331" s="29"/>
      <c r="B331" s="19"/>
      <c r="C331" s="9"/>
      <c r="D331" s="10" t="s">
        <v>308</v>
      </c>
      <c r="E331" s="11" t="s">
        <v>266</v>
      </c>
      <c r="F331" s="11" t="s">
        <v>266</v>
      </c>
      <c r="G331" s="11" t="s">
        <v>266</v>
      </c>
      <c r="H331" s="11" t="s">
        <v>308</v>
      </c>
      <c r="I331" s="11" t="s">
        <v>266</v>
      </c>
      <c r="J331" s="11" t="s">
        <v>266</v>
      </c>
      <c r="K331" s="11" t="s">
        <v>266</v>
      </c>
      <c r="L331" s="11" t="s">
        <v>266</v>
      </c>
      <c r="M331" s="11" t="s">
        <v>266</v>
      </c>
      <c r="N331" s="11" t="s">
        <v>266</v>
      </c>
      <c r="O331" s="11" t="s">
        <v>266</v>
      </c>
      <c r="P331" s="11" t="s">
        <v>266</v>
      </c>
      <c r="Q331" s="11" t="s">
        <v>266</v>
      </c>
      <c r="R331" s="11" t="s">
        <v>308</v>
      </c>
      <c r="S331" s="11" t="s">
        <v>308</v>
      </c>
      <c r="T331" s="11" t="s">
        <v>266</v>
      </c>
      <c r="U331" s="11" t="s">
        <v>308</v>
      </c>
      <c r="V331" s="148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>
        <v>2</v>
      </c>
    </row>
    <row r="332" spans="1:65">
      <c r="A332" s="29"/>
      <c r="B332" s="19"/>
      <c r="C332" s="9"/>
      <c r="D332" s="25" t="s">
        <v>310</v>
      </c>
      <c r="E332" s="25" t="s">
        <v>311</v>
      </c>
      <c r="F332" s="25" t="s">
        <v>312</v>
      </c>
      <c r="G332" s="25" t="s">
        <v>313</v>
      </c>
      <c r="H332" s="25" t="s">
        <v>311</v>
      </c>
      <c r="I332" s="25" t="s">
        <v>311</v>
      </c>
      <c r="J332" s="25" t="s">
        <v>311</v>
      </c>
      <c r="K332" s="25" t="s">
        <v>311</v>
      </c>
      <c r="L332" s="25" t="s">
        <v>311</v>
      </c>
      <c r="M332" s="25" t="s">
        <v>311</v>
      </c>
      <c r="N332" s="25" t="s">
        <v>311</v>
      </c>
      <c r="O332" s="25" t="s">
        <v>117</v>
      </c>
      <c r="P332" s="25" t="s">
        <v>116</v>
      </c>
      <c r="Q332" s="25" t="s">
        <v>312</v>
      </c>
      <c r="R332" s="25" t="s">
        <v>310</v>
      </c>
      <c r="S332" s="25" t="s">
        <v>313</v>
      </c>
      <c r="T332" s="25" t="s">
        <v>313</v>
      </c>
      <c r="U332" s="25" t="s">
        <v>313</v>
      </c>
      <c r="V332" s="148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3</v>
      </c>
    </row>
    <row r="333" spans="1:65">
      <c r="A333" s="29"/>
      <c r="B333" s="18">
        <v>1</v>
      </c>
      <c r="C333" s="14">
        <v>1</v>
      </c>
      <c r="D333" s="143">
        <v>4.5</v>
      </c>
      <c r="E333" s="21">
        <v>3.8</v>
      </c>
      <c r="F333" s="143">
        <v>5.28</v>
      </c>
      <c r="G333" s="21">
        <v>3.9970478473484006</v>
      </c>
      <c r="H333" s="21">
        <v>4.01</v>
      </c>
      <c r="I333" s="21">
        <v>3.8</v>
      </c>
      <c r="J333" s="21">
        <v>3.31</v>
      </c>
      <c r="K333" s="21">
        <v>3.28</v>
      </c>
      <c r="L333" s="21">
        <v>3.21</v>
      </c>
      <c r="M333" s="21">
        <v>3.13</v>
      </c>
      <c r="N333" s="21">
        <v>3.48</v>
      </c>
      <c r="O333" s="21">
        <v>3.34</v>
      </c>
      <c r="P333" s="21">
        <v>3.5</v>
      </c>
      <c r="Q333" s="21">
        <v>3.3231776844557244</v>
      </c>
      <c r="R333" s="21">
        <v>3.4338888896627604</v>
      </c>
      <c r="S333" s="21">
        <v>2.6</v>
      </c>
      <c r="T333" s="21">
        <v>3.5</v>
      </c>
      <c r="U333" s="143">
        <v>4</v>
      </c>
      <c r="V333" s="148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>
        <v>1</v>
      </c>
    </row>
    <row r="334" spans="1:65">
      <c r="A334" s="29"/>
      <c r="B334" s="19">
        <v>1</v>
      </c>
      <c r="C334" s="9">
        <v>2</v>
      </c>
      <c r="D334" s="144">
        <v>4.5</v>
      </c>
      <c r="E334" s="11">
        <v>3.78</v>
      </c>
      <c r="F334" s="144">
        <v>5.2766270062266596</v>
      </c>
      <c r="G334" s="11">
        <v>4.0086053486277402</v>
      </c>
      <c r="H334" s="11">
        <v>4.16</v>
      </c>
      <c r="I334" s="11">
        <v>4</v>
      </c>
      <c r="J334" s="11">
        <v>3.27</v>
      </c>
      <c r="K334" s="11">
        <v>3.17</v>
      </c>
      <c r="L334" s="11">
        <v>3.21</v>
      </c>
      <c r="M334" s="11">
        <v>3.22</v>
      </c>
      <c r="N334" s="11">
        <v>3.32</v>
      </c>
      <c r="O334" s="11">
        <v>3.64</v>
      </c>
      <c r="P334" s="11">
        <v>3.4</v>
      </c>
      <c r="Q334" s="11">
        <v>3.7251172723728834</v>
      </c>
      <c r="R334" s="11">
        <v>3.4724927906678205</v>
      </c>
      <c r="S334" s="11">
        <v>2.9</v>
      </c>
      <c r="T334" s="11">
        <v>3.7</v>
      </c>
      <c r="U334" s="144">
        <v>3</v>
      </c>
      <c r="V334" s="148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 t="e">
        <v>#N/A</v>
      </c>
    </row>
    <row r="335" spans="1:65">
      <c r="A335" s="29"/>
      <c r="B335" s="19">
        <v>1</v>
      </c>
      <c r="C335" s="9">
        <v>3</v>
      </c>
      <c r="D335" s="144">
        <v>4.4000000000000004</v>
      </c>
      <c r="E335" s="11">
        <v>3.89</v>
      </c>
      <c r="F335" s="144">
        <v>5.24584794709068</v>
      </c>
      <c r="G335" s="11">
        <v>3.9861056492810003</v>
      </c>
      <c r="H335" s="11">
        <v>4.0599999999999996</v>
      </c>
      <c r="I335" s="11">
        <v>3.6</v>
      </c>
      <c r="J335" s="11">
        <v>3.14</v>
      </c>
      <c r="K335" s="11">
        <v>3.22</v>
      </c>
      <c r="L335" s="11">
        <v>3.27</v>
      </c>
      <c r="M335" s="11">
        <v>3.12</v>
      </c>
      <c r="N335" s="11">
        <v>3.21</v>
      </c>
      <c r="O335" s="11">
        <v>3.52</v>
      </c>
      <c r="P335" s="11">
        <v>3.5</v>
      </c>
      <c r="Q335" s="11">
        <v>3.6524796502265278</v>
      </c>
      <c r="R335" s="11">
        <v>3.4675415116748121</v>
      </c>
      <c r="S335" s="11">
        <v>2.9</v>
      </c>
      <c r="T335" s="11">
        <v>3.7</v>
      </c>
      <c r="U335" s="144">
        <v>4</v>
      </c>
      <c r="V335" s="148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7">
        <v>16</v>
      </c>
    </row>
    <row r="336" spans="1:65">
      <c r="A336" s="29"/>
      <c r="B336" s="19">
        <v>1</v>
      </c>
      <c r="C336" s="9">
        <v>4</v>
      </c>
      <c r="D336" s="144">
        <v>4.5</v>
      </c>
      <c r="E336" s="11">
        <v>3.8</v>
      </c>
      <c r="F336" s="144">
        <v>5.2691570519633801</v>
      </c>
      <c r="G336" s="11">
        <v>4.0345191157257503</v>
      </c>
      <c r="H336" s="11">
        <v>4.07</v>
      </c>
      <c r="I336" s="11">
        <v>3.8</v>
      </c>
      <c r="J336" s="11">
        <v>3.25</v>
      </c>
      <c r="K336" s="11">
        <v>3.15</v>
      </c>
      <c r="L336" s="11">
        <v>3.36</v>
      </c>
      <c r="M336" s="11">
        <v>3.21</v>
      </c>
      <c r="N336" s="11">
        <v>3.32</v>
      </c>
      <c r="O336" s="11">
        <v>3.54</v>
      </c>
      <c r="P336" s="11">
        <v>3.5</v>
      </c>
      <c r="Q336" s="11">
        <v>3.5382974514396812</v>
      </c>
      <c r="R336" s="11">
        <v>3.53904605757725</v>
      </c>
      <c r="S336" s="11">
        <v>2.9</v>
      </c>
      <c r="T336" s="11">
        <v>3.6</v>
      </c>
      <c r="U336" s="144">
        <v>3</v>
      </c>
      <c r="V336" s="148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7">
        <v>3.4916103960040514</v>
      </c>
    </row>
    <row r="337" spans="1:65">
      <c r="A337" s="29"/>
      <c r="B337" s="19">
        <v>1</v>
      </c>
      <c r="C337" s="9">
        <v>5</v>
      </c>
      <c r="D337" s="144">
        <v>4.4000000000000004</v>
      </c>
      <c r="E337" s="11">
        <v>3.72</v>
      </c>
      <c r="F337" s="144">
        <v>5.1527438063371704</v>
      </c>
      <c r="G337" s="11">
        <v>4.0270735493511598</v>
      </c>
      <c r="H337" s="11">
        <v>3.76</v>
      </c>
      <c r="I337" s="11">
        <v>3.5</v>
      </c>
      <c r="J337" s="11">
        <v>3.27</v>
      </c>
      <c r="K337" s="11">
        <v>3.14</v>
      </c>
      <c r="L337" s="11">
        <v>3.32</v>
      </c>
      <c r="M337" s="11">
        <v>3.1</v>
      </c>
      <c r="N337" s="11">
        <v>3.29</v>
      </c>
      <c r="O337" s="11">
        <v>3.57</v>
      </c>
      <c r="P337" s="11">
        <v>3.5</v>
      </c>
      <c r="Q337" s="11">
        <v>3.4093934207329051</v>
      </c>
      <c r="R337" s="11">
        <v>3.5260530258195089</v>
      </c>
      <c r="S337" s="11">
        <v>3</v>
      </c>
      <c r="T337" s="11">
        <v>3.7</v>
      </c>
      <c r="U337" s="144">
        <v>3</v>
      </c>
      <c r="V337" s="148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7">
        <v>149</v>
      </c>
    </row>
    <row r="338" spans="1:65">
      <c r="A338" s="29"/>
      <c r="B338" s="19">
        <v>1</v>
      </c>
      <c r="C338" s="9">
        <v>6</v>
      </c>
      <c r="D338" s="144">
        <v>4.5999999999999996</v>
      </c>
      <c r="E338" s="11">
        <v>3.73</v>
      </c>
      <c r="F338" s="144">
        <v>5.1448537728191601</v>
      </c>
      <c r="G338" s="11">
        <v>4.0208362108796001</v>
      </c>
      <c r="H338" s="11">
        <v>4.12</v>
      </c>
      <c r="I338" s="11">
        <v>3.9</v>
      </c>
      <c r="J338" s="11">
        <v>3.35</v>
      </c>
      <c r="K338" s="11">
        <v>3.24</v>
      </c>
      <c r="L338" s="11">
        <v>3.34</v>
      </c>
      <c r="M338" s="11">
        <v>3.3</v>
      </c>
      <c r="N338" s="11">
        <v>3.53</v>
      </c>
      <c r="O338" s="11">
        <v>3.5</v>
      </c>
      <c r="P338" s="11">
        <v>3.4</v>
      </c>
      <c r="Q338" s="11">
        <v>3.6047895677685968</v>
      </c>
      <c r="R338" s="11">
        <v>3.5384705967524992</v>
      </c>
      <c r="S338" s="11">
        <v>2.7</v>
      </c>
      <c r="T338" s="11">
        <v>3.6</v>
      </c>
      <c r="U338" s="144">
        <v>3</v>
      </c>
      <c r="V338" s="148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5"/>
    </row>
    <row r="339" spans="1:65">
      <c r="A339" s="29"/>
      <c r="B339" s="20" t="s">
        <v>258</v>
      </c>
      <c r="C339" s="12"/>
      <c r="D339" s="22">
        <v>4.4833333333333334</v>
      </c>
      <c r="E339" s="22">
        <v>3.7866666666666666</v>
      </c>
      <c r="F339" s="22">
        <v>5.2282049307395084</v>
      </c>
      <c r="G339" s="22">
        <v>4.012364620202276</v>
      </c>
      <c r="H339" s="22">
        <v>4.03</v>
      </c>
      <c r="I339" s="22">
        <v>3.7666666666666662</v>
      </c>
      <c r="J339" s="22">
        <v>3.2650000000000006</v>
      </c>
      <c r="K339" s="22">
        <v>3.2000000000000006</v>
      </c>
      <c r="L339" s="22">
        <v>3.2849999999999997</v>
      </c>
      <c r="M339" s="22">
        <v>3.1799999999999997</v>
      </c>
      <c r="N339" s="22">
        <v>3.3583333333333338</v>
      </c>
      <c r="O339" s="22">
        <v>3.5183333333333331</v>
      </c>
      <c r="P339" s="22">
        <v>3.4666666666666663</v>
      </c>
      <c r="Q339" s="22">
        <v>3.5422091744993858</v>
      </c>
      <c r="R339" s="22">
        <v>3.4962488120257755</v>
      </c>
      <c r="S339" s="22">
        <v>2.8333333333333335</v>
      </c>
      <c r="T339" s="22">
        <v>3.6333333333333333</v>
      </c>
      <c r="U339" s="22">
        <v>3.3333333333333335</v>
      </c>
      <c r="V339" s="148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5"/>
    </row>
    <row r="340" spans="1:65">
      <c r="A340" s="29"/>
      <c r="B340" s="3" t="s">
        <v>259</v>
      </c>
      <c r="C340" s="28"/>
      <c r="D340" s="11">
        <v>4.5</v>
      </c>
      <c r="E340" s="11">
        <v>3.79</v>
      </c>
      <c r="F340" s="11">
        <v>5.2575024995270301</v>
      </c>
      <c r="G340" s="11">
        <v>4.0147207797536701</v>
      </c>
      <c r="H340" s="11">
        <v>4.0649999999999995</v>
      </c>
      <c r="I340" s="11">
        <v>3.8</v>
      </c>
      <c r="J340" s="11">
        <v>3.27</v>
      </c>
      <c r="K340" s="11">
        <v>3.1950000000000003</v>
      </c>
      <c r="L340" s="11">
        <v>3.2949999999999999</v>
      </c>
      <c r="M340" s="11">
        <v>3.17</v>
      </c>
      <c r="N340" s="11">
        <v>3.32</v>
      </c>
      <c r="O340" s="11">
        <v>3.5300000000000002</v>
      </c>
      <c r="P340" s="11">
        <v>3.5</v>
      </c>
      <c r="Q340" s="11">
        <v>3.571543509604139</v>
      </c>
      <c r="R340" s="11">
        <v>3.4992729082436647</v>
      </c>
      <c r="S340" s="11">
        <v>2.9</v>
      </c>
      <c r="T340" s="11">
        <v>3.6500000000000004</v>
      </c>
      <c r="U340" s="11">
        <v>3</v>
      </c>
      <c r="V340" s="148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5"/>
    </row>
    <row r="341" spans="1:65">
      <c r="A341" s="29"/>
      <c r="B341" s="3" t="s">
        <v>260</v>
      </c>
      <c r="C341" s="28"/>
      <c r="D341" s="23">
        <v>7.5277265270907834E-2</v>
      </c>
      <c r="E341" s="23">
        <v>6.1210020966069485E-2</v>
      </c>
      <c r="F341" s="23">
        <v>6.270179531020284E-2</v>
      </c>
      <c r="G341" s="23">
        <v>1.8532195360956998E-2</v>
      </c>
      <c r="H341" s="23">
        <v>0.14198591479439093</v>
      </c>
      <c r="I341" s="23">
        <v>0.18618986725025252</v>
      </c>
      <c r="J341" s="23">
        <v>7.0922492905988566E-2</v>
      </c>
      <c r="K341" s="23">
        <v>5.5497747702046421E-2</v>
      </c>
      <c r="L341" s="23">
        <v>6.5345237010818111E-2</v>
      </c>
      <c r="M341" s="23">
        <v>7.6681158050723203E-2</v>
      </c>
      <c r="N341" s="23">
        <v>0.12155931336868706</v>
      </c>
      <c r="O341" s="23">
        <v>0.10008329864001626</v>
      </c>
      <c r="P341" s="23">
        <v>5.1639777949432274E-2</v>
      </c>
      <c r="Q341" s="23">
        <v>0.15176387934098226</v>
      </c>
      <c r="R341" s="23">
        <v>4.4226218589173728E-2</v>
      </c>
      <c r="S341" s="23">
        <v>0.15055453054181611</v>
      </c>
      <c r="T341" s="23">
        <v>8.1649658092772678E-2</v>
      </c>
      <c r="U341" s="23">
        <v>0.51639777949432131</v>
      </c>
      <c r="V341" s="201"/>
      <c r="W341" s="202"/>
      <c r="X341" s="202"/>
      <c r="Y341" s="202"/>
      <c r="Z341" s="202"/>
      <c r="AA341" s="202"/>
      <c r="AB341" s="202"/>
      <c r="AC341" s="202"/>
      <c r="AD341" s="202"/>
      <c r="AE341" s="202"/>
      <c r="AF341" s="202"/>
      <c r="AG341" s="202"/>
      <c r="AH341" s="202"/>
      <c r="AI341" s="202"/>
      <c r="AJ341" s="202"/>
      <c r="AK341" s="202"/>
      <c r="AL341" s="202"/>
      <c r="AM341" s="202"/>
      <c r="AN341" s="202"/>
      <c r="AO341" s="202"/>
      <c r="AP341" s="202"/>
      <c r="AQ341" s="202"/>
      <c r="AR341" s="202"/>
      <c r="AS341" s="202"/>
      <c r="AT341" s="202"/>
      <c r="AU341" s="202"/>
      <c r="AV341" s="202"/>
      <c r="AW341" s="202"/>
      <c r="AX341" s="202"/>
      <c r="AY341" s="202"/>
      <c r="AZ341" s="202"/>
      <c r="BA341" s="202"/>
      <c r="BB341" s="202"/>
      <c r="BC341" s="202"/>
      <c r="BD341" s="202"/>
      <c r="BE341" s="202"/>
      <c r="BF341" s="202"/>
      <c r="BG341" s="202"/>
      <c r="BH341" s="202"/>
      <c r="BI341" s="202"/>
      <c r="BJ341" s="202"/>
      <c r="BK341" s="202"/>
      <c r="BL341" s="202"/>
      <c r="BM341" s="56"/>
    </row>
    <row r="342" spans="1:65">
      <c r="A342" s="29"/>
      <c r="B342" s="3" t="s">
        <v>86</v>
      </c>
      <c r="C342" s="28"/>
      <c r="D342" s="13">
        <v>1.6790468090165316E-2</v>
      </c>
      <c r="E342" s="13">
        <v>1.6164618212870463E-2</v>
      </c>
      <c r="F342" s="13">
        <v>1.1992987295035874E-2</v>
      </c>
      <c r="G342" s="13">
        <v>4.6187715013853185E-3</v>
      </c>
      <c r="H342" s="13">
        <v>3.5232236921685089E-2</v>
      </c>
      <c r="I342" s="13">
        <v>4.9430938208031648E-2</v>
      </c>
      <c r="J342" s="13">
        <v>2.1722049894636615E-2</v>
      </c>
      <c r="K342" s="13">
        <v>1.7343046156889502E-2</v>
      </c>
      <c r="L342" s="13">
        <v>1.9892005178331239E-2</v>
      </c>
      <c r="M342" s="13">
        <v>2.4113571714063902E-2</v>
      </c>
      <c r="N342" s="13">
        <v>3.6196321598616486E-2</v>
      </c>
      <c r="O342" s="13">
        <v>2.8446224151591551E-2</v>
      </c>
      <c r="P342" s="13">
        <v>1.4896089793105464E-2</v>
      </c>
      <c r="Q342" s="13">
        <v>4.2844414845272592E-2</v>
      </c>
      <c r="R342" s="13">
        <v>1.2649619911790099E-2</v>
      </c>
      <c r="S342" s="13">
        <v>5.3136893132405681E-2</v>
      </c>
      <c r="T342" s="13">
        <v>2.247238296131358E-2</v>
      </c>
      <c r="U342" s="13">
        <v>0.1549193338482964</v>
      </c>
      <c r="V342" s="148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29"/>
      <c r="B343" s="3" t="s">
        <v>261</v>
      </c>
      <c r="C343" s="28"/>
      <c r="D343" s="13">
        <v>0.28403023958923135</v>
      </c>
      <c r="E343" s="13">
        <v>8.4504351058265259E-2</v>
      </c>
      <c r="F343" s="13">
        <v>0.49736205870016037</v>
      </c>
      <c r="G343" s="13">
        <v>0.14914442481732726</v>
      </c>
      <c r="H343" s="13">
        <v>0.15419521164563643</v>
      </c>
      <c r="I343" s="13">
        <v>7.8776335119577157E-2</v>
      </c>
      <c r="J343" s="13">
        <v>-6.4901398009180378E-2</v>
      </c>
      <c r="K343" s="13">
        <v>-8.3517449809916489E-2</v>
      </c>
      <c r="L343" s="13">
        <v>-5.9173382070492608E-2</v>
      </c>
      <c r="M343" s="13">
        <v>-8.9245465748604702E-2</v>
      </c>
      <c r="N343" s="13">
        <v>-3.817065696196964E-2</v>
      </c>
      <c r="O343" s="13">
        <v>7.6534705475344023E-3</v>
      </c>
      <c r="P343" s="13">
        <v>-7.1439039607430477E-3</v>
      </c>
      <c r="Q343" s="13">
        <v>1.4491530484971094E-2</v>
      </c>
      <c r="R343" s="13">
        <v>1.3284460451350455E-3</v>
      </c>
      <c r="S343" s="13">
        <v>-0.18853107535253033</v>
      </c>
      <c r="T343" s="13">
        <v>4.0589562194990547E-2</v>
      </c>
      <c r="U343" s="13">
        <v>-4.5330676885329768E-2</v>
      </c>
      <c r="V343" s="148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A344" s="29"/>
      <c r="B344" s="45" t="s">
        <v>262</v>
      </c>
      <c r="C344" s="46"/>
      <c r="D344" s="44">
        <v>2.57</v>
      </c>
      <c r="E344" s="44">
        <v>0.71</v>
      </c>
      <c r="F344" s="44">
        <v>4.55</v>
      </c>
      <c r="G344" s="44">
        <v>1.31</v>
      </c>
      <c r="H344" s="44">
        <v>1.36</v>
      </c>
      <c r="I344" s="44">
        <v>0.66</v>
      </c>
      <c r="J344" s="44">
        <v>0.67</v>
      </c>
      <c r="K344" s="44">
        <v>0.85</v>
      </c>
      <c r="L344" s="44">
        <v>0.62</v>
      </c>
      <c r="M344" s="44">
        <v>0.9</v>
      </c>
      <c r="N344" s="44">
        <v>0.43</v>
      </c>
      <c r="O344" s="44">
        <v>0</v>
      </c>
      <c r="P344" s="44">
        <v>0.14000000000000001</v>
      </c>
      <c r="Q344" s="44">
        <v>0.06</v>
      </c>
      <c r="R344" s="44">
        <v>0.06</v>
      </c>
      <c r="S344" s="44">
        <v>1.82</v>
      </c>
      <c r="T344" s="44">
        <v>0.31</v>
      </c>
      <c r="U344" s="44" t="s">
        <v>263</v>
      </c>
      <c r="V344" s="148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B345" s="30" t="s">
        <v>296</v>
      </c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BM345" s="55"/>
    </row>
    <row r="346" spans="1:65">
      <c r="BM346" s="55"/>
    </row>
    <row r="347" spans="1:65" ht="15">
      <c r="B347" s="8" t="s">
        <v>573</v>
      </c>
      <c r="BM347" s="27" t="s">
        <v>66</v>
      </c>
    </row>
    <row r="348" spans="1:65" ht="15">
      <c r="A348" s="24" t="s">
        <v>5</v>
      </c>
      <c r="B348" s="18" t="s">
        <v>111</v>
      </c>
      <c r="C348" s="15" t="s">
        <v>112</v>
      </c>
      <c r="D348" s="16" t="s">
        <v>223</v>
      </c>
      <c r="E348" s="17" t="s">
        <v>223</v>
      </c>
      <c r="F348" s="17" t="s">
        <v>223</v>
      </c>
      <c r="G348" s="17" t="s">
        <v>223</v>
      </c>
      <c r="H348" s="17" t="s">
        <v>223</v>
      </c>
      <c r="I348" s="17" t="s">
        <v>223</v>
      </c>
      <c r="J348" s="148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7">
        <v>1</v>
      </c>
    </row>
    <row r="349" spans="1:65">
      <c r="A349" s="29"/>
      <c r="B349" s="19" t="s">
        <v>224</v>
      </c>
      <c r="C349" s="9" t="s">
        <v>224</v>
      </c>
      <c r="D349" s="146" t="s">
        <v>227</v>
      </c>
      <c r="E349" s="147" t="s">
        <v>228</v>
      </c>
      <c r="F349" s="147" t="s">
        <v>229</v>
      </c>
      <c r="G349" s="147" t="s">
        <v>230</v>
      </c>
      <c r="H349" s="147" t="s">
        <v>238</v>
      </c>
      <c r="I349" s="147" t="s">
        <v>241</v>
      </c>
      <c r="J349" s="148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7" t="s">
        <v>3</v>
      </c>
    </row>
    <row r="350" spans="1:65">
      <c r="A350" s="29"/>
      <c r="B350" s="19"/>
      <c r="C350" s="9"/>
      <c r="D350" s="10" t="s">
        <v>266</v>
      </c>
      <c r="E350" s="11" t="s">
        <v>266</v>
      </c>
      <c r="F350" s="11" t="s">
        <v>266</v>
      </c>
      <c r="G350" s="11" t="s">
        <v>308</v>
      </c>
      <c r="H350" s="11" t="s">
        <v>266</v>
      </c>
      <c r="I350" s="11" t="s">
        <v>266</v>
      </c>
      <c r="J350" s="148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7">
        <v>2</v>
      </c>
    </row>
    <row r="351" spans="1:65">
      <c r="A351" s="29"/>
      <c r="B351" s="19"/>
      <c r="C351" s="9"/>
      <c r="D351" s="25" t="s">
        <v>311</v>
      </c>
      <c r="E351" s="25" t="s">
        <v>312</v>
      </c>
      <c r="F351" s="25" t="s">
        <v>313</v>
      </c>
      <c r="G351" s="25" t="s">
        <v>311</v>
      </c>
      <c r="H351" s="25" t="s">
        <v>117</v>
      </c>
      <c r="I351" s="25" t="s">
        <v>312</v>
      </c>
      <c r="J351" s="148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>
        <v>2</v>
      </c>
    </row>
    <row r="352" spans="1:65">
      <c r="A352" s="29"/>
      <c r="B352" s="18">
        <v>1</v>
      </c>
      <c r="C352" s="14">
        <v>1</v>
      </c>
      <c r="D352" s="21">
        <v>3.04</v>
      </c>
      <c r="E352" s="21">
        <v>2.69</v>
      </c>
      <c r="F352" s="21">
        <v>2.34650002965176</v>
      </c>
      <c r="G352" s="21">
        <v>2.9</v>
      </c>
      <c r="H352" s="21">
        <v>2.0830000000000002</v>
      </c>
      <c r="I352" s="21">
        <v>1.9440789939497476</v>
      </c>
      <c r="J352" s="148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1</v>
      </c>
    </row>
    <row r="353" spans="1:65">
      <c r="A353" s="29"/>
      <c r="B353" s="19">
        <v>1</v>
      </c>
      <c r="C353" s="9">
        <v>2</v>
      </c>
      <c r="D353" s="11">
        <v>3</v>
      </c>
      <c r="E353" s="11">
        <v>2.7853574677536499</v>
      </c>
      <c r="F353" s="11">
        <v>2.3221150915012401</v>
      </c>
      <c r="G353" s="11">
        <v>2.9</v>
      </c>
      <c r="H353" s="11">
        <v>2.226</v>
      </c>
      <c r="I353" s="11">
        <v>1.9999583558410701</v>
      </c>
      <c r="J353" s="148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 t="e">
        <v>#N/A</v>
      </c>
    </row>
    <row r="354" spans="1:65">
      <c r="A354" s="29"/>
      <c r="B354" s="19">
        <v>1</v>
      </c>
      <c r="C354" s="9">
        <v>3</v>
      </c>
      <c r="D354" s="11">
        <v>3.1</v>
      </c>
      <c r="E354" s="11">
        <v>2.7037715964934321</v>
      </c>
      <c r="F354" s="11">
        <v>2.3448338298581599</v>
      </c>
      <c r="G354" s="11">
        <v>2.8</v>
      </c>
      <c r="H354" s="11">
        <v>2.1709999999999998</v>
      </c>
      <c r="I354" s="11">
        <v>1.8633264953325535</v>
      </c>
      <c r="J354" s="148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16</v>
      </c>
    </row>
    <row r="355" spans="1:65">
      <c r="A355" s="29"/>
      <c r="B355" s="19">
        <v>1</v>
      </c>
      <c r="C355" s="9">
        <v>4</v>
      </c>
      <c r="D355" s="11">
        <v>3.13</v>
      </c>
      <c r="E355" s="11">
        <v>2.7352406828321723</v>
      </c>
      <c r="F355" s="11">
        <v>2.3934937979775102</v>
      </c>
      <c r="G355" s="11">
        <v>2.9</v>
      </c>
      <c r="H355" s="11">
        <v>2.1970000000000001</v>
      </c>
      <c r="I355" s="11">
        <v>1.8924324830729817</v>
      </c>
      <c r="J355" s="148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2.5191956693092994</v>
      </c>
    </row>
    <row r="356" spans="1:65">
      <c r="A356" s="29"/>
      <c r="B356" s="19">
        <v>1</v>
      </c>
      <c r="C356" s="9">
        <v>5</v>
      </c>
      <c r="D356" s="11">
        <v>3.03</v>
      </c>
      <c r="E356" s="11">
        <v>2.8057943948626898</v>
      </c>
      <c r="F356" s="11">
        <v>2.3902772184584702</v>
      </c>
      <c r="G356" s="11">
        <v>2.6</v>
      </c>
      <c r="H356" s="11">
        <v>2.335</v>
      </c>
      <c r="I356" s="11">
        <v>1.899343129342173</v>
      </c>
      <c r="J356" s="148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7">
        <v>150</v>
      </c>
    </row>
    <row r="357" spans="1:65">
      <c r="A357" s="29"/>
      <c r="B357" s="19">
        <v>1</v>
      </c>
      <c r="C357" s="9">
        <v>6</v>
      </c>
      <c r="D357" s="11">
        <v>3</v>
      </c>
      <c r="E357" s="11">
        <v>2.7067279991972022</v>
      </c>
      <c r="F357" s="11">
        <v>2.3409135602987101</v>
      </c>
      <c r="G357" s="11">
        <v>3</v>
      </c>
      <c r="H357" s="11">
        <v>2.1520000000000001</v>
      </c>
      <c r="I357" s="11">
        <v>1.9628789687112533</v>
      </c>
      <c r="J357" s="148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5"/>
    </row>
    <row r="358" spans="1:65">
      <c r="A358" s="29"/>
      <c r="B358" s="20" t="s">
        <v>258</v>
      </c>
      <c r="C358" s="12"/>
      <c r="D358" s="22">
        <v>3.0499999999999994</v>
      </c>
      <c r="E358" s="22">
        <v>2.7378153568565242</v>
      </c>
      <c r="F358" s="22">
        <v>2.3563555879576419</v>
      </c>
      <c r="G358" s="22">
        <v>2.85</v>
      </c>
      <c r="H358" s="22">
        <v>2.1940000000000004</v>
      </c>
      <c r="I358" s="22">
        <v>1.9270030710416297</v>
      </c>
      <c r="J358" s="148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29"/>
      <c r="B359" s="3" t="s">
        <v>259</v>
      </c>
      <c r="C359" s="28"/>
      <c r="D359" s="11">
        <v>3.0350000000000001</v>
      </c>
      <c r="E359" s="11">
        <v>2.7209843410146872</v>
      </c>
      <c r="F359" s="11">
        <v>2.3456669297549597</v>
      </c>
      <c r="G359" s="11">
        <v>2.9</v>
      </c>
      <c r="H359" s="11">
        <v>2.1840000000000002</v>
      </c>
      <c r="I359" s="11">
        <v>1.9217110616459603</v>
      </c>
      <c r="J359" s="148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29"/>
      <c r="B360" s="3" t="s">
        <v>260</v>
      </c>
      <c r="C360" s="28"/>
      <c r="D360" s="23">
        <v>5.3665631459994957E-2</v>
      </c>
      <c r="E360" s="23">
        <v>4.7538911725753634E-2</v>
      </c>
      <c r="F360" s="23">
        <v>2.888139336783551E-2</v>
      </c>
      <c r="G360" s="23">
        <v>0.13784048752090219</v>
      </c>
      <c r="H360" s="23">
        <v>8.429472106840373E-2</v>
      </c>
      <c r="I360" s="23">
        <v>5.0825279100624406E-2</v>
      </c>
      <c r="J360" s="148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29"/>
      <c r="B361" s="3" t="s">
        <v>86</v>
      </c>
      <c r="C361" s="28"/>
      <c r="D361" s="13">
        <v>1.7595289003277038E-2</v>
      </c>
      <c r="E361" s="13">
        <v>1.7363812211330553E-2</v>
      </c>
      <c r="F361" s="13">
        <v>1.2256806025133201E-2</v>
      </c>
      <c r="G361" s="13">
        <v>4.8365083340667435E-2</v>
      </c>
      <c r="H361" s="13">
        <v>3.8420565664723662E-2</v>
      </c>
      <c r="I361" s="13">
        <v>2.6375297405805957E-2</v>
      </c>
      <c r="J361" s="148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29"/>
      <c r="B362" s="3" t="s">
        <v>261</v>
      </c>
      <c r="C362" s="28"/>
      <c r="D362" s="13">
        <v>0.21070389138777501</v>
      </c>
      <c r="E362" s="13">
        <v>8.6781543097509628E-2</v>
      </c>
      <c r="F362" s="13">
        <v>-6.4639711529952071E-2</v>
      </c>
      <c r="G362" s="13">
        <v>0.13131347228038037</v>
      </c>
      <c r="H362" s="13">
        <v>-0.1290871023918756</v>
      </c>
      <c r="I362" s="13">
        <v>-0.23507209284383779</v>
      </c>
      <c r="J362" s="148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29"/>
      <c r="B363" s="45" t="s">
        <v>262</v>
      </c>
      <c r="C363" s="46"/>
      <c r="D363" s="44">
        <v>1.03</v>
      </c>
      <c r="E363" s="44">
        <v>0.39</v>
      </c>
      <c r="F363" s="44">
        <v>0.39</v>
      </c>
      <c r="G363" s="44">
        <v>0.62</v>
      </c>
      <c r="H363" s="44">
        <v>0.73</v>
      </c>
      <c r="I363" s="44">
        <v>1.27</v>
      </c>
      <c r="J363" s="148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0"/>
      <c r="C364" s="20"/>
      <c r="D364" s="20"/>
      <c r="E364" s="20"/>
      <c r="F364" s="20"/>
      <c r="G364" s="20"/>
      <c r="H364" s="20"/>
      <c r="I364" s="20"/>
      <c r="BM364" s="55"/>
    </row>
    <row r="365" spans="1:65" ht="15">
      <c r="B365" s="8" t="s">
        <v>574</v>
      </c>
      <c r="BM365" s="27" t="s">
        <v>66</v>
      </c>
    </row>
    <row r="366" spans="1:65" ht="15">
      <c r="A366" s="24" t="s">
        <v>81</v>
      </c>
      <c r="B366" s="18" t="s">
        <v>111</v>
      </c>
      <c r="C366" s="15" t="s">
        <v>112</v>
      </c>
      <c r="D366" s="16" t="s">
        <v>223</v>
      </c>
      <c r="E366" s="17" t="s">
        <v>223</v>
      </c>
      <c r="F366" s="17" t="s">
        <v>223</v>
      </c>
      <c r="G366" s="17" t="s">
        <v>223</v>
      </c>
      <c r="H366" s="17" t="s">
        <v>223</v>
      </c>
      <c r="I366" s="17" t="s">
        <v>223</v>
      </c>
      <c r="J366" s="17" t="s">
        <v>223</v>
      </c>
      <c r="K366" s="17" t="s">
        <v>223</v>
      </c>
      <c r="L366" s="17" t="s">
        <v>223</v>
      </c>
      <c r="M366" s="17" t="s">
        <v>223</v>
      </c>
      <c r="N366" s="148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7">
        <v>1</v>
      </c>
    </row>
    <row r="367" spans="1:65">
      <c r="A367" s="29"/>
      <c r="B367" s="19" t="s">
        <v>224</v>
      </c>
      <c r="C367" s="9" t="s">
        <v>224</v>
      </c>
      <c r="D367" s="146" t="s">
        <v>227</v>
      </c>
      <c r="E367" s="147" t="s">
        <v>230</v>
      </c>
      <c r="F367" s="147" t="s">
        <v>234</v>
      </c>
      <c r="G367" s="147" t="s">
        <v>235</v>
      </c>
      <c r="H367" s="147" t="s">
        <v>236</v>
      </c>
      <c r="I367" s="147" t="s">
        <v>237</v>
      </c>
      <c r="J367" s="147" t="s">
        <v>264</v>
      </c>
      <c r="K367" s="147" t="s">
        <v>241</v>
      </c>
      <c r="L367" s="147" t="s">
        <v>245</v>
      </c>
      <c r="M367" s="147" t="s">
        <v>246</v>
      </c>
      <c r="N367" s="148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 t="s">
        <v>3</v>
      </c>
    </row>
    <row r="368" spans="1:65">
      <c r="A368" s="29"/>
      <c r="B368" s="19"/>
      <c r="C368" s="9"/>
      <c r="D368" s="10" t="s">
        <v>266</v>
      </c>
      <c r="E368" s="11" t="s">
        <v>308</v>
      </c>
      <c r="F368" s="11" t="s">
        <v>266</v>
      </c>
      <c r="G368" s="11" t="s">
        <v>266</v>
      </c>
      <c r="H368" s="11" t="s">
        <v>266</v>
      </c>
      <c r="I368" s="11" t="s">
        <v>266</v>
      </c>
      <c r="J368" s="11" t="s">
        <v>266</v>
      </c>
      <c r="K368" s="11" t="s">
        <v>266</v>
      </c>
      <c r="L368" s="11" t="s">
        <v>266</v>
      </c>
      <c r="M368" s="11" t="s">
        <v>308</v>
      </c>
      <c r="N368" s="148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2</v>
      </c>
    </row>
    <row r="369" spans="1:65">
      <c r="A369" s="29"/>
      <c r="B369" s="19"/>
      <c r="C369" s="9"/>
      <c r="D369" s="25" t="s">
        <v>311</v>
      </c>
      <c r="E369" s="25" t="s">
        <v>311</v>
      </c>
      <c r="F369" s="25" t="s">
        <v>311</v>
      </c>
      <c r="G369" s="25" t="s">
        <v>311</v>
      </c>
      <c r="H369" s="25" t="s">
        <v>311</v>
      </c>
      <c r="I369" s="25" t="s">
        <v>311</v>
      </c>
      <c r="J369" s="25" t="s">
        <v>311</v>
      </c>
      <c r="K369" s="25" t="s">
        <v>312</v>
      </c>
      <c r="L369" s="25" t="s">
        <v>313</v>
      </c>
      <c r="M369" s="25" t="s">
        <v>313</v>
      </c>
      <c r="N369" s="148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2</v>
      </c>
    </row>
    <row r="370" spans="1:65">
      <c r="A370" s="29"/>
      <c r="B370" s="18">
        <v>1</v>
      </c>
      <c r="C370" s="14">
        <v>1</v>
      </c>
      <c r="D370" s="143">
        <v>0.31</v>
      </c>
      <c r="E370" s="143">
        <v>0.2</v>
      </c>
      <c r="F370" s="21">
        <v>0.22</v>
      </c>
      <c r="G370" s="21">
        <v>0.14000000000000001</v>
      </c>
      <c r="H370" s="21">
        <v>0.14000000000000001</v>
      </c>
      <c r="I370" s="21">
        <v>0.18</v>
      </c>
      <c r="J370" s="21">
        <v>0.17</v>
      </c>
      <c r="K370" s="143" t="s">
        <v>97</v>
      </c>
      <c r="L370" s="143" t="s">
        <v>108</v>
      </c>
      <c r="M370" s="143">
        <v>1.6</v>
      </c>
      <c r="N370" s="148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>
        <v>1</v>
      </c>
    </row>
    <row r="371" spans="1:65">
      <c r="A371" s="29"/>
      <c r="B371" s="19">
        <v>1</v>
      </c>
      <c r="C371" s="9">
        <v>2</v>
      </c>
      <c r="D371" s="144">
        <v>0.31</v>
      </c>
      <c r="E371" s="144">
        <v>0.2</v>
      </c>
      <c r="F371" s="11">
        <v>0.22</v>
      </c>
      <c r="G371" s="11">
        <v>0.16</v>
      </c>
      <c r="H371" s="11">
        <v>0.15</v>
      </c>
      <c r="I371" s="11">
        <v>0.15</v>
      </c>
      <c r="J371" s="11">
        <v>0.16</v>
      </c>
      <c r="K371" s="144" t="s">
        <v>97</v>
      </c>
      <c r="L371" s="144" t="s">
        <v>108</v>
      </c>
      <c r="M371" s="144">
        <v>1.5</v>
      </c>
      <c r="N371" s="148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 t="e">
        <v>#N/A</v>
      </c>
    </row>
    <row r="372" spans="1:65">
      <c r="A372" s="29"/>
      <c r="B372" s="19">
        <v>1</v>
      </c>
      <c r="C372" s="9">
        <v>3</v>
      </c>
      <c r="D372" s="144">
        <v>0.32</v>
      </c>
      <c r="E372" s="144">
        <v>0.2</v>
      </c>
      <c r="F372" s="11">
        <v>0.22</v>
      </c>
      <c r="G372" s="11">
        <v>0.14000000000000001</v>
      </c>
      <c r="H372" s="11">
        <v>0.15</v>
      </c>
      <c r="I372" s="11">
        <v>0.15</v>
      </c>
      <c r="J372" s="11">
        <v>0.15</v>
      </c>
      <c r="K372" s="144" t="s">
        <v>97</v>
      </c>
      <c r="L372" s="144" t="s">
        <v>108</v>
      </c>
      <c r="M372" s="144">
        <v>1.5</v>
      </c>
      <c r="N372" s="148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>
        <v>16</v>
      </c>
    </row>
    <row r="373" spans="1:65">
      <c r="A373" s="29"/>
      <c r="B373" s="19">
        <v>1</v>
      </c>
      <c r="C373" s="9">
        <v>4</v>
      </c>
      <c r="D373" s="144">
        <v>0.32</v>
      </c>
      <c r="E373" s="144">
        <v>0.2</v>
      </c>
      <c r="F373" s="11">
        <v>0.22</v>
      </c>
      <c r="G373" s="11">
        <v>0.15</v>
      </c>
      <c r="H373" s="11">
        <v>0.15</v>
      </c>
      <c r="I373" s="11">
        <v>0.19</v>
      </c>
      <c r="J373" s="11">
        <v>0.16</v>
      </c>
      <c r="K373" s="144" t="s">
        <v>97</v>
      </c>
      <c r="L373" s="144" t="s">
        <v>108</v>
      </c>
      <c r="M373" s="144">
        <v>1.5</v>
      </c>
      <c r="N373" s="148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7">
        <v>0.16866666666666669</v>
      </c>
    </row>
    <row r="374" spans="1:65">
      <c r="A374" s="29"/>
      <c r="B374" s="19">
        <v>1</v>
      </c>
      <c r="C374" s="9">
        <v>5</v>
      </c>
      <c r="D374" s="144">
        <v>0.31</v>
      </c>
      <c r="E374" s="144">
        <v>0.1</v>
      </c>
      <c r="F374" s="150">
        <v>0.18</v>
      </c>
      <c r="G374" s="11">
        <v>0.15</v>
      </c>
      <c r="H374" s="11">
        <v>0.16</v>
      </c>
      <c r="I374" s="11">
        <v>0.19</v>
      </c>
      <c r="J374" s="11">
        <v>0.15</v>
      </c>
      <c r="K374" s="144" t="s">
        <v>97</v>
      </c>
      <c r="L374" s="144" t="s">
        <v>108</v>
      </c>
      <c r="M374" s="144">
        <v>1.5</v>
      </c>
      <c r="N374" s="148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7">
        <v>151</v>
      </c>
    </row>
    <row r="375" spans="1:65">
      <c r="A375" s="29"/>
      <c r="B375" s="19">
        <v>1</v>
      </c>
      <c r="C375" s="9">
        <v>6</v>
      </c>
      <c r="D375" s="144">
        <v>0.3</v>
      </c>
      <c r="E375" s="144">
        <v>0.2</v>
      </c>
      <c r="F375" s="11">
        <v>0.22</v>
      </c>
      <c r="G375" s="11">
        <v>0.14000000000000001</v>
      </c>
      <c r="H375" s="11">
        <v>0.15</v>
      </c>
      <c r="I375" s="11">
        <v>0.15</v>
      </c>
      <c r="J375" s="11">
        <v>0.16</v>
      </c>
      <c r="K375" s="144" t="s">
        <v>97</v>
      </c>
      <c r="L375" s="144" t="s">
        <v>108</v>
      </c>
      <c r="M375" s="144">
        <v>1.6</v>
      </c>
      <c r="N375" s="148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29"/>
      <c r="B376" s="20" t="s">
        <v>258</v>
      </c>
      <c r="C376" s="12"/>
      <c r="D376" s="22">
        <v>0.3116666666666667</v>
      </c>
      <c r="E376" s="22">
        <v>0.18333333333333335</v>
      </c>
      <c r="F376" s="22">
        <v>0.21333333333333335</v>
      </c>
      <c r="G376" s="22">
        <v>0.1466666666666667</v>
      </c>
      <c r="H376" s="22">
        <v>0.15000000000000002</v>
      </c>
      <c r="I376" s="22">
        <v>0.16833333333333331</v>
      </c>
      <c r="J376" s="22">
        <v>0.15833333333333335</v>
      </c>
      <c r="K376" s="22" t="s">
        <v>617</v>
      </c>
      <c r="L376" s="22" t="s">
        <v>617</v>
      </c>
      <c r="M376" s="22">
        <v>1.5333333333333332</v>
      </c>
      <c r="N376" s="148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29"/>
      <c r="B377" s="3" t="s">
        <v>259</v>
      </c>
      <c r="C377" s="28"/>
      <c r="D377" s="11">
        <v>0.31</v>
      </c>
      <c r="E377" s="11">
        <v>0.2</v>
      </c>
      <c r="F377" s="11">
        <v>0.22</v>
      </c>
      <c r="G377" s="11">
        <v>0.14500000000000002</v>
      </c>
      <c r="H377" s="11">
        <v>0.15</v>
      </c>
      <c r="I377" s="11">
        <v>0.16499999999999998</v>
      </c>
      <c r="J377" s="11">
        <v>0.16</v>
      </c>
      <c r="K377" s="11" t="s">
        <v>617</v>
      </c>
      <c r="L377" s="11" t="s">
        <v>617</v>
      </c>
      <c r="M377" s="11">
        <v>1.5</v>
      </c>
      <c r="N377" s="148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29"/>
      <c r="B378" s="3" t="s">
        <v>260</v>
      </c>
      <c r="C378" s="28"/>
      <c r="D378" s="23">
        <v>7.5277265270908165E-3</v>
      </c>
      <c r="E378" s="23">
        <v>4.0824829046386367E-2</v>
      </c>
      <c r="F378" s="23">
        <v>1.6329931618554522E-2</v>
      </c>
      <c r="G378" s="23">
        <v>8.1649658092772543E-3</v>
      </c>
      <c r="H378" s="23">
        <v>6.3245553203367553E-3</v>
      </c>
      <c r="I378" s="23">
        <v>2.0412414523193388E-2</v>
      </c>
      <c r="J378" s="23">
        <v>7.5277265270908165E-3</v>
      </c>
      <c r="K378" s="23" t="s">
        <v>617</v>
      </c>
      <c r="L378" s="23" t="s">
        <v>617</v>
      </c>
      <c r="M378" s="23">
        <v>5.1639777949432274E-2</v>
      </c>
      <c r="N378" s="148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29"/>
      <c r="B379" s="3" t="s">
        <v>86</v>
      </c>
      <c r="C379" s="28"/>
      <c r="D379" s="13">
        <v>2.4153133242002616E-2</v>
      </c>
      <c r="E379" s="13">
        <v>0.22268088570756198</v>
      </c>
      <c r="F379" s="13">
        <v>7.6546554461974323E-2</v>
      </c>
      <c r="G379" s="13">
        <v>5.5670221426890362E-2</v>
      </c>
      <c r="H379" s="13">
        <v>4.2163702135578365E-2</v>
      </c>
      <c r="I379" s="13">
        <v>0.1212618684546142</v>
      </c>
      <c r="J379" s="13">
        <v>4.754353596057357E-2</v>
      </c>
      <c r="K379" s="13" t="s">
        <v>617</v>
      </c>
      <c r="L379" s="13" t="s">
        <v>617</v>
      </c>
      <c r="M379" s="13">
        <v>3.3678116053977573E-2</v>
      </c>
      <c r="N379" s="148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29"/>
      <c r="B380" s="3" t="s">
        <v>261</v>
      </c>
      <c r="C380" s="28"/>
      <c r="D380" s="13">
        <v>0.84782608695652173</v>
      </c>
      <c r="E380" s="13">
        <v>8.6956521739130377E-2</v>
      </c>
      <c r="F380" s="13">
        <v>0.2648221343873518</v>
      </c>
      <c r="G380" s="13">
        <v>-0.13043478260869557</v>
      </c>
      <c r="H380" s="13">
        <v>-0.11067193675889331</v>
      </c>
      <c r="I380" s="13">
        <v>-1.9762845849805588E-3</v>
      </c>
      <c r="J380" s="13">
        <v>-6.1264822134387331E-2</v>
      </c>
      <c r="K380" s="13" t="s">
        <v>617</v>
      </c>
      <c r="L380" s="13" t="s">
        <v>617</v>
      </c>
      <c r="M380" s="13">
        <v>8.0909090909090899</v>
      </c>
      <c r="N380" s="148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29"/>
      <c r="B381" s="45" t="s">
        <v>262</v>
      </c>
      <c r="C381" s="46"/>
      <c r="D381" s="44">
        <v>3.11</v>
      </c>
      <c r="E381" s="44" t="s">
        <v>263</v>
      </c>
      <c r="F381" s="44">
        <v>1.17</v>
      </c>
      <c r="G381" s="44">
        <v>0.15</v>
      </c>
      <c r="H381" s="44">
        <v>0.08</v>
      </c>
      <c r="I381" s="44">
        <v>0.28000000000000003</v>
      </c>
      <c r="J381" s="44">
        <v>0.08</v>
      </c>
      <c r="K381" s="44">
        <v>1.07</v>
      </c>
      <c r="L381" s="44">
        <v>2.06</v>
      </c>
      <c r="M381" s="44" t="s">
        <v>263</v>
      </c>
      <c r="N381" s="148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B382" s="30" t="s">
        <v>317</v>
      </c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BM382" s="55"/>
    </row>
    <row r="383" spans="1:65">
      <c r="BM383" s="55"/>
    </row>
    <row r="384" spans="1:65" ht="15">
      <c r="B384" s="8" t="s">
        <v>575</v>
      </c>
      <c r="BM384" s="27" t="s">
        <v>66</v>
      </c>
    </row>
    <row r="385" spans="1:65" ht="15">
      <c r="A385" s="24" t="s">
        <v>8</v>
      </c>
      <c r="B385" s="18" t="s">
        <v>111</v>
      </c>
      <c r="C385" s="15" t="s">
        <v>112</v>
      </c>
      <c r="D385" s="16" t="s">
        <v>223</v>
      </c>
      <c r="E385" s="17" t="s">
        <v>223</v>
      </c>
      <c r="F385" s="17" t="s">
        <v>223</v>
      </c>
      <c r="G385" s="17" t="s">
        <v>223</v>
      </c>
      <c r="H385" s="17" t="s">
        <v>223</v>
      </c>
      <c r="I385" s="17" t="s">
        <v>223</v>
      </c>
      <c r="J385" s="17" t="s">
        <v>223</v>
      </c>
      <c r="K385" s="17" t="s">
        <v>223</v>
      </c>
      <c r="L385" s="17" t="s">
        <v>223</v>
      </c>
      <c r="M385" s="17" t="s">
        <v>223</v>
      </c>
      <c r="N385" s="17" t="s">
        <v>223</v>
      </c>
      <c r="O385" s="17" t="s">
        <v>223</v>
      </c>
      <c r="P385" s="17" t="s">
        <v>223</v>
      </c>
      <c r="Q385" s="17" t="s">
        <v>223</v>
      </c>
      <c r="R385" s="148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7">
        <v>1</v>
      </c>
    </row>
    <row r="386" spans="1:65">
      <c r="A386" s="29"/>
      <c r="B386" s="19" t="s">
        <v>224</v>
      </c>
      <c r="C386" s="9" t="s">
        <v>224</v>
      </c>
      <c r="D386" s="146" t="s">
        <v>226</v>
      </c>
      <c r="E386" s="147" t="s">
        <v>227</v>
      </c>
      <c r="F386" s="147" t="s">
        <v>230</v>
      </c>
      <c r="G386" s="147" t="s">
        <v>234</v>
      </c>
      <c r="H386" s="147" t="s">
        <v>235</v>
      </c>
      <c r="I386" s="147" t="s">
        <v>236</v>
      </c>
      <c r="J386" s="147" t="s">
        <v>237</v>
      </c>
      <c r="K386" s="147" t="s">
        <v>264</v>
      </c>
      <c r="L386" s="147" t="s">
        <v>238</v>
      </c>
      <c r="M386" s="147" t="s">
        <v>241</v>
      </c>
      <c r="N386" s="147" t="s">
        <v>243</v>
      </c>
      <c r="O386" s="147" t="s">
        <v>244</v>
      </c>
      <c r="P386" s="147" t="s">
        <v>245</v>
      </c>
      <c r="Q386" s="147" t="s">
        <v>246</v>
      </c>
      <c r="R386" s="148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7" t="s">
        <v>3</v>
      </c>
    </row>
    <row r="387" spans="1:65">
      <c r="A387" s="29"/>
      <c r="B387" s="19"/>
      <c r="C387" s="9"/>
      <c r="D387" s="10" t="s">
        <v>308</v>
      </c>
      <c r="E387" s="11" t="s">
        <v>266</v>
      </c>
      <c r="F387" s="11" t="s">
        <v>308</v>
      </c>
      <c r="G387" s="11" t="s">
        <v>266</v>
      </c>
      <c r="H387" s="11" t="s">
        <v>266</v>
      </c>
      <c r="I387" s="11" t="s">
        <v>266</v>
      </c>
      <c r="J387" s="11" t="s">
        <v>266</v>
      </c>
      <c r="K387" s="11" t="s">
        <v>266</v>
      </c>
      <c r="L387" s="11" t="s">
        <v>266</v>
      </c>
      <c r="M387" s="11" t="s">
        <v>266</v>
      </c>
      <c r="N387" s="11" t="s">
        <v>308</v>
      </c>
      <c r="O387" s="11" t="s">
        <v>308</v>
      </c>
      <c r="P387" s="11" t="s">
        <v>266</v>
      </c>
      <c r="Q387" s="11" t="s">
        <v>308</v>
      </c>
      <c r="R387" s="148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>
        <v>2</v>
      </c>
    </row>
    <row r="388" spans="1:65">
      <c r="A388" s="29"/>
      <c r="B388" s="19"/>
      <c r="C388" s="9"/>
      <c r="D388" s="25" t="s">
        <v>310</v>
      </c>
      <c r="E388" s="25" t="s">
        <v>311</v>
      </c>
      <c r="F388" s="25" t="s">
        <v>311</v>
      </c>
      <c r="G388" s="25" t="s">
        <v>311</v>
      </c>
      <c r="H388" s="25" t="s">
        <v>311</v>
      </c>
      <c r="I388" s="25" t="s">
        <v>311</v>
      </c>
      <c r="J388" s="25" t="s">
        <v>311</v>
      </c>
      <c r="K388" s="25" t="s">
        <v>311</v>
      </c>
      <c r="L388" s="25" t="s">
        <v>117</v>
      </c>
      <c r="M388" s="25" t="s">
        <v>312</v>
      </c>
      <c r="N388" s="25" t="s">
        <v>310</v>
      </c>
      <c r="O388" s="25" t="s">
        <v>313</v>
      </c>
      <c r="P388" s="25" t="s">
        <v>313</v>
      </c>
      <c r="Q388" s="25" t="s">
        <v>313</v>
      </c>
      <c r="R388" s="148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>
        <v>2</v>
      </c>
    </row>
    <row r="389" spans="1:65">
      <c r="A389" s="29"/>
      <c r="B389" s="18">
        <v>1</v>
      </c>
      <c r="C389" s="14">
        <v>1</v>
      </c>
      <c r="D389" s="21">
        <v>1.61</v>
      </c>
      <c r="E389" s="21">
        <v>1.21</v>
      </c>
      <c r="F389" s="21">
        <v>1.7</v>
      </c>
      <c r="G389" s="21">
        <v>1.36</v>
      </c>
      <c r="H389" s="21">
        <v>1.57</v>
      </c>
      <c r="I389" s="21">
        <v>1.41</v>
      </c>
      <c r="J389" s="21">
        <v>1.36</v>
      </c>
      <c r="K389" s="21">
        <v>1.29</v>
      </c>
      <c r="L389" s="21">
        <v>1.43</v>
      </c>
      <c r="M389" s="21">
        <v>1.1630640687696356</v>
      </c>
      <c r="N389" s="21">
        <v>1.3289138843293877</v>
      </c>
      <c r="O389" s="21">
        <v>1.18</v>
      </c>
      <c r="P389" s="21">
        <v>1.53</v>
      </c>
      <c r="Q389" s="21">
        <v>1.4</v>
      </c>
      <c r="R389" s="148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>
        <v>1</v>
      </c>
    </row>
    <row r="390" spans="1:65">
      <c r="A390" s="29"/>
      <c r="B390" s="19">
        <v>1</v>
      </c>
      <c r="C390" s="9">
        <v>2</v>
      </c>
      <c r="D390" s="11">
        <v>1.62</v>
      </c>
      <c r="E390" s="11">
        <v>1.22</v>
      </c>
      <c r="F390" s="11">
        <v>1.8</v>
      </c>
      <c r="G390" s="11">
        <v>1.35</v>
      </c>
      <c r="H390" s="11">
        <v>1.58</v>
      </c>
      <c r="I390" s="11">
        <v>1.36</v>
      </c>
      <c r="J390" s="11">
        <v>1.42</v>
      </c>
      <c r="K390" s="11">
        <v>1.3</v>
      </c>
      <c r="L390" s="11">
        <v>1.62</v>
      </c>
      <c r="M390" s="11">
        <v>1.178542973798097</v>
      </c>
      <c r="N390" s="11">
        <v>1.3352020064398986</v>
      </c>
      <c r="O390" s="11">
        <v>1.42</v>
      </c>
      <c r="P390" s="11">
        <v>1.52</v>
      </c>
      <c r="Q390" s="11">
        <v>1.4</v>
      </c>
      <c r="R390" s="148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7" t="e">
        <v>#N/A</v>
      </c>
    </row>
    <row r="391" spans="1:65">
      <c r="A391" s="29"/>
      <c r="B391" s="19">
        <v>1</v>
      </c>
      <c r="C391" s="9">
        <v>3</v>
      </c>
      <c r="D391" s="11">
        <v>1.61</v>
      </c>
      <c r="E391" s="11">
        <v>1.24</v>
      </c>
      <c r="F391" s="11">
        <v>1.7</v>
      </c>
      <c r="G391" s="11">
        <v>1.31</v>
      </c>
      <c r="H391" s="11">
        <v>1.56</v>
      </c>
      <c r="I391" s="11">
        <v>1.38</v>
      </c>
      <c r="J391" s="11">
        <v>1.36</v>
      </c>
      <c r="K391" s="11">
        <v>1.34</v>
      </c>
      <c r="L391" s="11">
        <v>1.53</v>
      </c>
      <c r="M391" s="11">
        <v>1.1695255481907931</v>
      </c>
      <c r="N391" s="11">
        <v>1.4025254066908632</v>
      </c>
      <c r="O391" s="11">
        <v>1.36</v>
      </c>
      <c r="P391" s="11">
        <v>1.5</v>
      </c>
      <c r="Q391" s="11">
        <v>1.4</v>
      </c>
      <c r="R391" s="148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7">
        <v>16</v>
      </c>
    </row>
    <row r="392" spans="1:65">
      <c r="A392" s="29"/>
      <c r="B392" s="19">
        <v>1</v>
      </c>
      <c r="C392" s="9">
        <v>4</v>
      </c>
      <c r="D392" s="11">
        <v>1.61</v>
      </c>
      <c r="E392" s="11">
        <v>1.24</v>
      </c>
      <c r="F392" s="11">
        <v>1.6</v>
      </c>
      <c r="G392" s="11">
        <v>1.38</v>
      </c>
      <c r="H392" s="11">
        <v>1.51</v>
      </c>
      <c r="I392" s="11">
        <v>1.46</v>
      </c>
      <c r="J392" s="11">
        <v>1.41</v>
      </c>
      <c r="K392" s="11">
        <v>1.26</v>
      </c>
      <c r="L392" s="11">
        <v>1.47</v>
      </c>
      <c r="M392" s="11">
        <v>1.1617753790286895</v>
      </c>
      <c r="N392" s="11">
        <v>1.3137581967792777</v>
      </c>
      <c r="O392" s="11">
        <v>1.29</v>
      </c>
      <c r="P392" s="11">
        <v>1.51</v>
      </c>
      <c r="Q392" s="11">
        <v>1.4</v>
      </c>
      <c r="R392" s="148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7">
        <v>1.4138159945031028</v>
      </c>
    </row>
    <row r="393" spans="1:65">
      <c r="A393" s="29"/>
      <c r="B393" s="19">
        <v>1</v>
      </c>
      <c r="C393" s="9">
        <v>5</v>
      </c>
      <c r="D393" s="11">
        <v>1.6</v>
      </c>
      <c r="E393" s="11">
        <v>1.22</v>
      </c>
      <c r="F393" s="11">
        <v>1.5</v>
      </c>
      <c r="G393" s="11">
        <v>1.33</v>
      </c>
      <c r="H393" s="11">
        <v>1.56</v>
      </c>
      <c r="I393" s="11">
        <v>1.44</v>
      </c>
      <c r="J393" s="11">
        <v>1.35</v>
      </c>
      <c r="K393" s="11">
        <v>1.27</v>
      </c>
      <c r="L393" s="11">
        <v>1.56</v>
      </c>
      <c r="M393" s="11">
        <v>1.1728798011676376</v>
      </c>
      <c r="N393" s="11">
        <v>1.4167582566714574</v>
      </c>
      <c r="O393" s="11">
        <v>1.37</v>
      </c>
      <c r="P393" s="11">
        <v>1.53</v>
      </c>
      <c r="Q393" s="11">
        <v>1.4</v>
      </c>
      <c r="R393" s="148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7">
        <v>152</v>
      </c>
    </row>
    <row r="394" spans="1:65">
      <c r="A394" s="29"/>
      <c r="B394" s="19">
        <v>1</v>
      </c>
      <c r="C394" s="9">
        <v>6</v>
      </c>
      <c r="D394" s="11">
        <v>1.61</v>
      </c>
      <c r="E394" s="11">
        <v>1.21</v>
      </c>
      <c r="F394" s="11">
        <v>1.7</v>
      </c>
      <c r="G394" s="11">
        <v>1.38</v>
      </c>
      <c r="H394" s="11">
        <v>1.57</v>
      </c>
      <c r="I394" s="11">
        <v>1.44</v>
      </c>
      <c r="J394" s="11">
        <v>1.43</v>
      </c>
      <c r="K394" s="11">
        <v>1.26</v>
      </c>
      <c r="L394" s="11">
        <v>1.5</v>
      </c>
      <c r="M394" s="11">
        <v>1.2502015349460127</v>
      </c>
      <c r="N394" s="11">
        <v>1.3473964814488655</v>
      </c>
      <c r="O394" s="11">
        <v>1.3</v>
      </c>
      <c r="P394" s="11">
        <v>1.5</v>
      </c>
      <c r="Q394" s="11">
        <v>1.4</v>
      </c>
      <c r="R394" s="148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5"/>
    </row>
    <row r="395" spans="1:65">
      <c r="A395" s="29"/>
      <c r="B395" s="20" t="s">
        <v>258</v>
      </c>
      <c r="C395" s="12"/>
      <c r="D395" s="22">
        <v>1.61</v>
      </c>
      <c r="E395" s="22">
        <v>1.2233333333333334</v>
      </c>
      <c r="F395" s="22">
        <v>1.6666666666666667</v>
      </c>
      <c r="G395" s="22">
        <v>1.3516666666666666</v>
      </c>
      <c r="H395" s="22">
        <v>1.5583333333333336</v>
      </c>
      <c r="I395" s="22">
        <v>1.415</v>
      </c>
      <c r="J395" s="22">
        <v>1.3883333333333334</v>
      </c>
      <c r="K395" s="22">
        <v>1.2866666666666664</v>
      </c>
      <c r="L395" s="22">
        <v>1.5183333333333333</v>
      </c>
      <c r="M395" s="22">
        <v>1.182664884316811</v>
      </c>
      <c r="N395" s="22">
        <v>1.3574257053932914</v>
      </c>
      <c r="O395" s="22">
        <v>1.32</v>
      </c>
      <c r="P395" s="22">
        <v>1.5149999999999999</v>
      </c>
      <c r="Q395" s="22">
        <v>1.4000000000000001</v>
      </c>
      <c r="R395" s="148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29"/>
      <c r="B396" s="3" t="s">
        <v>259</v>
      </c>
      <c r="C396" s="28"/>
      <c r="D396" s="11">
        <v>1.61</v>
      </c>
      <c r="E396" s="11">
        <v>1.22</v>
      </c>
      <c r="F396" s="11">
        <v>1.7</v>
      </c>
      <c r="G396" s="11">
        <v>1.355</v>
      </c>
      <c r="H396" s="11">
        <v>1.5649999999999999</v>
      </c>
      <c r="I396" s="11">
        <v>1.4249999999999998</v>
      </c>
      <c r="J396" s="11">
        <v>1.385</v>
      </c>
      <c r="K396" s="11">
        <v>1.28</v>
      </c>
      <c r="L396" s="11">
        <v>1.5150000000000001</v>
      </c>
      <c r="M396" s="11">
        <v>1.1712026746792152</v>
      </c>
      <c r="N396" s="11">
        <v>1.341299243944382</v>
      </c>
      <c r="O396" s="11">
        <v>1.33</v>
      </c>
      <c r="P396" s="11">
        <v>1.5150000000000001</v>
      </c>
      <c r="Q396" s="11">
        <v>1.4</v>
      </c>
      <c r="R396" s="148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29"/>
      <c r="B397" s="3" t="s">
        <v>260</v>
      </c>
      <c r="C397" s="28"/>
      <c r="D397" s="23">
        <v>6.324555320336764E-3</v>
      </c>
      <c r="E397" s="23">
        <v>1.3662601021279476E-2</v>
      </c>
      <c r="F397" s="23">
        <v>0.10327955589886445</v>
      </c>
      <c r="G397" s="23">
        <v>2.7868739954771245E-2</v>
      </c>
      <c r="H397" s="23">
        <v>2.4832774042918924E-2</v>
      </c>
      <c r="I397" s="23">
        <v>3.8858718455450865E-2</v>
      </c>
      <c r="J397" s="23">
        <v>3.5449494589721034E-2</v>
      </c>
      <c r="K397" s="23">
        <v>3.076794869123823E-2</v>
      </c>
      <c r="L397" s="23">
        <v>6.7354782062350071E-2</v>
      </c>
      <c r="M397" s="23">
        <v>3.3666430555972814E-2</v>
      </c>
      <c r="N397" s="23">
        <v>4.2115527006888781E-2</v>
      </c>
      <c r="O397" s="23">
        <v>8.3666002653407581E-2</v>
      </c>
      <c r="P397" s="23">
        <v>1.3784048752090234E-2</v>
      </c>
      <c r="Q397" s="23">
        <v>2.4323767777952469E-16</v>
      </c>
      <c r="R397" s="148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29"/>
      <c r="B398" s="3" t="s">
        <v>86</v>
      </c>
      <c r="C398" s="28"/>
      <c r="D398" s="13">
        <v>3.9282952300228342E-3</v>
      </c>
      <c r="E398" s="13">
        <v>1.116833870949276E-2</v>
      </c>
      <c r="F398" s="13">
        <v>6.196773353931867E-2</v>
      </c>
      <c r="G398" s="13">
        <v>2.0618056686637173E-2</v>
      </c>
      <c r="H398" s="13">
        <v>1.5935469974065617E-2</v>
      </c>
      <c r="I398" s="13">
        <v>2.7461991841308032E-2</v>
      </c>
      <c r="J398" s="13">
        <v>2.5533849644456926E-2</v>
      </c>
      <c r="K398" s="13">
        <v>2.3912913490599666E-2</v>
      </c>
      <c r="L398" s="13">
        <v>4.4360998065214097E-2</v>
      </c>
      <c r="M398" s="13">
        <v>2.8466585084599743E-2</v>
      </c>
      <c r="N398" s="13">
        <v>3.1026027310044575E-2</v>
      </c>
      <c r="O398" s="13">
        <v>6.3383335343490582E-2</v>
      </c>
      <c r="P398" s="13">
        <v>9.0983820145810138E-3</v>
      </c>
      <c r="Q398" s="13">
        <v>1.7374119841394619E-16</v>
      </c>
      <c r="R398" s="148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29"/>
      <c r="B399" s="3" t="s">
        <v>261</v>
      </c>
      <c r="C399" s="28"/>
      <c r="D399" s="13">
        <v>0.13876204984217044</v>
      </c>
      <c r="E399" s="13">
        <v>-0.13472945695222249</v>
      </c>
      <c r="F399" s="13">
        <v>0.17884270169996941</v>
      </c>
      <c r="G399" s="13">
        <v>-4.3958568921324992E-2</v>
      </c>
      <c r="H399" s="13">
        <v>0.10221792608947156</v>
      </c>
      <c r="I399" s="13">
        <v>8.3745374327404143E-4</v>
      </c>
      <c r="J399" s="13">
        <v>-1.8024029483925452E-2</v>
      </c>
      <c r="K399" s="13">
        <v>-8.9933434287623903E-2</v>
      </c>
      <c r="L399" s="13">
        <v>7.3925701248672038E-2</v>
      </c>
      <c r="M399" s="13">
        <v>-0.16349447953977325</v>
      </c>
      <c r="N399" s="13">
        <v>-3.9885168458311471E-2</v>
      </c>
      <c r="O399" s="13">
        <v>-6.6356580253624231E-2</v>
      </c>
      <c r="P399" s="13">
        <v>7.1568015845272059E-2</v>
      </c>
      <c r="Q399" s="13">
        <v>-9.7721305720256391E-3</v>
      </c>
      <c r="R399" s="148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29"/>
      <c r="B400" s="45" t="s">
        <v>262</v>
      </c>
      <c r="C400" s="46"/>
      <c r="D400" s="44">
        <v>1.27</v>
      </c>
      <c r="E400" s="44">
        <v>1.01</v>
      </c>
      <c r="F400" s="44">
        <v>1.61</v>
      </c>
      <c r="G400" s="44">
        <v>0.25</v>
      </c>
      <c r="H400" s="44">
        <v>0.97</v>
      </c>
      <c r="I400" s="44">
        <v>0.12</v>
      </c>
      <c r="J400" s="44">
        <v>0.03</v>
      </c>
      <c r="K400" s="44">
        <v>0.63</v>
      </c>
      <c r="L400" s="44">
        <v>0.73</v>
      </c>
      <c r="M400" s="44">
        <v>1.25</v>
      </c>
      <c r="N400" s="44">
        <v>0.22</v>
      </c>
      <c r="O400" s="44">
        <v>0.44</v>
      </c>
      <c r="P400" s="44">
        <v>0.71</v>
      </c>
      <c r="Q400" s="44">
        <v>0.03</v>
      </c>
      <c r="R400" s="148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B401" s="3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BM401" s="55"/>
    </row>
    <row r="402" spans="1:65" ht="15">
      <c r="B402" s="8" t="s">
        <v>576</v>
      </c>
      <c r="BM402" s="27" t="s">
        <v>66</v>
      </c>
    </row>
    <row r="403" spans="1:65" ht="15">
      <c r="A403" s="24" t="s">
        <v>53</v>
      </c>
      <c r="B403" s="18" t="s">
        <v>111</v>
      </c>
      <c r="C403" s="15" t="s">
        <v>112</v>
      </c>
      <c r="D403" s="16" t="s">
        <v>223</v>
      </c>
      <c r="E403" s="17" t="s">
        <v>223</v>
      </c>
      <c r="F403" s="17" t="s">
        <v>223</v>
      </c>
      <c r="G403" s="17" t="s">
        <v>223</v>
      </c>
      <c r="H403" s="17" t="s">
        <v>223</v>
      </c>
      <c r="I403" s="17" t="s">
        <v>223</v>
      </c>
      <c r="J403" s="17" t="s">
        <v>223</v>
      </c>
      <c r="K403" s="17" t="s">
        <v>223</v>
      </c>
      <c r="L403" s="17" t="s">
        <v>223</v>
      </c>
      <c r="M403" s="17" t="s">
        <v>223</v>
      </c>
      <c r="N403" s="17" t="s">
        <v>223</v>
      </c>
      <c r="O403" s="17" t="s">
        <v>223</v>
      </c>
      <c r="P403" s="17" t="s">
        <v>223</v>
      </c>
      <c r="Q403" s="17" t="s">
        <v>223</v>
      </c>
      <c r="R403" s="17" t="s">
        <v>223</v>
      </c>
      <c r="S403" s="17" t="s">
        <v>223</v>
      </c>
      <c r="T403" s="148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7">
        <v>1</v>
      </c>
    </row>
    <row r="404" spans="1:65">
      <c r="A404" s="29"/>
      <c r="B404" s="19" t="s">
        <v>224</v>
      </c>
      <c r="C404" s="9" t="s">
        <v>224</v>
      </c>
      <c r="D404" s="146" t="s">
        <v>227</v>
      </c>
      <c r="E404" s="147" t="s">
        <v>230</v>
      </c>
      <c r="F404" s="147" t="s">
        <v>231</v>
      </c>
      <c r="G404" s="147" t="s">
        <v>234</v>
      </c>
      <c r="H404" s="147" t="s">
        <v>235</v>
      </c>
      <c r="I404" s="147" t="s">
        <v>236</v>
      </c>
      <c r="J404" s="147" t="s">
        <v>237</v>
      </c>
      <c r="K404" s="147" t="s">
        <v>264</v>
      </c>
      <c r="L404" s="147" t="s">
        <v>238</v>
      </c>
      <c r="M404" s="147" t="s">
        <v>239</v>
      </c>
      <c r="N404" s="147" t="s">
        <v>240</v>
      </c>
      <c r="O404" s="147" t="s">
        <v>241</v>
      </c>
      <c r="P404" s="147" t="s">
        <v>243</v>
      </c>
      <c r="Q404" s="147" t="s">
        <v>244</v>
      </c>
      <c r="R404" s="147" t="s">
        <v>245</v>
      </c>
      <c r="S404" s="147" t="s">
        <v>246</v>
      </c>
      <c r="T404" s="148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7" t="s">
        <v>3</v>
      </c>
    </row>
    <row r="405" spans="1:65">
      <c r="A405" s="29"/>
      <c r="B405" s="19"/>
      <c r="C405" s="9"/>
      <c r="D405" s="10" t="s">
        <v>266</v>
      </c>
      <c r="E405" s="11" t="s">
        <v>308</v>
      </c>
      <c r="F405" s="11" t="s">
        <v>266</v>
      </c>
      <c r="G405" s="11" t="s">
        <v>266</v>
      </c>
      <c r="H405" s="11" t="s">
        <v>266</v>
      </c>
      <c r="I405" s="11" t="s">
        <v>266</v>
      </c>
      <c r="J405" s="11" t="s">
        <v>266</v>
      </c>
      <c r="K405" s="11" t="s">
        <v>266</v>
      </c>
      <c r="L405" s="11" t="s">
        <v>266</v>
      </c>
      <c r="M405" s="11" t="s">
        <v>308</v>
      </c>
      <c r="N405" s="11" t="s">
        <v>266</v>
      </c>
      <c r="O405" s="11" t="s">
        <v>266</v>
      </c>
      <c r="P405" s="11" t="s">
        <v>308</v>
      </c>
      <c r="Q405" s="11" t="s">
        <v>308</v>
      </c>
      <c r="R405" s="11" t="s">
        <v>266</v>
      </c>
      <c r="S405" s="11" t="s">
        <v>308</v>
      </c>
      <c r="T405" s="148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7">
        <v>2</v>
      </c>
    </row>
    <row r="406" spans="1:65">
      <c r="A406" s="29"/>
      <c r="B406" s="19"/>
      <c r="C406" s="9"/>
      <c r="D406" s="25" t="s">
        <v>311</v>
      </c>
      <c r="E406" s="25" t="s">
        <v>311</v>
      </c>
      <c r="F406" s="25" t="s">
        <v>311</v>
      </c>
      <c r="G406" s="25" t="s">
        <v>311</v>
      </c>
      <c r="H406" s="25" t="s">
        <v>311</v>
      </c>
      <c r="I406" s="25" t="s">
        <v>311</v>
      </c>
      <c r="J406" s="25" t="s">
        <v>311</v>
      </c>
      <c r="K406" s="25" t="s">
        <v>311</v>
      </c>
      <c r="L406" s="25" t="s">
        <v>117</v>
      </c>
      <c r="M406" s="25" t="s">
        <v>311</v>
      </c>
      <c r="N406" s="25" t="s">
        <v>116</v>
      </c>
      <c r="O406" s="25" t="s">
        <v>312</v>
      </c>
      <c r="P406" s="25" t="s">
        <v>310</v>
      </c>
      <c r="Q406" s="25" t="s">
        <v>313</v>
      </c>
      <c r="R406" s="25" t="s">
        <v>313</v>
      </c>
      <c r="S406" s="25" t="s">
        <v>313</v>
      </c>
      <c r="T406" s="148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>
        <v>3</v>
      </c>
    </row>
    <row r="407" spans="1:65">
      <c r="A407" s="29"/>
      <c r="B407" s="18">
        <v>1</v>
      </c>
      <c r="C407" s="14">
        <v>1</v>
      </c>
      <c r="D407" s="21">
        <v>1.47</v>
      </c>
      <c r="E407" s="21">
        <v>1.56</v>
      </c>
      <c r="F407" s="21">
        <v>1.5580000000000001</v>
      </c>
      <c r="G407" s="21">
        <v>1.5</v>
      </c>
      <c r="H407" s="21">
        <v>1.8</v>
      </c>
      <c r="I407" s="21">
        <v>1.55</v>
      </c>
      <c r="J407" s="21">
        <v>1.57</v>
      </c>
      <c r="K407" s="21">
        <v>1.58</v>
      </c>
      <c r="L407" s="21">
        <v>1.6</v>
      </c>
      <c r="M407" s="143">
        <v>1.2</v>
      </c>
      <c r="N407" s="21">
        <v>1.6020000000000001</v>
      </c>
      <c r="O407" s="21">
        <v>1.5501107609034186</v>
      </c>
      <c r="P407" s="21">
        <v>1.621949930589089</v>
      </c>
      <c r="Q407" s="21">
        <v>1.57</v>
      </c>
      <c r="R407" s="21">
        <v>1.71</v>
      </c>
      <c r="S407" s="21">
        <v>1.48</v>
      </c>
      <c r="T407" s="148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7">
        <v>1</v>
      </c>
    </row>
    <row r="408" spans="1:65">
      <c r="A408" s="29"/>
      <c r="B408" s="19">
        <v>1</v>
      </c>
      <c r="C408" s="9">
        <v>2</v>
      </c>
      <c r="D408" s="11">
        <v>1.42</v>
      </c>
      <c r="E408" s="11">
        <v>1.52</v>
      </c>
      <c r="F408" s="11">
        <v>1.6080000000000001</v>
      </c>
      <c r="G408" s="11">
        <v>1.46</v>
      </c>
      <c r="H408" s="11">
        <v>1.64</v>
      </c>
      <c r="I408" s="11">
        <v>1.51</v>
      </c>
      <c r="J408" s="11">
        <v>1.65</v>
      </c>
      <c r="K408" s="11">
        <v>1.62</v>
      </c>
      <c r="L408" s="11">
        <v>1.6</v>
      </c>
      <c r="M408" s="144">
        <v>1.26</v>
      </c>
      <c r="N408" s="11">
        <v>1.5620000000000001</v>
      </c>
      <c r="O408" s="11">
        <v>1.7184274240221216</v>
      </c>
      <c r="P408" s="11">
        <v>1.3719151724972989</v>
      </c>
      <c r="Q408" s="11">
        <v>1.53</v>
      </c>
      <c r="R408" s="11">
        <v>1.68</v>
      </c>
      <c r="S408" s="11">
        <v>1.4750000000000001</v>
      </c>
      <c r="T408" s="148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5</v>
      </c>
    </row>
    <row r="409" spans="1:65">
      <c r="A409" s="29"/>
      <c r="B409" s="19">
        <v>1</v>
      </c>
      <c r="C409" s="9">
        <v>3</v>
      </c>
      <c r="D409" s="11">
        <v>1.43</v>
      </c>
      <c r="E409" s="11">
        <v>1.55</v>
      </c>
      <c r="F409" s="11">
        <v>1.6060000000000001</v>
      </c>
      <c r="G409" s="11">
        <v>1.45</v>
      </c>
      <c r="H409" s="11">
        <v>1.78</v>
      </c>
      <c r="I409" s="11">
        <v>1.56</v>
      </c>
      <c r="J409" s="11">
        <v>1.59</v>
      </c>
      <c r="K409" s="11">
        <v>1.61</v>
      </c>
      <c r="L409" s="11">
        <v>1.8</v>
      </c>
      <c r="M409" s="144">
        <v>1.27</v>
      </c>
      <c r="N409" s="11">
        <v>1.639</v>
      </c>
      <c r="O409" s="11">
        <v>1.6219207131217122</v>
      </c>
      <c r="P409" s="11">
        <v>1.2869819758615222</v>
      </c>
      <c r="Q409" s="11">
        <v>1.56</v>
      </c>
      <c r="R409" s="11">
        <v>1.69</v>
      </c>
      <c r="S409" s="11">
        <v>1.494</v>
      </c>
      <c r="T409" s="148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>
        <v>16</v>
      </c>
    </row>
    <row r="410" spans="1:65">
      <c r="A410" s="29"/>
      <c r="B410" s="19">
        <v>1</v>
      </c>
      <c r="C410" s="9">
        <v>4</v>
      </c>
      <c r="D410" s="11">
        <v>1.45</v>
      </c>
      <c r="E410" s="11">
        <v>1.59</v>
      </c>
      <c r="F410" s="11">
        <v>1.5549999999999999</v>
      </c>
      <c r="G410" s="11">
        <v>1.5</v>
      </c>
      <c r="H410" s="11">
        <v>1.49</v>
      </c>
      <c r="I410" s="11">
        <v>1.6</v>
      </c>
      <c r="J410" s="11">
        <v>1.54</v>
      </c>
      <c r="K410" s="11">
        <v>1.58</v>
      </c>
      <c r="L410" s="11">
        <v>1.6</v>
      </c>
      <c r="M410" s="144">
        <v>1.31</v>
      </c>
      <c r="N410" s="11">
        <v>1.5770000000000002</v>
      </c>
      <c r="O410" s="11">
        <v>1.7066493823724784</v>
      </c>
      <c r="P410" s="150">
        <v>1.2546386483881224</v>
      </c>
      <c r="Q410" s="11">
        <v>1.53</v>
      </c>
      <c r="R410" s="11">
        <v>1.67</v>
      </c>
      <c r="S410" s="11">
        <v>1.47</v>
      </c>
      <c r="T410" s="148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>
        <v>1.5690337502355156</v>
      </c>
    </row>
    <row r="411" spans="1:65">
      <c r="A411" s="29"/>
      <c r="B411" s="19">
        <v>1</v>
      </c>
      <c r="C411" s="9">
        <v>5</v>
      </c>
      <c r="D411" s="11">
        <v>1.42</v>
      </c>
      <c r="E411" s="150">
        <v>1.31</v>
      </c>
      <c r="F411" s="11">
        <v>1.536</v>
      </c>
      <c r="G411" s="11">
        <v>1.67</v>
      </c>
      <c r="H411" s="11">
        <v>1.66</v>
      </c>
      <c r="I411" s="11">
        <v>1.57</v>
      </c>
      <c r="J411" s="11">
        <v>1.53</v>
      </c>
      <c r="K411" s="11">
        <v>1.64</v>
      </c>
      <c r="L411" s="11">
        <v>1.7</v>
      </c>
      <c r="M411" s="144">
        <v>1.28</v>
      </c>
      <c r="N411" s="11">
        <v>1.538</v>
      </c>
      <c r="O411" s="11">
        <v>1.6152896526048566</v>
      </c>
      <c r="P411" s="11">
        <v>1.5623710472262089</v>
      </c>
      <c r="Q411" s="11">
        <v>1.52</v>
      </c>
      <c r="R411" s="11">
        <v>1.67</v>
      </c>
      <c r="S411" s="11">
        <v>1.478</v>
      </c>
      <c r="T411" s="148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7">
        <v>153</v>
      </c>
    </row>
    <row r="412" spans="1:65">
      <c r="A412" s="29"/>
      <c r="B412" s="19">
        <v>1</v>
      </c>
      <c r="C412" s="9">
        <v>6</v>
      </c>
      <c r="D412" s="11">
        <v>1.44</v>
      </c>
      <c r="E412" s="11">
        <v>1.5</v>
      </c>
      <c r="F412" s="11">
        <v>1.6060000000000001</v>
      </c>
      <c r="G412" s="11">
        <v>1.58</v>
      </c>
      <c r="H412" s="11">
        <v>1.8</v>
      </c>
      <c r="I412" s="11">
        <v>1.6</v>
      </c>
      <c r="J412" s="11">
        <v>1.63</v>
      </c>
      <c r="K412" s="11">
        <v>1.58</v>
      </c>
      <c r="L412" s="11">
        <v>1.6</v>
      </c>
      <c r="M412" s="144">
        <v>1.29</v>
      </c>
      <c r="N412" s="11">
        <v>1.6220000000000001</v>
      </c>
      <c r="O412" s="11">
        <v>1.6295183306175769</v>
      </c>
      <c r="P412" s="11">
        <v>1.2985495884544196</v>
      </c>
      <c r="Q412" s="11">
        <v>1.57</v>
      </c>
      <c r="R412" s="11">
        <v>1.6</v>
      </c>
      <c r="S412" s="11">
        <v>1.4610000000000001</v>
      </c>
      <c r="T412" s="148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5"/>
    </row>
    <row r="413" spans="1:65">
      <c r="A413" s="29"/>
      <c r="B413" s="20" t="s">
        <v>258</v>
      </c>
      <c r="C413" s="12"/>
      <c r="D413" s="22">
        <v>1.4383333333333332</v>
      </c>
      <c r="E413" s="22">
        <v>1.5049999999999999</v>
      </c>
      <c r="F413" s="22">
        <v>1.5781666666666665</v>
      </c>
      <c r="G413" s="22">
        <v>1.5266666666666666</v>
      </c>
      <c r="H413" s="22">
        <v>1.6950000000000001</v>
      </c>
      <c r="I413" s="22">
        <v>1.5650000000000002</v>
      </c>
      <c r="J413" s="22">
        <v>1.585</v>
      </c>
      <c r="K413" s="22">
        <v>1.6016666666666668</v>
      </c>
      <c r="L413" s="22">
        <v>1.6499999999999997</v>
      </c>
      <c r="M413" s="22">
        <v>1.2683333333333333</v>
      </c>
      <c r="N413" s="22">
        <v>1.59</v>
      </c>
      <c r="O413" s="22">
        <v>1.6403193772736939</v>
      </c>
      <c r="P413" s="22">
        <v>1.3994010605027769</v>
      </c>
      <c r="Q413" s="22">
        <v>1.5466666666666669</v>
      </c>
      <c r="R413" s="22">
        <v>1.67</v>
      </c>
      <c r="S413" s="22">
        <v>1.4763333333333331</v>
      </c>
      <c r="T413" s="148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5"/>
    </row>
    <row r="414" spans="1:65">
      <c r="A414" s="29"/>
      <c r="B414" s="3" t="s">
        <v>259</v>
      </c>
      <c r="C414" s="28"/>
      <c r="D414" s="11">
        <v>1.4350000000000001</v>
      </c>
      <c r="E414" s="11">
        <v>1.5350000000000001</v>
      </c>
      <c r="F414" s="11">
        <v>1.5820000000000001</v>
      </c>
      <c r="G414" s="11">
        <v>1.5</v>
      </c>
      <c r="H414" s="11">
        <v>1.72</v>
      </c>
      <c r="I414" s="11">
        <v>1.5649999999999999</v>
      </c>
      <c r="J414" s="11">
        <v>1.58</v>
      </c>
      <c r="K414" s="11">
        <v>1.5950000000000002</v>
      </c>
      <c r="L414" s="11">
        <v>1.6</v>
      </c>
      <c r="M414" s="11">
        <v>1.2749999999999999</v>
      </c>
      <c r="N414" s="11">
        <v>1.5895000000000001</v>
      </c>
      <c r="O414" s="11">
        <v>1.6257195218696445</v>
      </c>
      <c r="P414" s="11">
        <v>1.3352323804758592</v>
      </c>
      <c r="Q414" s="11">
        <v>1.5449999999999999</v>
      </c>
      <c r="R414" s="11">
        <v>1.6749999999999998</v>
      </c>
      <c r="S414" s="11">
        <v>1.4765000000000001</v>
      </c>
      <c r="T414" s="148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5"/>
    </row>
    <row r="415" spans="1:65">
      <c r="A415" s="29"/>
      <c r="B415" s="3" t="s">
        <v>260</v>
      </c>
      <c r="C415" s="28"/>
      <c r="D415" s="23">
        <v>1.9407902170679534E-2</v>
      </c>
      <c r="E415" s="23">
        <v>0.10054849576199537</v>
      </c>
      <c r="F415" s="23">
        <v>3.2127350757052309E-2</v>
      </c>
      <c r="G415" s="23">
        <v>8.382521498133283E-2</v>
      </c>
      <c r="H415" s="23">
        <v>0.122922739962954</v>
      </c>
      <c r="I415" s="23">
        <v>3.3911649915626375E-2</v>
      </c>
      <c r="J415" s="23">
        <v>4.8062459362791604E-2</v>
      </c>
      <c r="K415" s="23">
        <v>2.5625508125043384E-2</v>
      </c>
      <c r="L415" s="23">
        <v>8.3666002653407526E-2</v>
      </c>
      <c r="M415" s="23">
        <v>3.7638632635454077E-2</v>
      </c>
      <c r="N415" s="23">
        <v>3.8015786194684965E-2</v>
      </c>
      <c r="O415" s="23">
        <v>6.2800941997937718E-2</v>
      </c>
      <c r="P415" s="23">
        <v>0.15531124631264001</v>
      </c>
      <c r="Q415" s="23">
        <v>2.2509257354845533E-2</v>
      </c>
      <c r="R415" s="23">
        <v>3.7416573867739361E-2</v>
      </c>
      <c r="S415" s="23">
        <v>1.1003029885748113E-2</v>
      </c>
      <c r="T415" s="201"/>
      <c r="U415" s="202"/>
      <c r="V415" s="202"/>
      <c r="W415" s="202"/>
      <c r="X415" s="202"/>
      <c r="Y415" s="202"/>
      <c r="Z415" s="202"/>
      <c r="AA415" s="202"/>
      <c r="AB415" s="202"/>
      <c r="AC415" s="202"/>
      <c r="AD415" s="202"/>
      <c r="AE415" s="202"/>
      <c r="AF415" s="202"/>
      <c r="AG415" s="202"/>
      <c r="AH415" s="202"/>
      <c r="AI415" s="202"/>
      <c r="AJ415" s="202"/>
      <c r="AK415" s="202"/>
      <c r="AL415" s="202"/>
      <c r="AM415" s="202"/>
      <c r="AN415" s="202"/>
      <c r="AO415" s="202"/>
      <c r="AP415" s="202"/>
      <c r="AQ415" s="202"/>
      <c r="AR415" s="202"/>
      <c r="AS415" s="202"/>
      <c r="AT415" s="202"/>
      <c r="AU415" s="202"/>
      <c r="AV415" s="202"/>
      <c r="AW415" s="202"/>
      <c r="AX415" s="202"/>
      <c r="AY415" s="202"/>
      <c r="AZ415" s="202"/>
      <c r="BA415" s="202"/>
      <c r="BB415" s="202"/>
      <c r="BC415" s="202"/>
      <c r="BD415" s="202"/>
      <c r="BE415" s="202"/>
      <c r="BF415" s="202"/>
      <c r="BG415" s="202"/>
      <c r="BH415" s="202"/>
      <c r="BI415" s="202"/>
      <c r="BJ415" s="202"/>
      <c r="BK415" s="202"/>
      <c r="BL415" s="202"/>
      <c r="BM415" s="56"/>
    </row>
    <row r="416" spans="1:65">
      <c r="A416" s="29"/>
      <c r="B416" s="3" t="s">
        <v>86</v>
      </c>
      <c r="C416" s="28"/>
      <c r="D416" s="13">
        <v>1.3493327117506049E-2</v>
      </c>
      <c r="E416" s="13">
        <v>6.6809631735545105E-2</v>
      </c>
      <c r="F416" s="13">
        <v>2.0357387743406261E-2</v>
      </c>
      <c r="G416" s="13">
        <v>5.4907346057641596E-2</v>
      </c>
      <c r="H416" s="13">
        <v>7.2520790538615931E-2</v>
      </c>
      <c r="I416" s="13">
        <v>2.1668785888579151E-2</v>
      </c>
      <c r="J416" s="13">
        <v>3.0323318209963156E-2</v>
      </c>
      <c r="K416" s="13">
        <v>1.5999276664959448E-2</v>
      </c>
      <c r="L416" s="13">
        <v>5.0706668274792449E-2</v>
      </c>
      <c r="M416" s="13">
        <v>2.9675663050292306E-2</v>
      </c>
      <c r="N416" s="13">
        <v>2.3909299493512556E-2</v>
      </c>
      <c r="O416" s="13">
        <v>3.8285801453078319E-2</v>
      </c>
      <c r="P416" s="13">
        <v>0.11098408504624098</v>
      </c>
      <c r="Q416" s="13">
        <v>1.4553399151839782E-2</v>
      </c>
      <c r="R416" s="13">
        <v>2.240513405253854E-2</v>
      </c>
      <c r="S416" s="13">
        <v>7.4529441538144833E-3</v>
      </c>
      <c r="T416" s="148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A417" s="29"/>
      <c r="B417" s="3" t="s">
        <v>261</v>
      </c>
      <c r="C417" s="28"/>
      <c r="D417" s="13">
        <v>-8.3299939776670828E-2</v>
      </c>
      <c r="E417" s="13">
        <v>-4.0810945096562801E-2</v>
      </c>
      <c r="F417" s="13">
        <v>5.8207265648555495E-3</v>
      </c>
      <c r="G417" s="13">
        <v>-2.7002021825527689E-2</v>
      </c>
      <c r="H417" s="13">
        <v>8.0282689741745017E-2</v>
      </c>
      <c r="I417" s="13">
        <v>-2.5708498844655425E-3</v>
      </c>
      <c r="J417" s="13">
        <v>1.0175848519566655E-2</v>
      </c>
      <c r="K417" s="13">
        <v>2.07980971895938E-2</v>
      </c>
      <c r="L417" s="13">
        <v>5.1602618332671879E-2</v>
      </c>
      <c r="M417" s="13">
        <v>-0.191646876210946</v>
      </c>
      <c r="N417" s="13">
        <v>1.3362523120574954E-2</v>
      </c>
      <c r="O417" s="13">
        <v>4.543281941989985E-2</v>
      </c>
      <c r="P417" s="13">
        <v>-0.10811283677440109</v>
      </c>
      <c r="Q417" s="13">
        <v>-1.4255323421495159E-2</v>
      </c>
      <c r="R417" s="13">
        <v>6.4349316736704409E-2</v>
      </c>
      <c r="S417" s="13">
        <v>-5.9081212809009354E-2</v>
      </c>
      <c r="T417" s="148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29"/>
      <c r="B418" s="45" t="s">
        <v>262</v>
      </c>
      <c r="C418" s="46"/>
      <c r="D418" s="44">
        <v>1.33</v>
      </c>
      <c r="E418" s="44">
        <v>0.66</v>
      </c>
      <c r="F418" s="44">
        <v>7.0000000000000007E-2</v>
      </c>
      <c r="G418" s="44">
        <v>0.45</v>
      </c>
      <c r="H418" s="44">
        <v>1.23</v>
      </c>
      <c r="I418" s="44">
        <v>7.0000000000000007E-2</v>
      </c>
      <c r="J418" s="44">
        <v>0.13</v>
      </c>
      <c r="K418" s="44">
        <v>0.3</v>
      </c>
      <c r="L418" s="44">
        <v>0.78</v>
      </c>
      <c r="M418" s="44">
        <v>3.02</v>
      </c>
      <c r="N418" s="44">
        <v>0.18</v>
      </c>
      <c r="O418" s="44">
        <v>0.69</v>
      </c>
      <c r="P418" s="44">
        <v>1.72</v>
      </c>
      <c r="Q418" s="44">
        <v>0.25</v>
      </c>
      <c r="R418" s="44">
        <v>0.98</v>
      </c>
      <c r="S418" s="44">
        <v>0.95</v>
      </c>
      <c r="T418" s="148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B419" s="3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BM419" s="55"/>
    </row>
    <row r="420" spans="1:65" ht="15">
      <c r="B420" s="8" t="s">
        <v>577</v>
      </c>
      <c r="BM420" s="27" t="s">
        <v>66</v>
      </c>
    </row>
    <row r="421" spans="1:65" ht="15">
      <c r="A421" s="24" t="s">
        <v>11</v>
      </c>
      <c r="B421" s="18" t="s">
        <v>111</v>
      </c>
      <c r="C421" s="15" t="s">
        <v>112</v>
      </c>
      <c r="D421" s="16" t="s">
        <v>223</v>
      </c>
      <c r="E421" s="17" t="s">
        <v>223</v>
      </c>
      <c r="F421" s="17" t="s">
        <v>223</v>
      </c>
      <c r="G421" s="17" t="s">
        <v>223</v>
      </c>
      <c r="H421" s="17" t="s">
        <v>223</v>
      </c>
      <c r="I421" s="148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7">
        <v>1</v>
      </c>
    </row>
    <row r="422" spans="1:65">
      <c r="A422" s="29"/>
      <c r="B422" s="19" t="s">
        <v>224</v>
      </c>
      <c r="C422" s="9" t="s">
        <v>224</v>
      </c>
      <c r="D422" s="146" t="s">
        <v>227</v>
      </c>
      <c r="E422" s="147" t="s">
        <v>228</v>
      </c>
      <c r="F422" s="147" t="s">
        <v>230</v>
      </c>
      <c r="G422" s="147" t="s">
        <v>238</v>
      </c>
      <c r="H422" s="147" t="s">
        <v>241</v>
      </c>
      <c r="I422" s="148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 t="s">
        <v>3</v>
      </c>
    </row>
    <row r="423" spans="1:65">
      <c r="A423" s="29"/>
      <c r="B423" s="19"/>
      <c r="C423" s="9"/>
      <c r="D423" s="10" t="s">
        <v>266</v>
      </c>
      <c r="E423" s="11" t="s">
        <v>266</v>
      </c>
      <c r="F423" s="11" t="s">
        <v>308</v>
      </c>
      <c r="G423" s="11" t="s">
        <v>266</v>
      </c>
      <c r="H423" s="11" t="s">
        <v>266</v>
      </c>
      <c r="I423" s="148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>
        <v>2</v>
      </c>
    </row>
    <row r="424" spans="1:65">
      <c r="A424" s="29"/>
      <c r="B424" s="19"/>
      <c r="C424" s="9"/>
      <c r="D424" s="25" t="s">
        <v>311</v>
      </c>
      <c r="E424" s="25" t="s">
        <v>312</v>
      </c>
      <c r="F424" s="25" t="s">
        <v>311</v>
      </c>
      <c r="G424" s="25" t="s">
        <v>117</v>
      </c>
      <c r="H424" s="25" t="s">
        <v>312</v>
      </c>
      <c r="I424" s="148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2</v>
      </c>
    </row>
    <row r="425" spans="1:65">
      <c r="A425" s="29"/>
      <c r="B425" s="18">
        <v>1</v>
      </c>
      <c r="C425" s="14">
        <v>1</v>
      </c>
      <c r="D425" s="21">
        <v>0.21</v>
      </c>
      <c r="E425" s="21">
        <v>0.216060909679402</v>
      </c>
      <c r="F425" s="21">
        <v>0.3</v>
      </c>
      <c r="G425" s="21">
        <v>0.2</v>
      </c>
      <c r="H425" s="21">
        <v>0.17937330252015579</v>
      </c>
      <c r="I425" s="148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1</v>
      </c>
    </row>
    <row r="426" spans="1:65">
      <c r="A426" s="29"/>
      <c r="B426" s="19">
        <v>1</v>
      </c>
      <c r="C426" s="9">
        <v>2</v>
      </c>
      <c r="D426" s="11">
        <v>0.21</v>
      </c>
      <c r="E426" s="11">
        <v>0.21213778988402829</v>
      </c>
      <c r="F426" s="11">
        <v>0.3</v>
      </c>
      <c r="G426" s="11">
        <v>0.2</v>
      </c>
      <c r="H426" s="11">
        <v>0.17532037259768529</v>
      </c>
      <c r="I426" s="148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 t="e">
        <v>#N/A</v>
      </c>
    </row>
    <row r="427" spans="1:65">
      <c r="A427" s="29"/>
      <c r="B427" s="19">
        <v>1</v>
      </c>
      <c r="C427" s="9">
        <v>3</v>
      </c>
      <c r="D427" s="11">
        <v>0.2</v>
      </c>
      <c r="E427" s="11">
        <v>0.20566231207115229</v>
      </c>
      <c r="F427" s="11">
        <v>0.3</v>
      </c>
      <c r="G427" s="11">
        <v>0.2</v>
      </c>
      <c r="H427" s="11">
        <v>0.17420134675844787</v>
      </c>
      <c r="I427" s="148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7">
        <v>16</v>
      </c>
    </row>
    <row r="428" spans="1:65">
      <c r="A428" s="29"/>
      <c r="B428" s="19">
        <v>1</v>
      </c>
      <c r="C428" s="9">
        <v>4</v>
      </c>
      <c r="D428" s="11">
        <v>0.22</v>
      </c>
      <c r="E428" s="11">
        <v>0.20906090967940227</v>
      </c>
      <c r="F428" s="11">
        <v>0.2</v>
      </c>
      <c r="G428" s="11">
        <v>0.2</v>
      </c>
      <c r="H428" s="11">
        <v>0.1769486392988866</v>
      </c>
      <c r="I428" s="148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7">
        <v>0.21160317200923365</v>
      </c>
    </row>
    <row r="429" spans="1:65">
      <c r="A429" s="29"/>
      <c r="B429" s="19">
        <v>1</v>
      </c>
      <c r="C429" s="9">
        <v>5</v>
      </c>
      <c r="D429" s="11">
        <v>0.2</v>
      </c>
      <c r="E429" s="11">
        <v>0.20459285378056227</v>
      </c>
      <c r="F429" s="11">
        <v>0.2</v>
      </c>
      <c r="G429" s="11">
        <v>0.2</v>
      </c>
      <c r="H429" s="11">
        <v>0.17570290977168901</v>
      </c>
      <c r="I429" s="148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7">
        <v>154</v>
      </c>
    </row>
    <row r="430" spans="1:65">
      <c r="A430" s="29"/>
      <c r="B430" s="19">
        <v>1</v>
      </c>
      <c r="C430" s="9">
        <v>6</v>
      </c>
      <c r="D430" s="11">
        <v>0.21</v>
      </c>
      <c r="E430" s="11">
        <v>0.19272450004622427</v>
      </c>
      <c r="F430" s="11">
        <v>0.3</v>
      </c>
      <c r="G430" s="11">
        <v>0.2</v>
      </c>
      <c r="H430" s="150">
        <v>0.18634286112516821</v>
      </c>
      <c r="I430" s="148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5"/>
    </row>
    <row r="431" spans="1:65">
      <c r="A431" s="29"/>
      <c r="B431" s="20" t="s">
        <v>258</v>
      </c>
      <c r="C431" s="12"/>
      <c r="D431" s="22">
        <v>0.20833333333333334</v>
      </c>
      <c r="E431" s="22">
        <v>0.20670654585679524</v>
      </c>
      <c r="F431" s="22">
        <v>0.26666666666666666</v>
      </c>
      <c r="G431" s="22">
        <v>0.19999999999999998</v>
      </c>
      <c r="H431" s="22">
        <v>0.17798157201200548</v>
      </c>
      <c r="I431" s="148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29"/>
      <c r="B432" s="3" t="s">
        <v>259</v>
      </c>
      <c r="C432" s="28"/>
      <c r="D432" s="11">
        <v>0.21</v>
      </c>
      <c r="E432" s="11">
        <v>0.20736161087527727</v>
      </c>
      <c r="F432" s="11">
        <v>0.3</v>
      </c>
      <c r="G432" s="11">
        <v>0.2</v>
      </c>
      <c r="H432" s="11">
        <v>0.1763257745352878</v>
      </c>
      <c r="I432" s="148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29"/>
      <c r="B433" s="3" t="s">
        <v>260</v>
      </c>
      <c r="C433" s="28"/>
      <c r="D433" s="23">
        <v>7.5277265270908035E-3</v>
      </c>
      <c r="E433" s="23">
        <v>8.0448901379616515E-3</v>
      </c>
      <c r="F433" s="23">
        <v>5.1639777949432496E-2</v>
      </c>
      <c r="G433" s="23">
        <v>3.0404709722440586E-17</v>
      </c>
      <c r="H433" s="23">
        <v>4.4604799366637204E-3</v>
      </c>
      <c r="I433" s="148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29"/>
      <c r="B434" s="3" t="s">
        <v>86</v>
      </c>
      <c r="C434" s="28"/>
      <c r="D434" s="13">
        <v>3.6133087330035854E-2</v>
      </c>
      <c r="E434" s="13">
        <v>3.8919377732406654E-2</v>
      </c>
      <c r="F434" s="13">
        <v>0.19364916731037185</v>
      </c>
      <c r="G434" s="13">
        <v>1.5202354861220294E-16</v>
      </c>
      <c r="H434" s="13">
        <v>2.5061470613164633E-2</v>
      </c>
      <c r="I434" s="148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29"/>
      <c r="B435" s="3" t="s">
        <v>261</v>
      </c>
      <c r="C435" s="28"/>
      <c r="D435" s="13">
        <v>-1.5452692154149794E-2</v>
      </c>
      <c r="E435" s="13">
        <v>-2.3140608460371914E-2</v>
      </c>
      <c r="F435" s="13">
        <v>0.26022055404268807</v>
      </c>
      <c r="G435" s="13">
        <v>-5.4834584467983949E-2</v>
      </c>
      <c r="H435" s="13">
        <v>-0.15888986766115698</v>
      </c>
      <c r="I435" s="148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29"/>
      <c r="B436" s="45" t="s">
        <v>262</v>
      </c>
      <c r="C436" s="46"/>
      <c r="D436" s="44">
        <v>0.16</v>
      </c>
      <c r="E436" s="44">
        <v>0</v>
      </c>
      <c r="F436" s="44">
        <v>6.03</v>
      </c>
      <c r="G436" s="44">
        <v>0.67</v>
      </c>
      <c r="H436" s="44">
        <v>2.89</v>
      </c>
      <c r="I436" s="148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B437" s="30"/>
      <c r="C437" s="20"/>
      <c r="D437" s="20"/>
      <c r="E437" s="20"/>
      <c r="F437" s="20"/>
      <c r="G437" s="20"/>
      <c r="H437" s="20"/>
      <c r="BM437" s="55"/>
    </row>
    <row r="438" spans="1:65" ht="15">
      <c r="B438" s="8" t="s">
        <v>458</v>
      </c>
      <c r="BM438" s="27" t="s">
        <v>66</v>
      </c>
    </row>
    <row r="439" spans="1:65" ht="15">
      <c r="A439" s="24" t="s">
        <v>14</v>
      </c>
      <c r="B439" s="18" t="s">
        <v>111</v>
      </c>
      <c r="C439" s="15" t="s">
        <v>112</v>
      </c>
      <c r="D439" s="16" t="s">
        <v>223</v>
      </c>
      <c r="E439" s="17" t="s">
        <v>223</v>
      </c>
      <c r="F439" s="17" t="s">
        <v>223</v>
      </c>
      <c r="G439" s="17" t="s">
        <v>223</v>
      </c>
      <c r="H439" s="17" t="s">
        <v>223</v>
      </c>
      <c r="I439" s="17" t="s">
        <v>223</v>
      </c>
      <c r="J439" s="17" t="s">
        <v>223</v>
      </c>
      <c r="K439" s="17" t="s">
        <v>223</v>
      </c>
      <c r="L439" s="17" t="s">
        <v>223</v>
      </c>
      <c r="M439" s="17" t="s">
        <v>223</v>
      </c>
      <c r="N439" s="17" t="s">
        <v>223</v>
      </c>
      <c r="O439" s="17" t="s">
        <v>223</v>
      </c>
      <c r="P439" s="17" t="s">
        <v>223</v>
      </c>
      <c r="Q439" s="17" t="s">
        <v>223</v>
      </c>
      <c r="R439" s="148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7">
        <v>1</v>
      </c>
    </row>
    <row r="440" spans="1:65">
      <c r="A440" s="29"/>
      <c r="B440" s="19" t="s">
        <v>224</v>
      </c>
      <c r="C440" s="9" t="s">
        <v>224</v>
      </c>
      <c r="D440" s="146" t="s">
        <v>226</v>
      </c>
      <c r="E440" s="147" t="s">
        <v>227</v>
      </c>
      <c r="F440" s="147" t="s">
        <v>228</v>
      </c>
      <c r="G440" s="147" t="s">
        <v>230</v>
      </c>
      <c r="H440" s="147" t="s">
        <v>234</v>
      </c>
      <c r="I440" s="147" t="s">
        <v>235</v>
      </c>
      <c r="J440" s="147" t="s">
        <v>236</v>
      </c>
      <c r="K440" s="147" t="s">
        <v>237</v>
      </c>
      <c r="L440" s="147" t="s">
        <v>264</v>
      </c>
      <c r="M440" s="147" t="s">
        <v>238</v>
      </c>
      <c r="N440" s="147" t="s">
        <v>243</v>
      </c>
      <c r="O440" s="147" t="s">
        <v>244</v>
      </c>
      <c r="P440" s="147" t="s">
        <v>245</v>
      </c>
      <c r="Q440" s="147" t="s">
        <v>246</v>
      </c>
      <c r="R440" s="148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7" t="s">
        <v>3</v>
      </c>
    </row>
    <row r="441" spans="1:65">
      <c r="A441" s="29"/>
      <c r="B441" s="19"/>
      <c r="C441" s="9"/>
      <c r="D441" s="10" t="s">
        <v>308</v>
      </c>
      <c r="E441" s="11" t="s">
        <v>266</v>
      </c>
      <c r="F441" s="11" t="s">
        <v>266</v>
      </c>
      <c r="G441" s="11" t="s">
        <v>308</v>
      </c>
      <c r="H441" s="11" t="s">
        <v>266</v>
      </c>
      <c r="I441" s="11" t="s">
        <v>266</v>
      </c>
      <c r="J441" s="11" t="s">
        <v>266</v>
      </c>
      <c r="K441" s="11" t="s">
        <v>266</v>
      </c>
      <c r="L441" s="11" t="s">
        <v>266</v>
      </c>
      <c r="M441" s="11" t="s">
        <v>266</v>
      </c>
      <c r="N441" s="11" t="s">
        <v>308</v>
      </c>
      <c r="O441" s="11" t="s">
        <v>308</v>
      </c>
      <c r="P441" s="11" t="s">
        <v>266</v>
      </c>
      <c r="Q441" s="11" t="s">
        <v>308</v>
      </c>
      <c r="R441" s="148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>
        <v>2</v>
      </c>
    </row>
    <row r="442" spans="1:65">
      <c r="A442" s="29"/>
      <c r="B442" s="19"/>
      <c r="C442" s="9"/>
      <c r="D442" s="25" t="s">
        <v>310</v>
      </c>
      <c r="E442" s="25" t="s">
        <v>311</v>
      </c>
      <c r="F442" s="25" t="s">
        <v>312</v>
      </c>
      <c r="G442" s="25" t="s">
        <v>311</v>
      </c>
      <c r="H442" s="25" t="s">
        <v>311</v>
      </c>
      <c r="I442" s="25" t="s">
        <v>311</v>
      </c>
      <c r="J442" s="25" t="s">
        <v>311</v>
      </c>
      <c r="K442" s="25" t="s">
        <v>311</v>
      </c>
      <c r="L442" s="25" t="s">
        <v>311</v>
      </c>
      <c r="M442" s="25" t="s">
        <v>117</v>
      </c>
      <c r="N442" s="25" t="s">
        <v>310</v>
      </c>
      <c r="O442" s="25" t="s">
        <v>313</v>
      </c>
      <c r="P442" s="25" t="s">
        <v>313</v>
      </c>
      <c r="Q442" s="25" t="s">
        <v>313</v>
      </c>
      <c r="R442" s="148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>
        <v>3</v>
      </c>
    </row>
    <row r="443" spans="1:65">
      <c r="A443" s="29"/>
      <c r="B443" s="18">
        <v>1</v>
      </c>
      <c r="C443" s="14">
        <v>1</v>
      </c>
      <c r="D443" s="21">
        <v>0.63</v>
      </c>
      <c r="E443" s="21">
        <v>0.69599999999999995</v>
      </c>
      <c r="F443" s="21">
        <v>0.62</v>
      </c>
      <c r="G443" s="21">
        <v>0.64</v>
      </c>
      <c r="H443" s="21">
        <v>0.64500000000000002</v>
      </c>
      <c r="I443" s="21">
        <v>0.64800000000000002</v>
      </c>
      <c r="J443" s="21">
        <v>0.66100000000000003</v>
      </c>
      <c r="K443" s="21">
        <v>0.63100000000000001</v>
      </c>
      <c r="L443" s="21">
        <v>0.66400000000000003</v>
      </c>
      <c r="M443" s="21">
        <v>0.62</v>
      </c>
      <c r="N443" s="21">
        <v>0.62706005684466226</v>
      </c>
      <c r="O443" s="21">
        <v>0.62</v>
      </c>
      <c r="P443" s="21">
        <v>0.65300000000000002</v>
      </c>
      <c r="Q443" s="143">
        <v>0.51</v>
      </c>
      <c r="R443" s="148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>
        <v>1</v>
      </c>
    </row>
    <row r="444" spans="1:65">
      <c r="A444" s="29"/>
      <c r="B444" s="19">
        <v>1</v>
      </c>
      <c r="C444" s="9">
        <v>2</v>
      </c>
      <c r="D444" s="11">
        <v>0.63</v>
      </c>
      <c r="E444" s="11">
        <v>0.68600000000000005</v>
      </c>
      <c r="F444" s="11">
        <v>0.64109756465955303</v>
      </c>
      <c r="G444" s="11">
        <v>0.64</v>
      </c>
      <c r="H444" s="11">
        <v>0.64500000000000002</v>
      </c>
      <c r="I444" s="11">
        <v>0.64</v>
      </c>
      <c r="J444" s="11">
        <v>0.66100000000000003</v>
      </c>
      <c r="K444" s="11">
        <v>0.64800000000000002</v>
      </c>
      <c r="L444" s="11">
        <v>0.65600000000000003</v>
      </c>
      <c r="M444" s="11">
        <v>0.66</v>
      </c>
      <c r="N444" s="11">
        <v>0.58587202750381462</v>
      </c>
      <c r="O444" s="11">
        <v>0.65</v>
      </c>
      <c r="P444" s="11">
        <v>0.69099999999999995</v>
      </c>
      <c r="Q444" s="144">
        <v>0.5</v>
      </c>
      <c r="R444" s="148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 t="e">
        <v>#N/A</v>
      </c>
    </row>
    <row r="445" spans="1:65">
      <c r="A445" s="29"/>
      <c r="B445" s="19">
        <v>1</v>
      </c>
      <c r="C445" s="9">
        <v>3</v>
      </c>
      <c r="D445" s="11">
        <v>0.63</v>
      </c>
      <c r="E445" s="11">
        <v>0.68500000000000005</v>
      </c>
      <c r="F445" s="11">
        <v>0.61563033636835984</v>
      </c>
      <c r="G445" s="11">
        <v>0.66</v>
      </c>
      <c r="H445" s="11">
        <v>0.64400000000000002</v>
      </c>
      <c r="I445" s="11">
        <v>0.63200000000000001</v>
      </c>
      <c r="J445" s="11">
        <v>0.67700000000000005</v>
      </c>
      <c r="K445" s="11">
        <v>0.64900000000000002</v>
      </c>
      <c r="L445" s="11">
        <v>0.624</v>
      </c>
      <c r="M445" s="11">
        <v>0.68</v>
      </c>
      <c r="N445" s="11">
        <v>0.63109184495485193</v>
      </c>
      <c r="O445" s="11">
        <v>0.64</v>
      </c>
      <c r="P445" s="11">
        <v>0.65400000000000003</v>
      </c>
      <c r="Q445" s="144">
        <v>0.51</v>
      </c>
      <c r="R445" s="148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7">
        <v>16</v>
      </c>
    </row>
    <row r="446" spans="1:65">
      <c r="A446" s="29"/>
      <c r="B446" s="19">
        <v>1</v>
      </c>
      <c r="C446" s="9">
        <v>4</v>
      </c>
      <c r="D446" s="11">
        <v>0.64</v>
      </c>
      <c r="E446" s="11">
        <v>0.68</v>
      </c>
      <c r="F446" s="11">
        <v>0.64583889154759588</v>
      </c>
      <c r="G446" s="11">
        <v>0.67</v>
      </c>
      <c r="H446" s="11">
        <v>0.63900000000000001</v>
      </c>
      <c r="I446" s="11">
        <v>0.63</v>
      </c>
      <c r="J446" s="11">
        <v>0.69699999999999995</v>
      </c>
      <c r="K446" s="11">
        <v>0.623</v>
      </c>
      <c r="L446" s="11">
        <v>0.65500000000000003</v>
      </c>
      <c r="M446" s="11">
        <v>0.62</v>
      </c>
      <c r="N446" s="11">
        <v>0.60580915380686196</v>
      </c>
      <c r="O446" s="11">
        <v>0.62</v>
      </c>
      <c r="P446" s="11">
        <v>0.64300000000000002</v>
      </c>
      <c r="Q446" s="144">
        <v>0.51</v>
      </c>
      <c r="R446" s="148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7">
        <v>0.64663169556624511</v>
      </c>
    </row>
    <row r="447" spans="1:65">
      <c r="A447" s="29"/>
      <c r="B447" s="19">
        <v>1</v>
      </c>
      <c r="C447" s="9">
        <v>5</v>
      </c>
      <c r="D447" s="11">
        <v>0.62</v>
      </c>
      <c r="E447" s="11">
        <v>0.65600000000000003</v>
      </c>
      <c r="F447" s="11">
        <v>0.63637558615531686</v>
      </c>
      <c r="G447" s="150">
        <v>0.56000000000000005</v>
      </c>
      <c r="H447" s="150">
        <v>0.60699999999999998</v>
      </c>
      <c r="I447" s="11">
        <v>0.63500000000000001</v>
      </c>
      <c r="J447" s="11">
        <v>0.67500000000000004</v>
      </c>
      <c r="K447" s="11">
        <v>0.623</v>
      </c>
      <c r="L447" s="11">
        <v>0.66300000000000003</v>
      </c>
      <c r="M447" s="11">
        <v>0.68</v>
      </c>
      <c r="N447" s="11">
        <v>0.62445481039911377</v>
      </c>
      <c r="O447" s="11">
        <v>0.64</v>
      </c>
      <c r="P447" s="11">
        <v>0.66300000000000003</v>
      </c>
      <c r="Q447" s="144">
        <v>0.49</v>
      </c>
      <c r="R447" s="148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7">
        <v>155</v>
      </c>
    </row>
    <row r="448" spans="1:65">
      <c r="A448" s="29"/>
      <c r="B448" s="19">
        <v>1</v>
      </c>
      <c r="C448" s="9">
        <v>6</v>
      </c>
      <c r="D448" s="11">
        <v>0.64</v>
      </c>
      <c r="E448" s="11">
        <v>0.68</v>
      </c>
      <c r="F448" s="11">
        <v>0.63627069865876285</v>
      </c>
      <c r="G448" s="11">
        <v>0.63</v>
      </c>
      <c r="H448" s="11">
        <v>0.66300000000000003</v>
      </c>
      <c r="I448" s="11">
        <v>0.64900000000000002</v>
      </c>
      <c r="J448" s="11">
        <v>0.68899999999999995</v>
      </c>
      <c r="K448" s="11">
        <v>0.66700000000000004</v>
      </c>
      <c r="L448" s="11">
        <v>0.66200000000000003</v>
      </c>
      <c r="M448" s="11">
        <v>0.63</v>
      </c>
      <c r="N448" s="11">
        <v>0.59657128326822317</v>
      </c>
      <c r="O448" s="11">
        <v>0.64</v>
      </c>
      <c r="P448" s="11">
        <v>0.66400000000000003</v>
      </c>
      <c r="Q448" s="144">
        <v>0.5</v>
      </c>
      <c r="R448" s="148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5"/>
    </row>
    <row r="449" spans="1:65">
      <c r="A449" s="29"/>
      <c r="B449" s="20" t="s">
        <v>258</v>
      </c>
      <c r="C449" s="12"/>
      <c r="D449" s="22">
        <v>0.63166666666666671</v>
      </c>
      <c r="E449" s="22">
        <v>0.68049999999999999</v>
      </c>
      <c r="F449" s="22">
        <v>0.63253551289826471</v>
      </c>
      <c r="G449" s="22">
        <v>0.6333333333333333</v>
      </c>
      <c r="H449" s="22">
        <v>0.64050000000000018</v>
      </c>
      <c r="I449" s="22">
        <v>0.6389999999999999</v>
      </c>
      <c r="J449" s="22">
        <v>0.67666666666666675</v>
      </c>
      <c r="K449" s="22">
        <v>0.64016666666666666</v>
      </c>
      <c r="L449" s="22">
        <v>0.65400000000000003</v>
      </c>
      <c r="M449" s="22">
        <v>0.64833333333333332</v>
      </c>
      <c r="N449" s="22">
        <v>0.6118098627962546</v>
      </c>
      <c r="O449" s="22">
        <v>0.63500000000000012</v>
      </c>
      <c r="P449" s="22">
        <v>0.66133333333333344</v>
      </c>
      <c r="Q449" s="22">
        <v>0.50333333333333341</v>
      </c>
      <c r="R449" s="148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5"/>
    </row>
    <row r="450" spans="1:65">
      <c r="A450" s="29"/>
      <c r="B450" s="3" t="s">
        <v>259</v>
      </c>
      <c r="C450" s="28"/>
      <c r="D450" s="11">
        <v>0.63</v>
      </c>
      <c r="E450" s="11">
        <v>0.68250000000000011</v>
      </c>
      <c r="F450" s="11">
        <v>0.63632314240703991</v>
      </c>
      <c r="G450" s="11">
        <v>0.64</v>
      </c>
      <c r="H450" s="11">
        <v>0.64450000000000007</v>
      </c>
      <c r="I450" s="11">
        <v>0.63749999999999996</v>
      </c>
      <c r="J450" s="11">
        <v>0.67600000000000005</v>
      </c>
      <c r="K450" s="11">
        <v>0.63949999999999996</v>
      </c>
      <c r="L450" s="11">
        <v>0.65900000000000003</v>
      </c>
      <c r="M450" s="11">
        <v>0.64500000000000002</v>
      </c>
      <c r="N450" s="11">
        <v>0.61513198210298792</v>
      </c>
      <c r="O450" s="11">
        <v>0.64</v>
      </c>
      <c r="P450" s="11">
        <v>0.65850000000000009</v>
      </c>
      <c r="Q450" s="11">
        <v>0.505</v>
      </c>
      <c r="R450" s="148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5"/>
    </row>
    <row r="451" spans="1:65">
      <c r="A451" s="29"/>
      <c r="B451" s="3" t="s">
        <v>260</v>
      </c>
      <c r="C451" s="28"/>
      <c r="D451" s="23">
        <v>7.5277265270908165E-3</v>
      </c>
      <c r="E451" s="23">
        <v>1.3352902306240378E-2</v>
      </c>
      <c r="F451" s="23">
        <v>1.2015910005199137E-2</v>
      </c>
      <c r="G451" s="23">
        <v>3.8815804341359027E-2</v>
      </c>
      <c r="H451" s="23">
        <v>1.8349386910739025E-2</v>
      </c>
      <c r="I451" s="23">
        <v>8.0993826925266424E-3</v>
      </c>
      <c r="J451" s="23">
        <v>1.4555640372950466E-2</v>
      </c>
      <c r="K451" s="23">
        <v>1.7509045281415753E-2</v>
      </c>
      <c r="L451" s="23">
        <v>1.5165750888103114E-2</v>
      </c>
      <c r="M451" s="23">
        <v>2.8577380332470436E-2</v>
      </c>
      <c r="N451" s="23">
        <v>1.846755028921199E-2</v>
      </c>
      <c r="O451" s="23">
        <v>1.2247448713915901E-2</v>
      </c>
      <c r="P451" s="23">
        <v>1.6427619020012177E-2</v>
      </c>
      <c r="Q451" s="23">
        <v>8.1649658092772682E-3</v>
      </c>
      <c r="R451" s="201"/>
      <c r="S451" s="202"/>
      <c r="T451" s="202"/>
      <c r="U451" s="202"/>
      <c r="V451" s="202"/>
      <c r="W451" s="202"/>
      <c r="X451" s="202"/>
      <c r="Y451" s="202"/>
      <c r="Z451" s="202"/>
      <c r="AA451" s="202"/>
      <c r="AB451" s="202"/>
      <c r="AC451" s="202"/>
      <c r="AD451" s="202"/>
      <c r="AE451" s="202"/>
      <c r="AF451" s="202"/>
      <c r="AG451" s="202"/>
      <c r="AH451" s="202"/>
      <c r="AI451" s="202"/>
      <c r="AJ451" s="202"/>
      <c r="AK451" s="202"/>
      <c r="AL451" s="202"/>
      <c r="AM451" s="202"/>
      <c r="AN451" s="202"/>
      <c r="AO451" s="202"/>
      <c r="AP451" s="202"/>
      <c r="AQ451" s="202"/>
      <c r="AR451" s="202"/>
      <c r="AS451" s="202"/>
      <c r="AT451" s="202"/>
      <c r="AU451" s="202"/>
      <c r="AV451" s="202"/>
      <c r="AW451" s="202"/>
      <c r="AX451" s="202"/>
      <c r="AY451" s="202"/>
      <c r="AZ451" s="202"/>
      <c r="BA451" s="202"/>
      <c r="BB451" s="202"/>
      <c r="BC451" s="202"/>
      <c r="BD451" s="202"/>
      <c r="BE451" s="202"/>
      <c r="BF451" s="202"/>
      <c r="BG451" s="202"/>
      <c r="BH451" s="202"/>
      <c r="BI451" s="202"/>
      <c r="BJ451" s="202"/>
      <c r="BK451" s="202"/>
      <c r="BL451" s="202"/>
      <c r="BM451" s="56"/>
    </row>
    <row r="452" spans="1:65">
      <c r="A452" s="29"/>
      <c r="B452" s="3" t="s">
        <v>86</v>
      </c>
      <c r="C452" s="28"/>
      <c r="D452" s="13">
        <v>1.1917245161621345E-2</v>
      </c>
      <c r="E452" s="13">
        <v>1.9622192955533253E-2</v>
      </c>
      <c r="F452" s="13">
        <v>1.8996419584637207E-2</v>
      </c>
      <c r="G452" s="13">
        <v>6.1288112117935306E-2</v>
      </c>
      <c r="H452" s="13">
        <v>2.8648535379764278E-2</v>
      </c>
      <c r="I452" s="13">
        <v>1.2675090285644199E-2</v>
      </c>
      <c r="J452" s="13">
        <v>2.151079858071497E-2</v>
      </c>
      <c r="K452" s="13">
        <v>2.7350760658290684E-2</v>
      </c>
      <c r="L452" s="13">
        <v>2.3189221541442071E-2</v>
      </c>
      <c r="M452" s="13">
        <v>4.4078221592499391E-2</v>
      </c>
      <c r="N452" s="13">
        <v>3.0185113729299374E-2</v>
      </c>
      <c r="O452" s="13">
        <v>1.9287320809316378E-2</v>
      </c>
      <c r="P452" s="13">
        <v>2.4840149727840988E-2</v>
      </c>
      <c r="Q452" s="13">
        <v>1.6221786376047549E-2</v>
      </c>
      <c r="R452" s="148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5"/>
    </row>
    <row r="453" spans="1:65">
      <c r="A453" s="29"/>
      <c r="B453" s="3" t="s">
        <v>261</v>
      </c>
      <c r="C453" s="28"/>
      <c r="D453" s="13">
        <v>-2.3143048820818746E-2</v>
      </c>
      <c r="E453" s="13">
        <v>5.2376499119946462E-2</v>
      </c>
      <c r="F453" s="13">
        <v>-2.1799399510778028E-2</v>
      </c>
      <c r="G453" s="13">
        <v>-2.0565589846731291E-2</v>
      </c>
      <c r="H453" s="13">
        <v>-9.4825162581545497E-3</v>
      </c>
      <c r="I453" s="13">
        <v>-1.1802229334833769E-2</v>
      </c>
      <c r="J453" s="13">
        <v>4.6448343479545073E-2</v>
      </c>
      <c r="K453" s="13">
        <v>-9.9980080529723514E-3</v>
      </c>
      <c r="L453" s="13">
        <v>1.1394901431954318E-2</v>
      </c>
      <c r="M453" s="13">
        <v>2.6315409200565743E-3</v>
      </c>
      <c r="N453" s="13">
        <v>-5.3851107220312722E-2</v>
      </c>
      <c r="O453" s="13">
        <v>-1.7988130872643504E-2</v>
      </c>
      <c r="P453" s="13">
        <v>2.2735720917939739E-2</v>
      </c>
      <c r="Q453" s="13">
        <v>-0.22160738982555994</v>
      </c>
      <c r="R453" s="148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5"/>
    </row>
    <row r="454" spans="1:65">
      <c r="A454" s="29"/>
      <c r="B454" s="45" t="s">
        <v>262</v>
      </c>
      <c r="C454" s="46"/>
      <c r="D454" s="44">
        <v>0.64</v>
      </c>
      <c r="E454" s="44">
        <v>3.31</v>
      </c>
      <c r="F454" s="44">
        <v>0.56999999999999995</v>
      </c>
      <c r="G454" s="44">
        <v>0.51</v>
      </c>
      <c r="H454" s="44">
        <v>7.0000000000000007E-2</v>
      </c>
      <c r="I454" s="44">
        <v>0.05</v>
      </c>
      <c r="J454" s="44">
        <v>3</v>
      </c>
      <c r="K454" s="44">
        <v>0.05</v>
      </c>
      <c r="L454" s="44">
        <v>1.17</v>
      </c>
      <c r="M454" s="44">
        <v>0.71</v>
      </c>
      <c r="N454" s="44">
        <v>2.25</v>
      </c>
      <c r="O454" s="44">
        <v>0.37</v>
      </c>
      <c r="P454" s="44">
        <v>1.76</v>
      </c>
      <c r="Q454" s="44">
        <v>11.02</v>
      </c>
      <c r="R454" s="148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5"/>
    </row>
    <row r="455" spans="1:65">
      <c r="B455" s="3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BM455" s="55"/>
    </row>
    <row r="456" spans="1:65" ht="15">
      <c r="B456" s="8" t="s">
        <v>578</v>
      </c>
      <c r="BM456" s="27" t="s">
        <v>66</v>
      </c>
    </row>
    <row r="457" spans="1:65" ht="15">
      <c r="A457" s="24" t="s">
        <v>54</v>
      </c>
      <c r="B457" s="18" t="s">
        <v>111</v>
      </c>
      <c r="C457" s="15" t="s">
        <v>112</v>
      </c>
      <c r="D457" s="16" t="s">
        <v>223</v>
      </c>
      <c r="E457" s="17" t="s">
        <v>223</v>
      </c>
      <c r="F457" s="17" t="s">
        <v>223</v>
      </c>
      <c r="G457" s="17" t="s">
        <v>223</v>
      </c>
      <c r="H457" s="17" t="s">
        <v>223</v>
      </c>
      <c r="I457" s="17" t="s">
        <v>223</v>
      </c>
      <c r="J457" s="17" t="s">
        <v>223</v>
      </c>
      <c r="K457" s="17" t="s">
        <v>223</v>
      </c>
      <c r="L457" s="17" t="s">
        <v>223</v>
      </c>
      <c r="M457" s="17" t="s">
        <v>223</v>
      </c>
      <c r="N457" s="17" t="s">
        <v>223</v>
      </c>
      <c r="O457" s="17" t="s">
        <v>223</v>
      </c>
      <c r="P457" s="17" t="s">
        <v>223</v>
      </c>
      <c r="Q457" s="17" t="s">
        <v>223</v>
      </c>
      <c r="R457" s="17" t="s">
        <v>223</v>
      </c>
      <c r="S457" s="17" t="s">
        <v>223</v>
      </c>
      <c r="T457" s="17" t="s">
        <v>223</v>
      </c>
      <c r="U457" s="17" t="s">
        <v>223</v>
      </c>
      <c r="V457" s="148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7">
        <v>1</v>
      </c>
    </row>
    <row r="458" spans="1:65">
      <c r="A458" s="29"/>
      <c r="B458" s="19" t="s">
        <v>224</v>
      </c>
      <c r="C458" s="9" t="s">
        <v>224</v>
      </c>
      <c r="D458" s="146" t="s">
        <v>226</v>
      </c>
      <c r="E458" s="147" t="s">
        <v>227</v>
      </c>
      <c r="F458" s="147" t="s">
        <v>230</v>
      </c>
      <c r="G458" s="147" t="s">
        <v>231</v>
      </c>
      <c r="H458" s="147" t="s">
        <v>232</v>
      </c>
      <c r="I458" s="147" t="s">
        <v>234</v>
      </c>
      <c r="J458" s="147" t="s">
        <v>235</v>
      </c>
      <c r="K458" s="147" t="s">
        <v>236</v>
      </c>
      <c r="L458" s="147" t="s">
        <v>237</v>
      </c>
      <c r="M458" s="147" t="s">
        <v>264</v>
      </c>
      <c r="N458" s="147" t="s">
        <v>238</v>
      </c>
      <c r="O458" s="147" t="s">
        <v>240</v>
      </c>
      <c r="P458" s="147" t="s">
        <v>241</v>
      </c>
      <c r="Q458" s="147" t="s">
        <v>243</v>
      </c>
      <c r="R458" s="147" t="s">
        <v>244</v>
      </c>
      <c r="S458" s="147" t="s">
        <v>245</v>
      </c>
      <c r="T458" s="147" t="s">
        <v>246</v>
      </c>
      <c r="U458" s="147" t="s">
        <v>249</v>
      </c>
      <c r="V458" s="148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7" t="s">
        <v>1</v>
      </c>
    </row>
    <row r="459" spans="1:65">
      <c r="A459" s="29"/>
      <c r="B459" s="19"/>
      <c r="C459" s="9"/>
      <c r="D459" s="10" t="s">
        <v>308</v>
      </c>
      <c r="E459" s="11" t="s">
        <v>266</v>
      </c>
      <c r="F459" s="11" t="s">
        <v>308</v>
      </c>
      <c r="G459" s="11" t="s">
        <v>266</v>
      </c>
      <c r="H459" s="11" t="s">
        <v>309</v>
      </c>
      <c r="I459" s="11" t="s">
        <v>266</v>
      </c>
      <c r="J459" s="11" t="s">
        <v>266</v>
      </c>
      <c r="K459" s="11" t="s">
        <v>266</v>
      </c>
      <c r="L459" s="11" t="s">
        <v>266</v>
      </c>
      <c r="M459" s="11" t="s">
        <v>266</v>
      </c>
      <c r="N459" s="11" t="s">
        <v>266</v>
      </c>
      <c r="O459" s="11" t="s">
        <v>266</v>
      </c>
      <c r="P459" s="11" t="s">
        <v>266</v>
      </c>
      <c r="Q459" s="11" t="s">
        <v>308</v>
      </c>
      <c r="R459" s="11" t="s">
        <v>308</v>
      </c>
      <c r="S459" s="11" t="s">
        <v>309</v>
      </c>
      <c r="T459" s="11" t="s">
        <v>308</v>
      </c>
      <c r="U459" s="11" t="s">
        <v>309</v>
      </c>
      <c r="V459" s="148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7">
        <v>3</v>
      </c>
    </row>
    <row r="460" spans="1:65">
      <c r="A460" s="29"/>
      <c r="B460" s="19"/>
      <c r="C460" s="9"/>
      <c r="D460" s="25" t="s">
        <v>310</v>
      </c>
      <c r="E460" s="25" t="s">
        <v>311</v>
      </c>
      <c r="F460" s="25" t="s">
        <v>311</v>
      </c>
      <c r="G460" s="25" t="s">
        <v>311</v>
      </c>
      <c r="H460" s="25" t="s">
        <v>310</v>
      </c>
      <c r="I460" s="25" t="s">
        <v>311</v>
      </c>
      <c r="J460" s="25" t="s">
        <v>311</v>
      </c>
      <c r="K460" s="25" t="s">
        <v>311</v>
      </c>
      <c r="L460" s="25" t="s">
        <v>311</v>
      </c>
      <c r="M460" s="25" t="s">
        <v>311</v>
      </c>
      <c r="N460" s="25" t="s">
        <v>117</v>
      </c>
      <c r="O460" s="25" t="s">
        <v>116</v>
      </c>
      <c r="P460" s="25" t="s">
        <v>312</v>
      </c>
      <c r="Q460" s="25" t="s">
        <v>310</v>
      </c>
      <c r="R460" s="25" t="s">
        <v>313</v>
      </c>
      <c r="S460" s="25" t="s">
        <v>313</v>
      </c>
      <c r="T460" s="25" t="s">
        <v>313</v>
      </c>
      <c r="U460" s="25" t="s">
        <v>312</v>
      </c>
      <c r="V460" s="148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7">
        <v>3</v>
      </c>
    </row>
    <row r="461" spans="1:65">
      <c r="A461" s="29"/>
      <c r="B461" s="18">
        <v>1</v>
      </c>
      <c r="C461" s="14">
        <v>1</v>
      </c>
      <c r="D461" s="200">
        <v>0.34399999999999997</v>
      </c>
      <c r="E461" s="199">
        <v>0.3</v>
      </c>
      <c r="F461" s="199">
        <v>0.28000000000000003</v>
      </c>
      <c r="G461" s="199">
        <v>0.3</v>
      </c>
      <c r="H461" s="200">
        <v>0.41260000000000002</v>
      </c>
      <c r="I461" s="199">
        <v>0.26</v>
      </c>
      <c r="J461" s="199">
        <v>0.28000000000000003</v>
      </c>
      <c r="K461" s="199">
        <v>0.27</v>
      </c>
      <c r="L461" s="199">
        <v>0.26</v>
      </c>
      <c r="M461" s="199">
        <v>0.26</v>
      </c>
      <c r="N461" s="199">
        <v>0.253</v>
      </c>
      <c r="O461" s="199">
        <v>0.27</v>
      </c>
      <c r="P461" s="199">
        <v>0.26405594075237077</v>
      </c>
      <c r="Q461" s="199">
        <v>0.27068460579739778</v>
      </c>
      <c r="R461" s="199">
        <v>0.25</v>
      </c>
      <c r="S461" s="199">
        <v>0.26900000000000002</v>
      </c>
      <c r="T461" s="199">
        <v>0.28999999999999998</v>
      </c>
      <c r="U461" s="200">
        <v>0.32237840000000001</v>
      </c>
      <c r="V461" s="201"/>
      <c r="W461" s="202"/>
      <c r="X461" s="202"/>
      <c r="Y461" s="202"/>
      <c r="Z461" s="202"/>
      <c r="AA461" s="202"/>
      <c r="AB461" s="202"/>
      <c r="AC461" s="202"/>
      <c r="AD461" s="202"/>
      <c r="AE461" s="202"/>
      <c r="AF461" s="202"/>
      <c r="AG461" s="202"/>
      <c r="AH461" s="202"/>
      <c r="AI461" s="202"/>
      <c r="AJ461" s="202"/>
      <c r="AK461" s="202"/>
      <c r="AL461" s="202"/>
      <c r="AM461" s="202"/>
      <c r="AN461" s="202"/>
      <c r="AO461" s="202"/>
      <c r="AP461" s="202"/>
      <c r="AQ461" s="202"/>
      <c r="AR461" s="202"/>
      <c r="AS461" s="202"/>
      <c r="AT461" s="202"/>
      <c r="AU461" s="202"/>
      <c r="AV461" s="202"/>
      <c r="AW461" s="202"/>
      <c r="AX461" s="202"/>
      <c r="AY461" s="202"/>
      <c r="AZ461" s="202"/>
      <c r="BA461" s="202"/>
      <c r="BB461" s="202"/>
      <c r="BC461" s="202"/>
      <c r="BD461" s="202"/>
      <c r="BE461" s="202"/>
      <c r="BF461" s="202"/>
      <c r="BG461" s="202"/>
      <c r="BH461" s="202"/>
      <c r="BI461" s="202"/>
      <c r="BJ461" s="202"/>
      <c r="BK461" s="202"/>
      <c r="BL461" s="202"/>
      <c r="BM461" s="203">
        <v>1</v>
      </c>
    </row>
    <row r="462" spans="1:65">
      <c r="A462" s="29"/>
      <c r="B462" s="19">
        <v>1</v>
      </c>
      <c r="C462" s="9">
        <v>2</v>
      </c>
      <c r="D462" s="205">
        <v>0.33899999999999997</v>
      </c>
      <c r="E462" s="23">
        <v>0.3</v>
      </c>
      <c r="F462" s="23">
        <v>0.28999999999999998</v>
      </c>
      <c r="G462" s="23">
        <v>0.3</v>
      </c>
      <c r="H462" s="205">
        <v>0.43280000000000002</v>
      </c>
      <c r="I462" s="23">
        <v>0.26</v>
      </c>
      <c r="J462" s="23">
        <v>0.27</v>
      </c>
      <c r="K462" s="23">
        <v>0.27</v>
      </c>
      <c r="L462" s="23">
        <v>0.26</v>
      </c>
      <c r="M462" s="23">
        <v>0.26</v>
      </c>
      <c r="N462" s="23">
        <v>0.27079999999999999</v>
      </c>
      <c r="O462" s="23">
        <v>0.27</v>
      </c>
      <c r="P462" s="23">
        <v>0.26262494172816531</v>
      </c>
      <c r="Q462" s="23">
        <v>0.28790713956068781</v>
      </c>
      <c r="R462" s="23">
        <v>0.27</v>
      </c>
      <c r="S462" s="23">
        <v>0.26600000000000001</v>
      </c>
      <c r="T462" s="23">
        <v>0.28999999999999998</v>
      </c>
      <c r="U462" s="205">
        <v>0.3266368</v>
      </c>
      <c r="V462" s="201"/>
      <c r="W462" s="202"/>
      <c r="X462" s="202"/>
      <c r="Y462" s="202"/>
      <c r="Z462" s="202"/>
      <c r="AA462" s="202"/>
      <c r="AB462" s="202"/>
      <c r="AC462" s="202"/>
      <c r="AD462" s="202"/>
      <c r="AE462" s="202"/>
      <c r="AF462" s="202"/>
      <c r="AG462" s="202"/>
      <c r="AH462" s="202"/>
      <c r="AI462" s="202"/>
      <c r="AJ462" s="202"/>
      <c r="AK462" s="202"/>
      <c r="AL462" s="202"/>
      <c r="AM462" s="202"/>
      <c r="AN462" s="202"/>
      <c r="AO462" s="202"/>
      <c r="AP462" s="202"/>
      <c r="AQ462" s="202"/>
      <c r="AR462" s="202"/>
      <c r="AS462" s="202"/>
      <c r="AT462" s="202"/>
      <c r="AU462" s="202"/>
      <c r="AV462" s="202"/>
      <c r="AW462" s="202"/>
      <c r="AX462" s="202"/>
      <c r="AY462" s="202"/>
      <c r="AZ462" s="202"/>
      <c r="BA462" s="202"/>
      <c r="BB462" s="202"/>
      <c r="BC462" s="202"/>
      <c r="BD462" s="202"/>
      <c r="BE462" s="202"/>
      <c r="BF462" s="202"/>
      <c r="BG462" s="202"/>
      <c r="BH462" s="202"/>
      <c r="BI462" s="202"/>
      <c r="BJ462" s="202"/>
      <c r="BK462" s="202"/>
      <c r="BL462" s="202"/>
      <c r="BM462" s="203" t="e">
        <v>#N/A</v>
      </c>
    </row>
    <row r="463" spans="1:65">
      <c r="A463" s="29"/>
      <c r="B463" s="19">
        <v>1</v>
      </c>
      <c r="C463" s="9">
        <v>3</v>
      </c>
      <c r="D463" s="205">
        <v>0.34699999999999998</v>
      </c>
      <c r="E463" s="23">
        <v>0.3</v>
      </c>
      <c r="F463" s="23">
        <v>0.27</v>
      </c>
      <c r="G463" s="23">
        <v>0.27</v>
      </c>
      <c r="H463" s="205">
        <v>0.41949999999999998</v>
      </c>
      <c r="I463" s="23">
        <v>0.26</v>
      </c>
      <c r="J463" s="23">
        <v>0.28000000000000003</v>
      </c>
      <c r="K463" s="23">
        <v>0.27</v>
      </c>
      <c r="L463" s="23">
        <v>0.25</v>
      </c>
      <c r="M463" s="23">
        <v>0.26</v>
      </c>
      <c r="N463" s="23">
        <v>0.26960000000000001</v>
      </c>
      <c r="O463" s="23">
        <v>0.27</v>
      </c>
      <c r="P463" s="23">
        <v>0.26232624211065603</v>
      </c>
      <c r="Q463" s="23">
        <v>0.28204499160805879</v>
      </c>
      <c r="R463" s="23">
        <v>0.27</v>
      </c>
      <c r="S463" s="23">
        <v>0.27300000000000002</v>
      </c>
      <c r="T463" s="23">
        <v>0.28999999999999998</v>
      </c>
      <c r="U463" s="205">
        <v>0.2972379</v>
      </c>
      <c r="V463" s="201"/>
      <c r="W463" s="202"/>
      <c r="X463" s="202"/>
      <c r="Y463" s="202"/>
      <c r="Z463" s="202"/>
      <c r="AA463" s="202"/>
      <c r="AB463" s="202"/>
      <c r="AC463" s="202"/>
      <c r="AD463" s="202"/>
      <c r="AE463" s="202"/>
      <c r="AF463" s="202"/>
      <c r="AG463" s="202"/>
      <c r="AH463" s="202"/>
      <c r="AI463" s="202"/>
      <c r="AJ463" s="202"/>
      <c r="AK463" s="202"/>
      <c r="AL463" s="202"/>
      <c r="AM463" s="202"/>
      <c r="AN463" s="202"/>
      <c r="AO463" s="202"/>
      <c r="AP463" s="202"/>
      <c r="AQ463" s="202"/>
      <c r="AR463" s="202"/>
      <c r="AS463" s="202"/>
      <c r="AT463" s="202"/>
      <c r="AU463" s="202"/>
      <c r="AV463" s="202"/>
      <c r="AW463" s="202"/>
      <c r="AX463" s="202"/>
      <c r="AY463" s="202"/>
      <c r="AZ463" s="202"/>
      <c r="BA463" s="202"/>
      <c r="BB463" s="202"/>
      <c r="BC463" s="202"/>
      <c r="BD463" s="202"/>
      <c r="BE463" s="202"/>
      <c r="BF463" s="202"/>
      <c r="BG463" s="202"/>
      <c r="BH463" s="202"/>
      <c r="BI463" s="202"/>
      <c r="BJ463" s="202"/>
      <c r="BK463" s="202"/>
      <c r="BL463" s="202"/>
      <c r="BM463" s="203">
        <v>16</v>
      </c>
    </row>
    <row r="464" spans="1:65">
      <c r="A464" s="29"/>
      <c r="B464" s="19">
        <v>1</v>
      </c>
      <c r="C464" s="9">
        <v>4</v>
      </c>
      <c r="D464" s="205">
        <v>0.34199999999999997</v>
      </c>
      <c r="E464" s="23">
        <v>0.28000000000000003</v>
      </c>
      <c r="F464" s="23">
        <v>0.24</v>
      </c>
      <c r="G464" s="23">
        <v>0.28999999999999998</v>
      </c>
      <c r="H464" s="205">
        <v>0.4158</v>
      </c>
      <c r="I464" s="23">
        <v>0.26</v>
      </c>
      <c r="J464" s="23">
        <v>0.27</v>
      </c>
      <c r="K464" s="23">
        <v>0.26</v>
      </c>
      <c r="L464" s="23">
        <v>0.25</v>
      </c>
      <c r="M464" s="23">
        <v>0.26</v>
      </c>
      <c r="N464" s="23">
        <v>0.26429999999999998</v>
      </c>
      <c r="O464" s="23">
        <v>0.27</v>
      </c>
      <c r="P464" s="23">
        <v>0.26411760416358337</v>
      </c>
      <c r="Q464" s="23">
        <v>0.26921838741828985</v>
      </c>
      <c r="R464" s="23">
        <v>0.27</v>
      </c>
      <c r="S464" s="23">
        <v>0.27200000000000002</v>
      </c>
      <c r="T464" s="23">
        <v>0.28999999999999998</v>
      </c>
      <c r="U464" s="205">
        <v>0.31913180000000002</v>
      </c>
      <c r="V464" s="201"/>
      <c r="W464" s="202"/>
      <c r="X464" s="202"/>
      <c r="Y464" s="202"/>
      <c r="Z464" s="202"/>
      <c r="AA464" s="202"/>
      <c r="AB464" s="202"/>
      <c r="AC464" s="202"/>
      <c r="AD464" s="202"/>
      <c r="AE464" s="202"/>
      <c r="AF464" s="202"/>
      <c r="AG464" s="202"/>
      <c r="AH464" s="202"/>
      <c r="AI464" s="202"/>
      <c r="AJ464" s="202"/>
      <c r="AK464" s="202"/>
      <c r="AL464" s="202"/>
      <c r="AM464" s="202"/>
      <c r="AN464" s="202"/>
      <c r="AO464" s="202"/>
      <c r="AP464" s="202"/>
      <c r="AQ464" s="202"/>
      <c r="AR464" s="202"/>
      <c r="AS464" s="202"/>
      <c r="AT464" s="202"/>
      <c r="AU464" s="202"/>
      <c r="AV464" s="202"/>
      <c r="AW464" s="202"/>
      <c r="AX464" s="202"/>
      <c r="AY464" s="202"/>
      <c r="AZ464" s="202"/>
      <c r="BA464" s="202"/>
      <c r="BB464" s="202"/>
      <c r="BC464" s="202"/>
      <c r="BD464" s="202"/>
      <c r="BE464" s="202"/>
      <c r="BF464" s="202"/>
      <c r="BG464" s="202"/>
      <c r="BH464" s="202"/>
      <c r="BI464" s="202"/>
      <c r="BJ464" s="202"/>
      <c r="BK464" s="202"/>
      <c r="BL464" s="202"/>
      <c r="BM464" s="203">
        <v>0.27130604941391329</v>
      </c>
    </row>
    <row r="465" spans="1:65">
      <c r="A465" s="29"/>
      <c r="B465" s="19">
        <v>1</v>
      </c>
      <c r="C465" s="9">
        <v>5</v>
      </c>
      <c r="D465" s="205">
        <v>0.34699999999999998</v>
      </c>
      <c r="E465" s="23">
        <v>0.3</v>
      </c>
      <c r="F465" s="23">
        <v>0.25</v>
      </c>
      <c r="G465" s="23">
        <v>0.26</v>
      </c>
      <c r="H465" s="205">
        <v>0.43140000000000001</v>
      </c>
      <c r="I465" s="23">
        <v>0.26</v>
      </c>
      <c r="J465" s="23">
        <v>0.27</v>
      </c>
      <c r="K465" s="23">
        <v>0.26</v>
      </c>
      <c r="L465" s="23">
        <v>0.26</v>
      </c>
      <c r="M465" s="23">
        <v>0.26</v>
      </c>
      <c r="N465" s="23">
        <v>0.26900000000000002</v>
      </c>
      <c r="O465" s="23">
        <v>0.27</v>
      </c>
      <c r="P465" s="23">
        <v>0.26837439906841126</v>
      </c>
      <c r="Q465" s="23">
        <v>0.28393731024067381</v>
      </c>
      <c r="R465" s="23">
        <v>0.28000000000000003</v>
      </c>
      <c r="S465" s="23">
        <v>0.27800000000000002</v>
      </c>
      <c r="T465" s="23">
        <v>0.28999999999999998</v>
      </c>
      <c r="U465" s="205">
        <v>0.30766399999999999</v>
      </c>
      <c r="V465" s="201"/>
      <c r="W465" s="202"/>
      <c r="X465" s="202"/>
      <c r="Y465" s="202"/>
      <c r="Z465" s="202"/>
      <c r="AA465" s="202"/>
      <c r="AB465" s="202"/>
      <c r="AC465" s="202"/>
      <c r="AD465" s="202"/>
      <c r="AE465" s="202"/>
      <c r="AF465" s="202"/>
      <c r="AG465" s="202"/>
      <c r="AH465" s="202"/>
      <c r="AI465" s="202"/>
      <c r="AJ465" s="202"/>
      <c r="AK465" s="202"/>
      <c r="AL465" s="202"/>
      <c r="AM465" s="202"/>
      <c r="AN465" s="202"/>
      <c r="AO465" s="202"/>
      <c r="AP465" s="202"/>
      <c r="AQ465" s="202"/>
      <c r="AR465" s="202"/>
      <c r="AS465" s="202"/>
      <c r="AT465" s="202"/>
      <c r="AU465" s="202"/>
      <c r="AV465" s="202"/>
      <c r="AW465" s="202"/>
      <c r="AX465" s="202"/>
      <c r="AY465" s="202"/>
      <c r="AZ465" s="202"/>
      <c r="BA465" s="202"/>
      <c r="BB465" s="202"/>
      <c r="BC465" s="202"/>
      <c r="BD465" s="202"/>
      <c r="BE465" s="202"/>
      <c r="BF465" s="202"/>
      <c r="BG465" s="202"/>
      <c r="BH465" s="202"/>
      <c r="BI465" s="202"/>
      <c r="BJ465" s="202"/>
      <c r="BK465" s="202"/>
      <c r="BL465" s="202"/>
      <c r="BM465" s="203">
        <v>156</v>
      </c>
    </row>
    <row r="466" spans="1:65">
      <c r="A466" s="29"/>
      <c r="B466" s="19">
        <v>1</v>
      </c>
      <c r="C466" s="9">
        <v>6</v>
      </c>
      <c r="D466" s="205">
        <v>0.34899999999999998</v>
      </c>
      <c r="E466" s="23">
        <v>0.3</v>
      </c>
      <c r="F466" s="23">
        <v>0.25</v>
      </c>
      <c r="G466" s="23">
        <v>0.31</v>
      </c>
      <c r="H466" s="205">
        <v>0.41469999999999996</v>
      </c>
      <c r="I466" s="23">
        <v>0.26</v>
      </c>
      <c r="J466" s="23">
        <v>0.28000000000000003</v>
      </c>
      <c r="K466" s="23">
        <v>0.26</v>
      </c>
      <c r="L466" s="23">
        <v>0.26</v>
      </c>
      <c r="M466" s="23">
        <v>0.26</v>
      </c>
      <c r="N466" s="23">
        <v>0.25900000000000001</v>
      </c>
      <c r="O466" s="23">
        <v>0.27</v>
      </c>
      <c r="P466" s="23">
        <v>0.26614788896735425</v>
      </c>
      <c r="Q466" s="23">
        <v>0.27340499583654682</v>
      </c>
      <c r="R466" s="23">
        <v>0.26</v>
      </c>
      <c r="S466" s="23">
        <v>0.26900000000000002</v>
      </c>
      <c r="T466" s="23">
        <v>0.28999999999999998</v>
      </c>
      <c r="U466" s="205">
        <v>0.31589450000000002</v>
      </c>
      <c r="V466" s="201"/>
      <c r="W466" s="202"/>
      <c r="X466" s="202"/>
      <c r="Y466" s="202"/>
      <c r="Z466" s="202"/>
      <c r="AA466" s="202"/>
      <c r="AB466" s="202"/>
      <c r="AC466" s="202"/>
      <c r="AD466" s="202"/>
      <c r="AE466" s="202"/>
      <c r="AF466" s="202"/>
      <c r="AG466" s="202"/>
      <c r="AH466" s="202"/>
      <c r="AI466" s="202"/>
      <c r="AJ466" s="202"/>
      <c r="AK466" s="202"/>
      <c r="AL466" s="202"/>
      <c r="AM466" s="202"/>
      <c r="AN466" s="202"/>
      <c r="AO466" s="202"/>
      <c r="AP466" s="202"/>
      <c r="AQ466" s="202"/>
      <c r="AR466" s="202"/>
      <c r="AS466" s="202"/>
      <c r="AT466" s="202"/>
      <c r="AU466" s="202"/>
      <c r="AV466" s="202"/>
      <c r="AW466" s="202"/>
      <c r="AX466" s="202"/>
      <c r="AY466" s="202"/>
      <c r="AZ466" s="202"/>
      <c r="BA466" s="202"/>
      <c r="BB466" s="202"/>
      <c r="BC466" s="202"/>
      <c r="BD466" s="202"/>
      <c r="BE466" s="202"/>
      <c r="BF466" s="202"/>
      <c r="BG466" s="202"/>
      <c r="BH466" s="202"/>
      <c r="BI466" s="202"/>
      <c r="BJ466" s="202"/>
      <c r="BK466" s="202"/>
      <c r="BL466" s="202"/>
      <c r="BM466" s="56"/>
    </row>
    <row r="467" spans="1:65">
      <c r="A467" s="29"/>
      <c r="B467" s="20" t="s">
        <v>258</v>
      </c>
      <c r="C467" s="12"/>
      <c r="D467" s="206">
        <v>0.34466666666666662</v>
      </c>
      <c r="E467" s="206">
        <v>0.29666666666666669</v>
      </c>
      <c r="F467" s="206">
        <v>0.26333333333333336</v>
      </c>
      <c r="G467" s="206">
        <v>0.28833333333333333</v>
      </c>
      <c r="H467" s="206">
        <v>0.4211333333333333</v>
      </c>
      <c r="I467" s="206">
        <v>0.26</v>
      </c>
      <c r="J467" s="206">
        <v>0.27500000000000002</v>
      </c>
      <c r="K467" s="206">
        <v>0.26500000000000001</v>
      </c>
      <c r="L467" s="206">
        <v>0.25666666666666665</v>
      </c>
      <c r="M467" s="206">
        <v>0.26</v>
      </c>
      <c r="N467" s="206">
        <v>0.26428333333333337</v>
      </c>
      <c r="O467" s="206">
        <v>0.27</v>
      </c>
      <c r="P467" s="206">
        <v>0.26460783613175681</v>
      </c>
      <c r="Q467" s="206">
        <v>0.27786623841027575</v>
      </c>
      <c r="R467" s="206">
        <v>0.26666666666666666</v>
      </c>
      <c r="S467" s="206">
        <v>0.27116666666666672</v>
      </c>
      <c r="T467" s="206">
        <v>0.28999999999999998</v>
      </c>
      <c r="U467" s="206">
        <v>0.31482389999999999</v>
      </c>
      <c r="V467" s="201"/>
      <c r="W467" s="202"/>
      <c r="X467" s="202"/>
      <c r="Y467" s="202"/>
      <c r="Z467" s="202"/>
      <c r="AA467" s="202"/>
      <c r="AB467" s="202"/>
      <c r="AC467" s="202"/>
      <c r="AD467" s="202"/>
      <c r="AE467" s="202"/>
      <c r="AF467" s="202"/>
      <c r="AG467" s="202"/>
      <c r="AH467" s="202"/>
      <c r="AI467" s="202"/>
      <c r="AJ467" s="202"/>
      <c r="AK467" s="202"/>
      <c r="AL467" s="202"/>
      <c r="AM467" s="202"/>
      <c r="AN467" s="202"/>
      <c r="AO467" s="202"/>
      <c r="AP467" s="202"/>
      <c r="AQ467" s="202"/>
      <c r="AR467" s="202"/>
      <c r="AS467" s="202"/>
      <c r="AT467" s="202"/>
      <c r="AU467" s="202"/>
      <c r="AV467" s="202"/>
      <c r="AW467" s="202"/>
      <c r="AX467" s="202"/>
      <c r="AY467" s="202"/>
      <c r="AZ467" s="202"/>
      <c r="BA467" s="202"/>
      <c r="BB467" s="202"/>
      <c r="BC467" s="202"/>
      <c r="BD467" s="202"/>
      <c r="BE467" s="202"/>
      <c r="BF467" s="202"/>
      <c r="BG467" s="202"/>
      <c r="BH467" s="202"/>
      <c r="BI467" s="202"/>
      <c r="BJ467" s="202"/>
      <c r="BK467" s="202"/>
      <c r="BL467" s="202"/>
      <c r="BM467" s="56"/>
    </row>
    <row r="468" spans="1:65">
      <c r="A468" s="29"/>
      <c r="B468" s="3" t="s">
        <v>259</v>
      </c>
      <c r="C468" s="28"/>
      <c r="D468" s="23">
        <v>0.34549999999999997</v>
      </c>
      <c r="E468" s="23">
        <v>0.3</v>
      </c>
      <c r="F468" s="23">
        <v>0.26</v>
      </c>
      <c r="G468" s="23">
        <v>0.29499999999999998</v>
      </c>
      <c r="H468" s="23">
        <v>0.41764999999999997</v>
      </c>
      <c r="I468" s="23">
        <v>0.26</v>
      </c>
      <c r="J468" s="23">
        <v>0.27500000000000002</v>
      </c>
      <c r="K468" s="23">
        <v>0.26500000000000001</v>
      </c>
      <c r="L468" s="23">
        <v>0.26</v>
      </c>
      <c r="M468" s="23">
        <v>0.26</v>
      </c>
      <c r="N468" s="23">
        <v>0.26665</v>
      </c>
      <c r="O468" s="23">
        <v>0.27</v>
      </c>
      <c r="P468" s="23">
        <v>0.26408677245797707</v>
      </c>
      <c r="Q468" s="23">
        <v>0.2777249937223028</v>
      </c>
      <c r="R468" s="23">
        <v>0.27</v>
      </c>
      <c r="S468" s="23">
        <v>0.27050000000000002</v>
      </c>
      <c r="T468" s="23">
        <v>0.28999999999999998</v>
      </c>
      <c r="U468" s="23">
        <v>0.31751315000000002</v>
      </c>
      <c r="V468" s="201"/>
      <c r="W468" s="202"/>
      <c r="X468" s="202"/>
      <c r="Y468" s="202"/>
      <c r="Z468" s="202"/>
      <c r="AA468" s="202"/>
      <c r="AB468" s="202"/>
      <c r="AC468" s="202"/>
      <c r="AD468" s="202"/>
      <c r="AE468" s="202"/>
      <c r="AF468" s="202"/>
      <c r="AG468" s="202"/>
      <c r="AH468" s="202"/>
      <c r="AI468" s="202"/>
      <c r="AJ468" s="202"/>
      <c r="AK468" s="202"/>
      <c r="AL468" s="202"/>
      <c r="AM468" s="202"/>
      <c r="AN468" s="202"/>
      <c r="AO468" s="202"/>
      <c r="AP468" s="202"/>
      <c r="AQ468" s="202"/>
      <c r="AR468" s="202"/>
      <c r="AS468" s="202"/>
      <c r="AT468" s="202"/>
      <c r="AU468" s="202"/>
      <c r="AV468" s="202"/>
      <c r="AW468" s="202"/>
      <c r="AX468" s="202"/>
      <c r="AY468" s="202"/>
      <c r="AZ468" s="202"/>
      <c r="BA468" s="202"/>
      <c r="BB468" s="202"/>
      <c r="BC468" s="202"/>
      <c r="BD468" s="202"/>
      <c r="BE468" s="202"/>
      <c r="BF468" s="202"/>
      <c r="BG468" s="202"/>
      <c r="BH468" s="202"/>
      <c r="BI468" s="202"/>
      <c r="BJ468" s="202"/>
      <c r="BK468" s="202"/>
      <c r="BL468" s="202"/>
      <c r="BM468" s="56"/>
    </row>
    <row r="469" spans="1:65">
      <c r="A469" s="29"/>
      <c r="B469" s="3" t="s">
        <v>260</v>
      </c>
      <c r="C469" s="28"/>
      <c r="D469" s="23">
        <v>3.7237973450050545E-3</v>
      </c>
      <c r="E469" s="23">
        <v>8.1649658092772439E-3</v>
      </c>
      <c r="F469" s="23">
        <v>1.9663841605003504E-2</v>
      </c>
      <c r="G469" s="23">
        <v>1.9407902170679506E-2</v>
      </c>
      <c r="H469" s="23">
        <v>8.7958323464392384E-3</v>
      </c>
      <c r="I469" s="23">
        <v>0</v>
      </c>
      <c r="J469" s="23">
        <v>5.4772255750516656E-3</v>
      </c>
      <c r="K469" s="23">
        <v>5.4772255750516656E-3</v>
      </c>
      <c r="L469" s="23">
        <v>5.1639777949432277E-3</v>
      </c>
      <c r="M469" s="23">
        <v>0</v>
      </c>
      <c r="N469" s="23">
        <v>7.0456842582297605E-3</v>
      </c>
      <c r="O469" s="23">
        <v>0</v>
      </c>
      <c r="P469" s="23">
        <v>2.2909044710565712E-3</v>
      </c>
      <c r="Q469" s="23">
        <v>7.7640639672503543E-3</v>
      </c>
      <c r="R469" s="23">
        <v>1.0327955589886455E-2</v>
      </c>
      <c r="S469" s="23">
        <v>4.1673332800085351E-3</v>
      </c>
      <c r="T469" s="23">
        <v>0</v>
      </c>
      <c r="U469" s="23">
        <v>1.0741050483449007E-2</v>
      </c>
      <c r="V469" s="201"/>
      <c r="W469" s="202"/>
      <c r="X469" s="202"/>
      <c r="Y469" s="202"/>
      <c r="Z469" s="202"/>
      <c r="AA469" s="202"/>
      <c r="AB469" s="202"/>
      <c r="AC469" s="202"/>
      <c r="AD469" s="202"/>
      <c r="AE469" s="202"/>
      <c r="AF469" s="202"/>
      <c r="AG469" s="202"/>
      <c r="AH469" s="202"/>
      <c r="AI469" s="202"/>
      <c r="AJ469" s="202"/>
      <c r="AK469" s="202"/>
      <c r="AL469" s="202"/>
      <c r="AM469" s="202"/>
      <c r="AN469" s="202"/>
      <c r="AO469" s="202"/>
      <c r="AP469" s="202"/>
      <c r="AQ469" s="202"/>
      <c r="AR469" s="202"/>
      <c r="AS469" s="202"/>
      <c r="AT469" s="202"/>
      <c r="AU469" s="202"/>
      <c r="AV469" s="202"/>
      <c r="AW469" s="202"/>
      <c r="AX469" s="202"/>
      <c r="AY469" s="202"/>
      <c r="AZ469" s="202"/>
      <c r="BA469" s="202"/>
      <c r="BB469" s="202"/>
      <c r="BC469" s="202"/>
      <c r="BD469" s="202"/>
      <c r="BE469" s="202"/>
      <c r="BF469" s="202"/>
      <c r="BG469" s="202"/>
      <c r="BH469" s="202"/>
      <c r="BI469" s="202"/>
      <c r="BJ469" s="202"/>
      <c r="BK469" s="202"/>
      <c r="BL469" s="202"/>
      <c r="BM469" s="56"/>
    </row>
    <row r="470" spans="1:65">
      <c r="A470" s="29"/>
      <c r="B470" s="3" t="s">
        <v>86</v>
      </c>
      <c r="C470" s="28"/>
      <c r="D470" s="13">
        <v>1.0804054192471145E-2</v>
      </c>
      <c r="E470" s="13">
        <v>2.7522356660485088E-2</v>
      </c>
      <c r="F470" s="13">
        <v>7.4672816221532282E-2</v>
      </c>
      <c r="G470" s="13">
        <v>6.7310643366518513E-2</v>
      </c>
      <c r="H470" s="13">
        <v>2.0886098653884532E-2</v>
      </c>
      <c r="I470" s="13">
        <v>0</v>
      </c>
      <c r="J470" s="13">
        <v>1.9917183909278782E-2</v>
      </c>
      <c r="K470" s="13">
        <v>2.0668775754911946E-2</v>
      </c>
      <c r="L470" s="13">
        <v>2.0119394006272318E-2</v>
      </c>
      <c r="M470" s="13">
        <v>0</v>
      </c>
      <c r="N470" s="13">
        <v>2.6659586018401057E-2</v>
      </c>
      <c r="O470" s="13">
        <v>0</v>
      </c>
      <c r="P470" s="13">
        <v>8.6577347993422836E-3</v>
      </c>
      <c r="Q470" s="13">
        <v>2.7941732006270367E-2</v>
      </c>
      <c r="R470" s="13">
        <v>3.872983346207421E-2</v>
      </c>
      <c r="S470" s="13">
        <v>1.5368162065182055E-2</v>
      </c>
      <c r="T470" s="13">
        <v>0</v>
      </c>
      <c r="U470" s="13">
        <v>3.4117646352290941E-2</v>
      </c>
      <c r="V470" s="148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5"/>
    </row>
    <row r="471" spans="1:65">
      <c r="A471" s="29"/>
      <c r="B471" s="3" t="s">
        <v>261</v>
      </c>
      <c r="C471" s="28"/>
      <c r="D471" s="13">
        <v>0.27039801512435879</v>
      </c>
      <c r="E471" s="13">
        <v>9.3476047834312848E-2</v>
      </c>
      <c r="F471" s="13">
        <v>-2.9386429450441343E-2</v>
      </c>
      <c r="G471" s="13">
        <v>6.2760428513124245E-2</v>
      </c>
      <c r="H471" s="13">
        <v>0.55224453801558493</v>
      </c>
      <c r="I471" s="13">
        <v>-4.1672677178916873E-2</v>
      </c>
      <c r="J471" s="13">
        <v>1.3615437599222568E-2</v>
      </c>
      <c r="K471" s="13">
        <v>-2.3243305586203689E-2</v>
      </c>
      <c r="L471" s="13">
        <v>-5.3958924907392403E-2</v>
      </c>
      <c r="M471" s="13">
        <v>-4.1672677178916873E-2</v>
      </c>
      <c r="N471" s="13">
        <v>-2.5884848847825825E-2</v>
      </c>
      <c r="O471" s="13">
        <v>-4.8139339934906156E-3</v>
      </c>
      <c r="P471" s="13">
        <v>-2.468877231682165E-2</v>
      </c>
      <c r="Q471" s="13">
        <v>2.4180032146478236E-2</v>
      </c>
      <c r="R471" s="13">
        <v>-1.7100181721966035E-2</v>
      </c>
      <c r="S471" s="13">
        <v>-5.1374728852404683E-4</v>
      </c>
      <c r="T471" s="13">
        <v>6.8903552377361788E-2</v>
      </c>
      <c r="U471" s="13">
        <v>0.1604013278734322</v>
      </c>
      <c r="V471" s="148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5"/>
    </row>
    <row r="472" spans="1:65">
      <c r="A472" s="29"/>
      <c r="B472" s="45" t="s">
        <v>262</v>
      </c>
      <c r="C472" s="46"/>
      <c r="D472" s="44">
        <v>5.59</v>
      </c>
      <c r="E472" s="44">
        <v>1.97</v>
      </c>
      <c r="F472" s="44">
        <v>0.55000000000000004</v>
      </c>
      <c r="G472" s="44">
        <v>1.34</v>
      </c>
      <c r="H472" s="44">
        <v>11.36</v>
      </c>
      <c r="I472" s="44">
        <v>0.8</v>
      </c>
      <c r="J472" s="44">
        <v>0.33</v>
      </c>
      <c r="K472" s="44">
        <v>0.42</v>
      </c>
      <c r="L472" s="44">
        <v>1.05</v>
      </c>
      <c r="M472" s="44">
        <v>0.8</v>
      </c>
      <c r="N472" s="44">
        <v>0.48</v>
      </c>
      <c r="O472" s="44">
        <v>0.04</v>
      </c>
      <c r="P472" s="44">
        <v>0.45</v>
      </c>
      <c r="Q472" s="44">
        <v>0.55000000000000004</v>
      </c>
      <c r="R472" s="44">
        <v>0.3</v>
      </c>
      <c r="S472" s="44">
        <v>0.04</v>
      </c>
      <c r="T472" s="44">
        <v>1.47</v>
      </c>
      <c r="U472" s="44">
        <v>3.34</v>
      </c>
      <c r="V472" s="148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5"/>
    </row>
    <row r="473" spans="1:65">
      <c r="B473" s="3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BM473" s="55"/>
    </row>
    <row r="474" spans="1:65" ht="15">
      <c r="B474" s="8" t="s">
        <v>579</v>
      </c>
      <c r="BM474" s="27" t="s">
        <v>66</v>
      </c>
    </row>
    <row r="475" spans="1:65" ht="15">
      <c r="A475" s="24" t="s">
        <v>17</v>
      </c>
      <c r="B475" s="18" t="s">
        <v>111</v>
      </c>
      <c r="C475" s="15" t="s">
        <v>112</v>
      </c>
      <c r="D475" s="16" t="s">
        <v>223</v>
      </c>
      <c r="E475" s="17" t="s">
        <v>223</v>
      </c>
      <c r="F475" s="17" t="s">
        <v>223</v>
      </c>
      <c r="G475" s="17" t="s">
        <v>223</v>
      </c>
      <c r="H475" s="17" t="s">
        <v>223</v>
      </c>
      <c r="I475" s="17" t="s">
        <v>223</v>
      </c>
      <c r="J475" s="17" t="s">
        <v>223</v>
      </c>
      <c r="K475" s="17" t="s">
        <v>223</v>
      </c>
      <c r="L475" s="17" t="s">
        <v>223</v>
      </c>
      <c r="M475" s="17" t="s">
        <v>223</v>
      </c>
      <c r="N475" s="17" t="s">
        <v>223</v>
      </c>
      <c r="O475" s="17" t="s">
        <v>223</v>
      </c>
      <c r="P475" s="17" t="s">
        <v>223</v>
      </c>
      <c r="Q475" s="17" t="s">
        <v>223</v>
      </c>
      <c r="R475" s="17" t="s">
        <v>223</v>
      </c>
      <c r="S475" s="17" t="s">
        <v>223</v>
      </c>
      <c r="T475" s="17" t="s">
        <v>223</v>
      </c>
      <c r="U475" s="17" t="s">
        <v>223</v>
      </c>
      <c r="V475" s="17" t="s">
        <v>223</v>
      </c>
      <c r="W475" s="148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7">
        <v>1</v>
      </c>
    </row>
    <row r="476" spans="1:65">
      <c r="A476" s="29"/>
      <c r="B476" s="19" t="s">
        <v>224</v>
      </c>
      <c r="C476" s="9" t="s">
        <v>224</v>
      </c>
      <c r="D476" s="146" t="s">
        <v>226</v>
      </c>
      <c r="E476" s="147" t="s">
        <v>227</v>
      </c>
      <c r="F476" s="147" t="s">
        <v>228</v>
      </c>
      <c r="G476" s="147" t="s">
        <v>229</v>
      </c>
      <c r="H476" s="147" t="s">
        <v>230</v>
      </c>
      <c r="I476" s="147" t="s">
        <v>231</v>
      </c>
      <c r="J476" s="147" t="s">
        <v>232</v>
      </c>
      <c r="K476" s="147" t="s">
        <v>234</v>
      </c>
      <c r="L476" s="147" t="s">
        <v>235</v>
      </c>
      <c r="M476" s="147" t="s">
        <v>236</v>
      </c>
      <c r="N476" s="147" t="s">
        <v>237</v>
      </c>
      <c r="O476" s="147" t="s">
        <v>264</v>
      </c>
      <c r="P476" s="147" t="s">
        <v>238</v>
      </c>
      <c r="Q476" s="147" t="s">
        <v>240</v>
      </c>
      <c r="R476" s="147" t="s">
        <v>241</v>
      </c>
      <c r="S476" s="147" t="s">
        <v>243</v>
      </c>
      <c r="T476" s="147" t="s">
        <v>244</v>
      </c>
      <c r="U476" s="147" t="s">
        <v>245</v>
      </c>
      <c r="V476" s="147" t="s">
        <v>246</v>
      </c>
      <c r="W476" s="148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7" t="s">
        <v>3</v>
      </c>
    </row>
    <row r="477" spans="1:65">
      <c r="A477" s="29"/>
      <c r="B477" s="19"/>
      <c r="C477" s="9"/>
      <c r="D477" s="10" t="s">
        <v>308</v>
      </c>
      <c r="E477" s="11" t="s">
        <v>266</v>
      </c>
      <c r="F477" s="11" t="s">
        <v>266</v>
      </c>
      <c r="G477" s="11" t="s">
        <v>266</v>
      </c>
      <c r="H477" s="11" t="s">
        <v>308</v>
      </c>
      <c r="I477" s="11" t="s">
        <v>266</v>
      </c>
      <c r="J477" s="11" t="s">
        <v>309</v>
      </c>
      <c r="K477" s="11" t="s">
        <v>266</v>
      </c>
      <c r="L477" s="11" t="s">
        <v>266</v>
      </c>
      <c r="M477" s="11" t="s">
        <v>266</v>
      </c>
      <c r="N477" s="11" t="s">
        <v>266</v>
      </c>
      <c r="O477" s="11" t="s">
        <v>266</v>
      </c>
      <c r="P477" s="11" t="s">
        <v>266</v>
      </c>
      <c r="Q477" s="11" t="s">
        <v>266</v>
      </c>
      <c r="R477" s="11" t="s">
        <v>266</v>
      </c>
      <c r="S477" s="11" t="s">
        <v>308</v>
      </c>
      <c r="T477" s="11" t="s">
        <v>308</v>
      </c>
      <c r="U477" s="11" t="s">
        <v>266</v>
      </c>
      <c r="V477" s="11" t="s">
        <v>308</v>
      </c>
      <c r="W477" s="148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7">
        <v>1</v>
      </c>
    </row>
    <row r="478" spans="1:65">
      <c r="A478" s="29"/>
      <c r="B478" s="19"/>
      <c r="C478" s="9"/>
      <c r="D478" s="25" t="s">
        <v>310</v>
      </c>
      <c r="E478" s="25" t="s">
        <v>311</v>
      </c>
      <c r="F478" s="25" t="s">
        <v>312</v>
      </c>
      <c r="G478" s="25" t="s">
        <v>313</v>
      </c>
      <c r="H478" s="25" t="s">
        <v>311</v>
      </c>
      <c r="I478" s="25" t="s">
        <v>311</v>
      </c>
      <c r="J478" s="25" t="s">
        <v>310</v>
      </c>
      <c r="K478" s="25" t="s">
        <v>311</v>
      </c>
      <c r="L478" s="25" t="s">
        <v>311</v>
      </c>
      <c r="M478" s="25" t="s">
        <v>311</v>
      </c>
      <c r="N478" s="25" t="s">
        <v>311</v>
      </c>
      <c r="O478" s="25" t="s">
        <v>311</v>
      </c>
      <c r="P478" s="25" t="s">
        <v>117</v>
      </c>
      <c r="Q478" s="25" t="s">
        <v>116</v>
      </c>
      <c r="R478" s="25" t="s">
        <v>312</v>
      </c>
      <c r="S478" s="25" t="s">
        <v>310</v>
      </c>
      <c r="T478" s="25" t="s">
        <v>313</v>
      </c>
      <c r="U478" s="25" t="s">
        <v>313</v>
      </c>
      <c r="V478" s="25" t="s">
        <v>313</v>
      </c>
      <c r="W478" s="148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>
        <v>2</v>
      </c>
    </row>
    <row r="479" spans="1:65">
      <c r="A479" s="29"/>
      <c r="B479" s="18">
        <v>1</v>
      </c>
      <c r="C479" s="14">
        <v>1</v>
      </c>
      <c r="D479" s="219">
        <v>20.2</v>
      </c>
      <c r="E479" s="219">
        <v>21.4</v>
      </c>
      <c r="F479" s="219">
        <v>19.940000000000001</v>
      </c>
      <c r="G479" s="220">
        <v>16.2009507483254</v>
      </c>
      <c r="H479" s="219">
        <v>20.100000000000001</v>
      </c>
      <c r="I479" s="220">
        <v>15</v>
      </c>
      <c r="J479" s="219">
        <v>21</v>
      </c>
      <c r="K479" s="220">
        <v>14.7</v>
      </c>
      <c r="L479" s="220">
        <v>13.8</v>
      </c>
      <c r="M479" s="220">
        <v>14.1</v>
      </c>
      <c r="N479" s="220">
        <v>14.5</v>
      </c>
      <c r="O479" s="220">
        <v>15</v>
      </c>
      <c r="P479" s="220">
        <v>14.654</v>
      </c>
      <c r="Q479" s="220">
        <v>15.8</v>
      </c>
      <c r="R479" s="220">
        <v>14.966668783501134</v>
      </c>
      <c r="S479" s="220">
        <v>15.180715657405107</v>
      </c>
      <c r="T479" s="220">
        <v>13.7</v>
      </c>
      <c r="U479" s="220">
        <v>15.1</v>
      </c>
      <c r="V479" s="219">
        <v>14</v>
      </c>
      <c r="W479" s="221"/>
      <c r="X479" s="222"/>
      <c r="Y479" s="222"/>
      <c r="Z479" s="222"/>
      <c r="AA479" s="222"/>
      <c r="AB479" s="222"/>
      <c r="AC479" s="222"/>
      <c r="AD479" s="222"/>
      <c r="AE479" s="222"/>
      <c r="AF479" s="222"/>
      <c r="AG479" s="222"/>
      <c r="AH479" s="222"/>
      <c r="AI479" s="222"/>
      <c r="AJ479" s="222"/>
      <c r="AK479" s="222"/>
      <c r="AL479" s="222"/>
      <c r="AM479" s="222"/>
      <c r="AN479" s="222"/>
      <c r="AO479" s="222"/>
      <c r="AP479" s="222"/>
      <c r="AQ479" s="222"/>
      <c r="AR479" s="222"/>
      <c r="AS479" s="222"/>
      <c r="AT479" s="222"/>
      <c r="AU479" s="222"/>
      <c r="AV479" s="222"/>
      <c r="AW479" s="222"/>
      <c r="AX479" s="222"/>
      <c r="AY479" s="222"/>
      <c r="AZ479" s="222"/>
      <c r="BA479" s="222"/>
      <c r="BB479" s="222"/>
      <c r="BC479" s="222"/>
      <c r="BD479" s="222"/>
      <c r="BE479" s="222"/>
      <c r="BF479" s="222"/>
      <c r="BG479" s="222"/>
      <c r="BH479" s="222"/>
      <c r="BI479" s="222"/>
      <c r="BJ479" s="222"/>
      <c r="BK479" s="222"/>
      <c r="BL479" s="222"/>
      <c r="BM479" s="223">
        <v>1</v>
      </c>
    </row>
    <row r="480" spans="1:65">
      <c r="A480" s="29"/>
      <c r="B480" s="19">
        <v>1</v>
      </c>
      <c r="C480" s="9">
        <v>2</v>
      </c>
      <c r="D480" s="224">
        <v>20.3</v>
      </c>
      <c r="E480" s="224">
        <v>21.7</v>
      </c>
      <c r="F480" s="224">
        <v>20.2382205561238</v>
      </c>
      <c r="G480" s="225">
        <v>16.2429101309604</v>
      </c>
      <c r="H480" s="224">
        <v>20.7</v>
      </c>
      <c r="I480" s="225">
        <v>15.5</v>
      </c>
      <c r="J480" s="224">
        <v>22</v>
      </c>
      <c r="K480" s="225">
        <v>14.2</v>
      </c>
      <c r="L480" s="225">
        <v>13.6</v>
      </c>
      <c r="M480" s="225">
        <v>14.2</v>
      </c>
      <c r="N480" s="225">
        <v>15.2</v>
      </c>
      <c r="O480" s="225">
        <v>15.299999999999999</v>
      </c>
      <c r="P480" s="225">
        <v>15.968999999999999</v>
      </c>
      <c r="Q480" s="225">
        <v>15.299999999999999</v>
      </c>
      <c r="R480" s="225">
        <v>14.903318225876934</v>
      </c>
      <c r="S480" s="225">
        <v>15.284842996678199</v>
      </c>
      <c r="T480" s="225">
        <v>14.8</v>
      </c>
      <c r="U480" s="225">
        <v>15.7</v>
      </c>
      <c r="V480" s="224">
        <v>13</v>
      </c>
      <c r="W480" s="221"/>
      <c r="X480" s="222"/>
      <c r="Y480" s="222"/>
      <c r="Z480" s="222"/>
      <c r="AA480" s="222"/>
      <c r="AB480" s="222"/>
      <c r="AC480" s="222"/>
      <c r="AD480" s="222"/>
      <c r="AE480" s="222"/>
      <c r="AF480" s="222"/>
      <c r="AG480" s="222"/>
      <c r="AH480" s="222"/>
      <c r="AI480" s="222"/>
      <c r="AJ480" s="222"/>
      <c r="AK480" s="222"/>
      <c r="AL480" s="222"/>
      <c r="AM480" s="222"/>
      <c r="AN480" s="222"/>
      <c r="AO480" s="222"/>
      <c r="AP480" s="222"/>
      <c r="AQ480" s="222"/>
      <c r="AR480" s="222"/>
      <c r="AS480" s="222"/>
      <c r="AT480" s="222"/>
      <c r="AU480" s="222"/>
      <c r="AV480" s="222"/>
      <c r="AW480" s="222"/>
      <c r="AX480" s="222"/>
      <c r="AY480" s="222"/>
      <c r="AZ480" s="222"/>
      <c r="BA480" s="222"/>
      <c r="BB480" s="222"/>
      <c r="BC480" s="222"/>
      <c r="BD480" s="222"/>
      <c r="BE480" s="222"/>
      <c r="BF480" s="222"/>
      <c r="BG480" s="222"/>
      <c r="BH480" s="222"/>
      <c r="BI480" s="222"/>
      <c r="BJ480" s="222"/>
      <c r="BK480" s="222"/>
      <c r="BL480" s="222"/>
      <c r="BM480" s="223" t="e">
        <v>#N/A</v>
      </c>
    </row>
    <row r="481" spans="1:65">
      <c r="A481" s="29"/>
      <c r="B481" s="19">
        <v>1</v>
      </c>
      <c r="C481" s="9">
        <v>3</v>
      </c>
      <c r="D481" s="224">
        <v>20.100000000000001</v>
      </c>
      <c r="E481" s="224">
        <v>21.6</v>
      </c>
      <c r="F481" s="224">
        <v>19.892003706697032</v>
      </c>
      <c r="G481" s="225">
        <v>16.2815667359041</v>
      </c>
      <c r="H481" s="224">
        <v>19.7</v>
      </c>
      <c r="I481" s="225">
        <v>14.1</v>
      </c>
      <c r="J481" s="224">
        <v>22</v>
      </c>
      <c r="K481" s="225">
        <v>13.8</v>
      </c>
      <c r="L481" s="225">
        <v>13.4</v>
      </c>
      <c r="M481" s="225">
        <v>14.4</v>
      </c>
      <c r="N481" s="225">
        <v>14.8</v>
      </c>
      <c r="O481" s="225">
        <v>14.6</v>
      </c>
      <c r="P481" s="225">
        <v>15.606</v>
      </c>
      <c r="Q481" s="225">
        <v>15.7</v>
      </c>
      <c r="R481" s="225">
        <v>14.632716165526992</v>
      </c>
      <c r="S481" s="225">
        <v>15.099492661905225</v>
      </c>
      <c r="T481" s="225">
        <v>15.8</v>
      </c>
      <c r="U481" s="225">
        <v>15.299999999999999</v>
      </c>
      <c r="V481" s="224">
        <v>14</v>
      </c>
      <c r="W481" s="221"/>
      <c r="X481" s="222"/>
      <c r="Y481" s="222"/>
      <c r="Z481" s="222"/>
      <c r="AA481" s="222"/>
      <c r="AB481" s="222"/>
      <c r="AC481" s="222"/>
      <c r="AD481" s="222"/>
      <c r="AE481" s="222"/>
      <c r="AF481" s="222"/>
      <c r="AG481" s="222"/>
      <c r="AH481" s="222"/>
      <c r="AI481" s="222"/>
      <c r="AJ481" s="222"/>
      <c r="AK481" s="222"/>
      <c r="AL481" s="222"/>
      <c r="AM481" s="222"/>
      <c r="AN481" s="222"/>
      <c r="AO481" s="222"/>
      <c r="AP481" s="222"/>
      <c r="AQ481" s="222"/>
      <c r="AR481" s="222"/>
      <c r="AS481" s="222"/>
      <c r="AT481" s="222"/>
      <c r="AU481" s="222"/>
      <c r="AV481" s="222"/>
      <c r="AW481" s="222"/>
      <c r="AX481" s="222"/>
      <c r="AY481" s="222"/>
      <c r="AZ481" s="222"/>
      <c r="BA481" s="222"/>
      <c r="BB481" s="222"/>
      <c r="BC481" s="222"/>
      <c r="BD481" s="222"/>
      <c r="BE481" s="222"/>
      <c r="BF481" s="222"/>
      <c r="BG481" s="222"/>
      <c r="BH481" s="222"/>
      <c r="BI481" s="222"/>
      <c r="BJ481" s="222"/>
      <c r="BK481" s="222"/>
      <c r="BL481" s="222"/>
      <c r="BM481" s="223">
        <v>16</v>
      </c>
    </row>
    <row r="482" spans="1:65">
      <c r="A482" s="29"/>
      <c r="B482" s="19">
        <v>1</v>
      </c>
      <c r="C482" s="9">
        <v>4</v>
      </c>
      <c r="D482" s="224">
        <v>20.100000000000001</v>
      </c>
      <c r="E482" s="224">
        <v>21.3</v>
      </c>
      <c r="F482" s="224">
        <v>19.964033070904534</v>
      </c>
      <c r="G482" s="225">
        <v>16.2179867700778</v>
      </c>
      <c r="H482" s="224">
        <v>20</v>
      </c>
      <c r="I482" s="225">
        <v>14.9</v>
      </c>
      <c r="J482" s="224">
        <v>21</v>
      </c>
      <c r="K482" s="225">
        <v>14.5</v>
      </c>
      <c r="L482" s="225">
        <v>13.5</v>
      </c>
      <c r="M482" s="225">
        <v>14.8</v>
      </c>
      <c r="N482" s="225">
        <v>14.6</v>
      </c>
      <c r="O482" s="225">
        <v>14.7</v>
      </c>
      <c r="P482" s="225">
        <v>15.428000000000003</v>
      </c>
      <c r="Q482" s="225">
        <v>15.5</v>
      </c>
      <c r="R482" s="225">
        <v>14.889346748257998</v>
      </c>
      <c r="S482" s="225">
        <v>15.157253720410578</v>
      </c>
      <c r="T482" s="225">
        <v>15</v>
      </c>
      <c r="U482" s="225">
        <v>15.6</v>
      </c>
      <c r="V482" s="224">
        <v>14</v>
      </c>
      <c r="W482" s="221"/>
      <c r="X482" s="222"/>
      <c r="Y482" s="222"/>
      <c r="Z482" s="222"/>
      <c r="AA482" s="222"/>
      <c r="AB482" s="222"/>
      <c r="AC482" s="222"/>
      <c r="AD482" s="222"/>
      <c r="AE482" s="222"/>
      <c r="AF482" s="222"/>
      <c r="AG482" s="222"/>
      <c r="AH482" s="222"/>
      <c r="AI482" s="222"/>
      <c r="AJ482" s="222"/>
      <c r="AK482" s="222"/>
      <c r="AL482" s="222"/>
      <c r="AM482" s="222"/>
      <c r="AN482" s="222"/>
      <c r="AO482" s="222"/>
      <c r="AP482" s="222"/>
      <c r="AQ482" s="222"/>
      <c r="AR482" s="222"/>
      <c r="AS482" s="222"/>
      <c r="AT482" s="222"/>
      <c r="AU482" s="222"/>
      <c r="AV482" s="222"/>
      <c r="AW482" s="222"/>
      <c r="AX482" s="222"/>
      <c r="AY482" s="222"/>
      <c r="AZ482" s="222"/>
      <c r="BA482" s="222"/>
      <c r="BB482" s="222"/>
      <c r="BC482" s="222"/>
      <c r="BD482" s="222"/>
      <c r="BE482" s="222"/>
      <c r="BF482" s="222"/>
      <c r="BG482" s="222"/>
      <c r="BH482" s="222"/>
      <c r="BI482" s="222"/>
      <c r="BJ482" s="222"/>
      <c r="BK482" s="222"/>
      <c r="BL482" s="222"/>
      <c r="BM482" s="223">
        <v>14.997452755333878</v>
      </c>
    </row>
    <row r="483" spans="1:65">
      <c r="A483" s="29"/>
      <c r="B483" s="19">
        <v>1</v>
      </c>
      <c r="C483" s="9">
        <v>5</v>
      </c>
      <c r="D483" s="224">
        <v>20.399999999999999</v>
      </c>
      <c r="E483" s="224">
        <v>21.3</v>
      </c>
      <c r="F483" s="224">
        <v>20.044789401777034</v>
      </c>
      <c r="G483" s="225">
        <v>16.296440347269101</v>
      </c>
      <c r="H483" s="224">
        <v>18.899999999999999</v>
      </c>
      <c r="I483" s="225">
        <v>13.8</v>
      </c>
      <c r="J483" s="224">
        <v>22</v>
      </c>
      <c r="K483" s="225">
        <v>13.8</v>
      </c>
      <c r="L483" s="225">
        <v>13.6</v>
      </c>
      <c r="M483" s="225">
        <v>14.3</v>
      </c>
      <c r="N483" s="225">
        <v>14.7</v>
      </c>
      <c r="O483" s="225">
        <v>15.1</v>
      </c>
      <c r="P483" s="225">
        <v>16.021999999999998</v>
      </c>
      <c r="Q483" s="225">
        <v>15.8</v>
      </c>
      <c r="R483" s="225">
        <v>14.995575995954649</v>
      </c>
      <c r="S483" s="225">
        <v>15.328106697483154</v>
      </c>
      <c r="T483" s="225">
        <v>16</v>
      </c>
      <c r="U483" s="225">
        <v>16</v>
      </c>
      <c r="V483" s="224">
        <v>13</v>
      </c>
      <c r="W483" s="221"/>
      <c r="X483" s="222"/>
      <c r="Y483" s="222"/>
      <c r="Z483" s="222"/>
      <c r="AA483" s="222"/>
      <c r="AB483" s="222"/>
      <c r="AC483" s="222"/>
      <c r="AD483" s="222"/>
      <c r="AE483" s="222"/>
      <c r="AF483" s="222"/>
      <c r="AG483" s="222"/>
      <c r="AH483" s="222"/>
      <c r="AI483" s="222"/>
      <c r="AJ483" s="222"/>
      <c r="AK483" s="222"/>
      <c r="AL483" s="222"/>
      <c r="AM483" s="222"/>
      <c r="AN483" s="222"/>
      <c r="AO483" s="222"/>
      <c r="AP483" s="222"/>
      <c r="AQ483" s="222"/>
      <c r="AR483" s="222"/>
      <c r="AS483" s="222"/>
      <c r="AT483" s="222"/>
      <c r="AU483" s="222"/>
      <c r="AV483" s="222"/>
      <c r="AW483" s="222"/>
      <c r="AX483" s="222"/>
      <c r="AY483" s="222"/>
      <c r="AZ483" s="222"/>
      <c r="BA483" s="222"/>
      <c r="BB483" s="222"/>
      <c r="BC483" s="222"/>
      <c r="BD483" s="222"/>
      <c r="BE483" s="222"/>
      <c r="BF483" s="222"/>
      <c r="BG483" s="222"/>
      <c r="BH483" s="222"/>
      <c r="BI483" s="222"/>
      <c r="BJ483" s="222"/>
      <c r="BK483" s="222"/>
      <c r="BL483" s="222"/>
      <c r="BM483" s="223">
        <v>157</v>
      </c>
    </row>
    <row r="484" spans="1:65">
      <c r="A484" s="29"/>
      <c r="B484" s="19">
        <v>1</v>
      </c>
      <c r="C484" s="9">
        <v>6</v>
      </c>
      <c r="D484" s="224">
        <v>20.100000000000001</v>
      </c>
      <c r="E484" s="224">
        <v>21.1</v>
      </c>
      <c r="F484" s="224">
        <v>19.734771387836535</v>
      </c>
      <c r="G484" s="225">
        <v>16.276676927891099</v>
      </c>
      <c r="H484" s="224">
        <v>20.2</v>
      </c>
      <c r="I484" s="225">
        <v>15.400000000000002</v>
      </c>
      <c r="J484" s="224">
        <v>21</v>
      </c>
      <c r="K484" s="225">
        <v>14.9</v>
      </c>
      <c r="L484" s="225">
        <v>14.1</v>
      </c>
      <c r="M484" s="225">
        <v>14.6</v>
      </c>
      <c r="N484" s="225">
        <v>15.400000000000002</v>
      </c>
      <c r="O484" s="225">
        <v>14.9</v>
      </c>
      <c r="P484" s="225">
        <v>15.483000000000001</v>
      </c>
      <c r="Q484" s="225">
        <v>15.400000000000002</v>
      </c>
      <c r="R484" s="225">
        <v>15.159648783740584</v>
      </c>
      <c r="S484" s="225">
        <v>15.225096818874016</v>
      </c>
      <c r="T484" s="225">
        <v>14.5</v>
      </c>
      <c r="U484" s="225">
        <v>15.5</v>
      </c>
      <c r="V484" s="224">
        <v>13</v>
      </c>
      <c r="W484" s="221"/>
      <c r="X484" s="222"/>
      <c r="Y484" s="222"/>
      <c r="Z484" s="222"/>
      <c r="AA484" s="222"/>
      <c r="AB484" s="222"/>
      <c r="AC484" s="222"/>
      <c r="AD484" s="222"/>
      <c r="AE484" s="222"/>
      <c r="AF484" s="222"/>
      <c r="AG484" s="222"/>
      <c r="AH484" s="222"/>
      <c r="AI484" s="222"/>
      <c r="AJ484" s="222"/>
      <c r="AK484" s="222"/>
      <c r="AL484" s="222"/>
      <c r="AM484" s="222"/>
      <c r="AN484" s="222"/>
      <c r="AO484" s="222"/>
      <c r="AP484" s="222"/>
      <c r="AQ484" s="222"/>
      <c r="AR484" s="222"/>
      <c r="AS484" s="222"/>
      <c r="AT484" s="222"/>
      <c r="AU484" s="222"/>
      <c r="AV484" s="222"/>
      <c r="AW484" s="222"/>
      <c r="AX484" s="222"/>
      <c r="AY484" s="222"/>
      <c r="AZ484" s="222"/>
      <c r="BA484" s="222"/>
      <c r="BB484" s="222"/>
      <c r="BC484" s="222"/>
      <c r="BD484" s="222"/>
      <c r="BE484" s="222"/>
      <c r="BF484" s="222"/>
      <c r="BG484" s="222"/>
      <c r="BH484" s="222"/>
      <c r="BI484" s="222"/>
      <c r="BJ484" s="222"/>
      <c r="BK484" s="222"/>
      <c r="BL484" s="222"/>
      <c r="BM484" s="226"/>
    </row>
    <row r="485" spans="1:65">
      <c r="A485" s="29"/>
      <c r="B485" s="20" t="s">
        <v>258</v>
      </c>
      <c r="C485" s="12"/>
      <c r="D485" s="227">
        <v>20.2</v>
      </c>
      <c r="E485" s="227">
        <v>21.399999999999995</v>
      </c>
      <c r="F485" s="227">
        <v>19.968969687223158</v>
      </c>
      <c r="G485" s="227">
        <v>16.252755276737982</v>
      </c>
      <c r="H485" s="227">
        <v>19.933333333333334</v>
      </c>
      <c r="I485" s="227">
        <v>14.783333333333333</v>
      </c>
      <c r="J485" s="227">
        <v>21.5</v>
      </c>
      <c r="K485" s="227">
        <v>14.316666666666668</v>
      </c>
      <c r="L485" s="227">
        <v>13.666666666666664</v>
      </c>
      <c r="M485" s="227">
        <v>14.399999999999999</v>
      </c>
      <c r="N485" s="227">
        <v>14.866666666666667</v>
      </c>
      <c r="O485" s="227">
        <v>14.933333333333332</v>
      </c>
      <c r="P485" s="227">
        <v>15.527000000000001</v>
      </c>
      <c r="Q485" s="227">
        <v>15.583333333333334</v>
      </c>
      <c r="R485" s="227">
        <v>14.924545783809714</v>
      </c>
      <c r="S485" s="227">
        <v>15.212584758792715</v>
      </c>
      <c r="T485" s="227">
        <v>14.966666666666667</v>
      </c>
      <c r="U485" s="227">
        <v>15.533333333333331</v>
      </c>
      <c r="V485" s="227">
        <v>13.5</v>
      </c>
      <c r="W485" s="221"/>
      <c r="X485" s="222"/>
      <c r="Y485" s="222"/>
      <c r="Z485" s="222"/>
      <c r="AA485" s="222"/>
      <c r="AB485" s="222"/>
      <c r="AC485" s="222"/>
      <c r="AD485" s="222"/>
      <c r="AE485" s="222"/>
      <c r="AF485" s="222"/>
      <c r="AG485" s="222"/>
      <c r="AH485" s="222"/>
      <c r="AI485" s="222"/>
      <c r="AJ485" s="222"/>
      <c r="AK485" s="222"/>
      <c r="AL485" s="222"/>
      <c r="AM485" s="222"/>
      <c r="AN485" s="222"/>
      <c r="AO485" s="222"/>
      <c r="AP485" s="222"/>
      <c r="AQ485" s="222"/>
      <c r="AR485" s="222"/>
      <c r="AS485" s="222"/>
      <c r="AT485" s="222"/>
      <c r="AU485" s="222"/>
      <c r="AV485" s="222"/>
      <c r="AW485" s="222"/>
      <c r="AX485" s="222"/>
      <c r="AY485" s="222"/>
      <c r="AZ485" s="222"/>
      <c r="BA485" s="222"/>
      <c r="BB485" s="222"/>
      <c r="BC485" s="222"/>
      <c r="BD485" s="222"/>
      <c r="BE485" s="222"/>
      <c r="BF485" s="222"/>
      <c r="BG485" s="222"/>
      <c r="BH485" s="222"/>
      <c r="BI485" s="222"/>
      <c r="BJ485" s="222"/>
      <c r="BK485" s="222"/>
      <c r="BL485" s="222"/>
      <c r="BM485" s="226"/>
    </row>
    <row r="486" spans="1:65">
      <c r="A486" s="29"/>
      <c r="B486" s="3" t="s">
        <v>259</v>
      </c>
      <c r="C486" s="28"/>
      <c r="D486" s="225">
        <v>20.149999999999999</v>
      </c>
      <c r="E486" s="225">
        <v>21.35</v>
      </c>
      <c r="F486" s="225">
        <v>19.952016535452266</v>
      </c>
      <c r="G486" s="225">
        <v>16.25979352942575</v>
      </c>
      <c r="H486" s="225">
        <v>20.05</v>
      </c>
      <c r="I486" s="225">
        <v>14.95</v>
      </c>
      <c r="J486" s="225">
        <v>21.5</v>
      </c>
      <c r="K486" s="225">
        <v>14.35</v>
      </c>
      <c r="L486" s="225">
        <v>13.6</v>
      </c>
      <c r="M486" s="225">
        <v>14.350000000000001</v>
      </c>
      <c r="N486" s="225">
        <v>14.75</v>
      </c>
      <c r="O486" s="225">
        <v>14.95</v>
      </c>
      <c r="P486" s="225">
        <v>15.544499999999999</v>
      </c>
      <c r="Q486" s="225">
        <v>15.6</v>
      </c>
      <c r="R486" s="225">
        <v>14.934993504689034</v>
      </c>
      <c r="S486" s="225">
        <v>15.202906238139562</v>
      </c>
      <c r="T486" s="225">
        <v>14.9</v>
      </c>
      <c r="U486" s="225">
        <v>15.55</v>
      </c>
      <c r="V486" s="225">
        <v>13.5</v>
      </c>
      <c r="W486" s="221"/>
      <c r="X486" s="222"/>
      <c r="Y486" s="222"/>
      <c r="Z486" s="222"/>
      <c r="AA486" s="222"/>
      <c r="AB486" s="222"/>
      <c r="AC486" s="222"/>
      <c r="AD486" s="222"/>
      <c r="AE486" s="222"/>
      <c r="AF486" s="222"/>
      <c r="AG486" s="222"/>
      <c r="AH486" s="222"/>
      <c r="AI486" s="222"/>
      <c r="AJ486" s="222"/>
      <c r="AK486" s="222"/>
      <c r="AL486" s="222"/>
      <c r="AM486" s="222"/>
      <c r="AN486" s="222"/>
      <c r="AO486" s="222"/>
      <c r="AP486" s="222"/>
      <c r="AQ486" s="222"/>
      <c r="AR486" s="222"/>
      <c r="AS486" s="222"/>
      <c r="AT486" s="222"/>
      <c r="AU486" s="222"/>
      <c r="AV486" s="222"/>
      <c r="AW486" s="222"/>
      <c r="AX486" s="222"/>
      <c r="AY486" s="222"/>
      <c r="AZ486" s="222"/>
      <c r="BA486" s="222"/>
      <c r="BB486" s="222"/>
      <c r="BC486" s="222"/>
      <c r="BD486" s="222"/>
      <c r="BE486" s="222"/>
      <c r="BF486" s="222"/>
      <c r="BG486" s="222"/>
      <c r="BH486" s="222"/>
      <c r="BI486" s="222"/>
      <c r="BJ486" s="222"/>
      <c r="BK486" s="222"/>
      <c r="BL486" s="222"/>
      <c r="BM486" s="226"/>
    </row>
    <row r="487" spans="1:65">
      <c r="A487" s="29"/>
      <c r="B487" s="3" t="s">
        <v>260</v>
      </c>
      <c r="C487" s="28"/>
      <c r="D487" s="23">
        <v>0.12649110640673417</v>
      </c>
      <c r="E487" s="23">
        <v>0.21908902300206601</v>
      </c>
      <c r="F487" s="23">
        <v>0.1672608011885636</v>
      </c>
      <c r="G487" s="23">
        <v>3.8210511839785834E-2</v>
      </c>
      <c r="H487" s="23">
        <v>0.60221812216726522</v>
      </c>
      <c r="I487" s="23">
        <v>0.69113433330045693</v>
      </c>
      <c r="J487" s="23">
        <v>0.54772255750516607</v>
      </c>
      <c r="K487" s="23">
        <v>0.46224091842530163</v>
      </c>
      <c r="L487" s="23">
        <v>0.25033311140691439</v>
      </c>
      <c r="M487" s="23">
        <v>0.2607680962081062</v>
      </c>
      <c r="N487" s="23">
        <v>0.35590260840104432</v>
      </c>
      <c r="O487" s="23">
        <v>0.25819888974716099</v>
      </c>
      <c r="P487" s="23">
        <v>0.49406396347031772</v>
      </c>
      <c r="Q487" s="23">
        <v>0.21369760566432819</v>
      </c>
      <c r="R487" s="23">
        <v>0.17259615647137264</v>
      </c>
      <c r="S487" s="23">
        <v>8.4368369331994611E-2</v>
      </c>
      <c r="T487" s="23">
        <v>0.85009803356240465</v>
      </c>
      <c r="U487" s="23">
        <v>0.31411250638372673</v>
      </c>
      <c r="V487" s="23">
        <v>0.54772255750516607</v>
      </c>
      <c r="W487" s="148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29"/>
      <c r="B488" s="3" t="s">
        <v>86</v>
      </c>
      <c r="C488" s="28"/>
      <c r="D488" s="13">
        <v>6.2619359607294141E-3</v>
      </c>
      <c r="E488" s="13">
        <v>1.0237804813180656E-2</v>
      </c>
      <c r="F488" s="13">
        <v>8.3760356096680786E-3</v>
      </c>
      <c r="G488" s="13">
        <v>2.3510174852921857E-3</v>
      </c>
      <c r="H488" s="13">
        <v>3.0211611479963138E-2</v>
      </c>
      <c r="I488" s="13">
        <v>4.6750913188305994E-2</v>
      </c>
      <c r="J488" s="13">
        <v>2.5475467790937956E-2</v>
      </c>
      <c r="K488" s="13">
        <v>3.2286909319578692E-2</v>
      </c>
      <c r="L488" s="13">
        <v>1.8317056932213253E-2</v>
      </c>
      <c r="M488" s="13">
        <v>1.8108895570007378E-2</v>
      </c>
      <c r="N488" s="13">
        <v>2.3939637336393114E-2</v>
      </c>
      <c r="O488" s="13">
        <v>1.7290104224140245E-2</v>
      </c>
      <c r="P488" s="13">
        <v>3.1819666611085061E-2</v>
      </c>
      <c r="Q488" s="13">
        <v>1.3713215336748333E-2</v>
      </c>
      <c r="R488" s="13">
        <v>1.1564583537182522E-2</v>
      </c>
      <c r="S488" s="13">
        <v>5.5459588669328911E-3</v>
      </c>
      <c r="T488" s="13">
        <v>5.6799423177888955E-2</v>
      </c>
      <c r="U488" s="13">
        <v>2.0221835174918032E-2</v>
      </c>
      <c r="V488" s="13">
        <v>4.0572041296678969E-2</v>
      </c>
      <c r="W488" s="148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29"/>
      <c r="B489" s="3" t="s">
        <v>261</v>
      </c>
      <c r="C489" s="28"/>
      <c r="D489" s="13">
        <v>0.34689539147345028</v>
      </c>
      <c r="E489" s="13">
        <v>0.42690897908573411</v>
      </c>
      <c r="F489" s="13">
        <v>0.33149075466306432</v>
      </c>
      <c r="G489" s="13">
        <v>8.3701048563573854E-2</v>
      </c>
      <c r="H489" s="13">
        <v>0.32911459422627609</v>
      </c>
      <c r="I489" s="13">
        <v>-1.4277052609776852E-2</v>
      </c>
      <c r="J489" s="13">
        <v>0.43357677805342476</v>
      </c>
      <c r="K489" s="13">
        <v>-4.5393447792331676E-2</v>
      </c>
      <c r="L489" s="13">
        <v>-8.8734141082319251E-2</v>
      </c>
      <c r="M489" s="13">
        <v>-3.983694865258991E-2</v>
      </c>
      <c r="N489" s="13">
        <v>-8.7205534700348641E-3</v>
      </c>
      <c r="O489" s="13">
        <v>-4.2753541582414289E-3</v>
      </c>
      <c r="P489" s="13">
        <v>3.5309145713280365E-2</v>
      </c>
      <c r="Q489" s="13">
        <v>3.9065339131745924E-2</v>
      </c>
      <c r="R489" s="13">
        <v>-4.8612902946625347E-3</v>
      </c>
      <c r="S489" s="13">
        <v>1.4344569505799987E-2</v>
      </c>
      <c r="T489" s="13">
        <v>-2.0527545023445448E-3</v>
      </c>
      <c r="U489" s="13">
        <v>3.5731439647900709E-2</v>
      </c>
      <c r="V489" s="13">
        <v>-9.9847139361803006E-2</v>
      </c>
      <c r="W489" s="148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A490" s="29"/>
      <c r="B490" s="45" t="s">
        <v>262</v>
      </c>
      <c r="C490" s="46"/>
      <c r="D490" s="44">
        <v>7.83</v>
      </c>
      <c r="E490" s="44">
        <v>9.7200000000000006</v>
      </c>
      <c r="F490" s="44">
        <v>7.47</v>
      </c>
      <c r="G490" s="44">
        <v>1.63</v>
      </c>
      <c r="H490" s="44">
        <v>7.42</v>
      </c>
      <c r="I490" s="44">
        <v>0.67</v>
      </c>
      <c r="J490" s="44" t="s">
        <v>263</v>
      </c>
      <c r="K490" s="44">
        <v>1.41</v>
      </c>
      <c r="L490" s="44">
        <v>2.4300000000000002</v>
      </c>
      <c r="M490" s="44">
        <v>1.28</v>
      </c>
      <c r="N490" s="44">
        <v>0.54</v>
      </c>
      <c r="O490" s="44">
        <v>0.44</v>
      </c>
      <c r="P490" s="44">
        <v>0.49</v>
      </c>
      <c r="Q490" s="44">
        <v>0.57999999999999996</v>
      </c>
      <c r="R490" s="44">
        <v>0.45</v>
      </c>
      <c r="S490" s="44">
        <v>0</v>
      </c>
      <c r="T490" s="44">
        <v>0.39</v>
      </c>
      <c r="U490" s="44">
        <v>0.5</v>
      </c>
      <c r="V490" s="44" t="s">
        <v>263</v>
      </c>
      <c r="W490" s="148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B491" s="30" t="s">
        <v>318</v>
      </c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BM491" s="55"/>
    </row>
    <row r="492" spans="1:65">
      <c r="BM492" s="55"/>
    </row>
    <row r="493" spans="1:65" ht="15">
      <c r="B493" s="8" t="s">
        <v>580</v>
      </c>
      <c r="BM493" s="27" t="s">
        <v>66</v>
      </c>
    </row>
    <row r="494" spans="1:65" ht="15">
      <c r="A494" s="24" t="s">
        <v>20</v>
      </c>
      <c r="B494" s="18" t="s">
        <v>111</v>
      </c>
      <c r="C494" s="15" t="s">
        <v>112</v>
      </c>
      <c r="D494" s="16" t="s">
        <v>223</v>
      </c>
      <c r="E494" s="17" t="s">
        <v>223</v>
      </c>
      <c r="F494" s="17" t="s">
        <v>223</v>
      </c>
      <c r="G494" s="17" t="s">
        <v>223</v>
      </c>
      <c r="H494" s="17" t="s">
        <v>223</v>
      </c>
      <c r="I494" s="17" t="s">
        <v>223</v>
      </c>
      <c r="J494" s="17" t="s">
        <v>223</v>
      </c>
      <c r="K494" s="17" t="s">
        <v>223</v>
      </c>
      <c r="L494" s="17" t="s">
        <v>223</v>
      </c>
      <c r="M494" s="17" t="s">
        <v>223</v>
      </c>
      <c r="N494" s="17" t="s">
        <v>223</v>
      </c>
      <c r="O494" s="17" t="s">
        <v>223</v>
      </c>
      <c r="P494" s="17" t="s">
        <v>223</v>
      </c>
      <c r="Q494" s="17" t="s">
        <v>223</v>
      </c>
      <c r="R494" s="17" t="s">
        <v>223</v>
      </c>
      <c r="S494" s="17" t="s">
        <v>223</v>
      </c>
      <c r="T494" s="17" t="s">
        <v>223</v>
      </c>
      <c r="U494" s="17" t="s">
        <v>223</v>
      </c>
      <c r="V494" s="148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7">
        <v>1</v>
      </c>
    </row>
    <row r="495" spans="1:65">
      <c r="A495" s="29"/>
      <c r="B495" s="19" t="s">
        <v>224</v>
      </c>
      <c r="C495" s="9" t="s">
        <v>224</v>
      </c>
      <c r="D495" s="146" t="s">
        <v>226</v>
      </c>
      <c r="E495" s="147" t="s">
        <v>227</v>
      </c>
      <c r="F495" s="147" t="s">
        <v>228</v>
      </c>
      <c r="G495" s="147" t="s">
        <v>229</v>
      </c>
      <c r="H495" s="147" t="s">
        <v>230</v>
      </c>
      <c r="I495" s="147" t="s">
        <v>232</v>
      </c>
      <c r="J495" s="147" t="s">
        <v>234</v>
      </c>
      <c r="K495" s="147" t="s">
        <v>235</v>
      </c>
      <c r="L495" s="147" t="s">
        <v>236</v>
      </c>
      <c r="M495" s="147" t="s">
        <v>237</v>
      </c>
      <c r="N495" s="147" t="s">
        <v>264</v>
      </c>
      <c r="O495" s="147" t="s">
        <v>238</v>
      </c>
      <c r="P495" s="147" t="s">
        <v>241</v>
      </c>
      <c r="Q495" s="147" t="s">
        <v>243</v>
      </c>
      <c r="R495" s="147" t="s">
        <v>244</v>
      </c>
      <c r="S495" s="147" t="s">
        <v>245</v>
      </c>
      <c r="T495" s="147" t="s">
        <v>246</v>
      </c>
      <c r="U495" s="147" t="s">
        <v>249</v>
      </c>
      <c r="V495" s="148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 t="s">
        <v>3</v>
      </c>
    </row>
    <row r="496" spans="1:65">
      <c r="A496" s="29"/>
      <c r="B496" s="19"/>
      <c r="C496" s="9"/>
      <c r="D496" s="10" t="s">
        <v>308</v>
      </c>
      <c r="E496" s="11" t="s">
        <v>266</v>
      </c>
      <c r="F496" s="11" t="s">
        <v>266</v>
      </c>
      <c r="G496" s="11" t="s">
        <v>266</v>
      </c>
      <c r="H496" s="11" t="s">
        <v>308</v>
      </c>
      <c r="I496" s="11" t="s">
        <v>309</v>
      </c>
      <c r="J496" s="11" t="s">
        <v>266</v>
      </c>
      <c r="K496" s="11" t="s">
        <v>266</v>
      </c>
      <c r="L496" s="11" t="s">
        <v>266</v>
      </c>
      <c r="M496" s="11" t="s">
        <v>266</v>
      </c>
      <c r="N496" s="11" t="s">
        <v>266</v>
      </c>
      <c r="O496" s="11" t="s">
        <v>266</v>
      </c>
      <c r="P496" s="11" t="s">
        <v>266</v>
      </c>
      <c r="Q496" s="11" t="s">
        <v>308</v>
      </c>
      <c r="R496" s="11" t="s">
        <v>308</v>
      </c>
      <c r="S496" s="11" t="s">
        <v>309</v>
      </c>
      <c r="T496" s="11" t="s">
        <v>308</v>
      </c>
      <c r="U496" s="11" t="s">
        <v>309</v>
      </c>
      <c r="V496" s="148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>
        <v>2</v>
      </c>
    </row>
    <row r="497" spans="1:65">
      <c r="A497" s="29"/>
      <c r="B497" s="19"/>
      <c r="C497" s="9"/>
      <c r="D497" s="25" t="s">
        <v>310</v>
      </c>
      <c r="E497" s="25" t="s">
        <v>311</v>
      </c>
      <c r="F497" s="25" t="s">
        <v>312</v>
      </c>
      <c r="G497" s="25" t="s">
        <v>313</v>
      </c>
      <c r="H497" s="25" t="s">
        <v>311</v>
      </c>
      <c r="I497" s="25" t="s">
        <v>310</v>
      </c>
      <c r="J497" s="25" t="s">
        <v>311</v>
      </c>
      <c r="K497" s="25" t="s">
        <v>311</v>
      </c>
      <c r="L497" s="25" t="s">
        <v>311</v>
      </c>
      <c r="M497" s="25" t="s">
        <v>311</v>
      </c>
      <c r="N497" s="25" t="s">
        <v>311</v>
      </c>
      <c r="O497" s="25" t="s">
        <v>117</v>
      </c>
      <c r="P497" s="25" t="s">
        <v>312</v>
      </c>
      <c r="Q497" s="25" t="s">
        <v>310</v>
      </c>
      <c r="R497" s="25" t="s">
        <v>313</v>
      </c>
      <c r="S497" s="25" t="s">
        <v>313</v>
      </c>
      <c r="T497" s="25" t="s">
        <v>313</v>
      </c>
      <c r="U497" s="25" t="s">
        <v>312</v>
      </c>
      <c r="V497" s="148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>
        <v>3</v>
      </c>
    </row>
    <row r="498" spans="1:65">
      <c r="A498" s="29"/>
      <c r="B498" s="18">
        <v>1</v>
      </c>
      <c r="C498" s="14">
        <v>1</v>
      </c>
      <c r="D498" s="21">
        <v>4.8</v>
      </c>
      <c r="E498" s="21">
        <v>4.2300000000000004</v>
      </c>
      <c r="F498" s="21">
        <v>4.93</v>
      </c>
      <c r="G498" s="21">
        <v>4.0681546303578804</v>
      </c>
      <c r="H498" s="21">
        <v>4.8</v>
      </c>
      <c r="I498" s="143">
        <v>6</v>
      </c>
      <c r="J498" s="21">
        <v>4</v>
      </c>
      <c r="K498" s="21">
        <v>4.5</v>
      </c>
      <c r="L498" s="21">
        <v>4.5</v>
      </c>
      <c r="M498" s="21">
        <v>4.3</v>
      </c>
      <c r="N498" s="21">
        <v>4.5</v>
      </c>
      <c r="O498" s="21">
        <v>4.2</v>
      </c>
      <c r="P498" s="21">
        <v>4.1155222136739908</v>
      </c>
      <c r="Q498" s="21">
        <v>4.9814529631081861</v>
      </c>
      <c r="R498" s="143" t="s">
        <v>105</v>
      </c>
      <c r="S498" s="143">
        <v>4</v>
      </c>
      <c r="T498" s="21">
        <v>4.2</v>
      </c>
      <c r="U498" s="143">
        <v>5.3920000000000003</v>
      </c>
      <c r="V498" s="148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>
        <v>1</v>
      </c>
    </row>
    <row r="499" spans="1:65">
      <c r="A499" s="29"/>
      <c r="B499" s="19">
        <v>1</v>
      </c>
      <c r="C499" s="9">
        <v>2</v>
      </c>
      <c r="D499" s="11">
        <v>4.9000000000000004</v>
      </c>
      <c r="E499" s="11">
        <v>4.24</v>
      </c>
      <c r="F499" s="11">
        <v>5.2499339099947004</v>
      </c>
      <c r="G499" s="11">
        <v>4.0355844694907601</v>
      </c>
      <c r="H499" s="11">
        <v>4.7</v>
      </c>
      <c r="I499" s="144">
        <v>6</v>
      </c>
      <c r="J499" s="11">
        <v>4</v>
      </c>
      <c r="K499" s="11">
        <v>4.3</v>
      </c>
      <c r="L499" s="11">
        <v>4.4000000000000004</v>
      </c>
      <c r="M499" s="11">
        <v>4.3</v>
      </c>
      <c r="N499" s="11">
        <v>4.3</v>
      </c>
      <c r="O499" s="11">
        <v>4.4000000000000004</v>
      </c>
      <c r="P499" s="11">
        <v>4.0483370848819682</v>
      </c>
      <c r="Q499" s="11">
        <v>5.0870460492094614</v>
      </c>
      <c r="R499" s="144" t="s">
        <v>105</v>
      </c>
      <c r="S499" s="144">
        <v>4</v>
      </c>
      <c r="T499" s="11">
        <v>4.0999999999999996</v>
      </c>
      <c r="U499" s="144">
        <v>6.1749999999999998</v>
      </c>
      <c r="V499" s="148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 t="e">
        <v>#N/A</v>
      </c>
    </row>
    <row r="500" spans="1:65">
      <c r="A500" s="29"/>
      <c r="B500" s="19">
        <v>1</v>
      </c>
      <c r="C500" s="9">
        <v>3</v>
      </c>
      <c r="D500" s="11">
        <v>5</v>
      </c>
      <c r="E500" s="11">
        <v>4.3499999999999996</v>
      </c>
      <c r="F500" s="150">
        <v>5.6533046069105106</v>
      </c>
      <c r="G500" s="11">
        <v>4.0518733561706499</v>
      </c>
      <c r="H500" s="11">
        <v>4.9000000000000004</v>
      </c>
      <c r="I500" s="144">
        <v>6</v>
      </c>
      <c r="J500" s="11">
        <v>4.0999999999999996</v>
      </c>
      <c r="K500" s="11">
        <v>4.4000000000000004</v>
      </c>
      <c r="L500" s="11">
        <v>4.7</v>
      </c>
      <c r="M500" s="11">
        <v>4.0999999999999996</v>
      </c>
      <c r="N500" s="11">
        <v>4.4000000000000004</v>
      </c>
      <c r="O500" s="11">
        <v>4.2</v>
      </c>
      <c r="P500" s="11">
        <v>3.9676183440149275</v>
      </c>
      <c r="Q500" s="11">
        <v>4.9663051628378945</v>
      </c>
      <c r="R500" s="144" t="s">
        <v>105</v>
      </c>
      <c r="S500" s="144">
        <v>5</v>
      </c>
      <c r="T500" s="11">
        <v>3.9</v>
      </c>
      <c r="U500" s="144">
        <v>5.2480000000000002</v>
      </c>
      <c r="V500" s="148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>
        <v>16</v>
      </c>
    </row>
    <row r="501" spans="1:65">
      <c r="A501" s="29"/>
      <c r="B501" s="19">
        <v>1</v>
      </c>
      <c r="C501" s="9">
        <v>4</v>
      </c>
      <c r="D501" s="11">
        <v>4.8</v>
      </c>
      <c r="E501" s="11">
        <v>4.38</v>
      </c>
      <c r="F501" s="11">
        <v>4.9227046120689399</v>
      </c>
      <c r="G501" s="11">
        <v>4.0576829578262696</v>
      </c>
      <c r="H501" s="11">
        <v>4.5</v>
      </c>
      <c r="I501" s="144">
        <v>6</v>
      </c>
      <c r="J501" s="11">
        <v>4.2</v>
      </c>
      <c r="K501" s="11">
        <v>4.3</v>
      </c>
      <c r="L501" s="11">
        <v>4.5</v>
      </c>
      <c r="M501" s="11">
        <v>4.2</v>
      </c>
      <c r="N501" s="11">
        <v>4.3</v>
      </c>
      <c r="O501" s="11">
        <v>4.4000000000000004</v>
      </c>
      <c r="P501" s="11">
        <v>4.1175400562885347</v>
      </c>
      <c r="Q501" s="11">
        <v>4.9305835090256096</v>
      </c>
      <c r="R501" s="144" t="s">
        <v>105</v>
      </c>
      <c r="S501" s="144">
        <v>4</v>
      </c>
      <c r="T501" s="11">
        <v>4.2</v>
      </c>
      <c r="U501" s="144">
        <v>4.8520000000000003</v>
      </c>
      <c r="V501" s="148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7">
        <v>4.4181001712374037</v>
      </c>
    </row>
    <row r="502" spans="1:65">
      <c r="A502" s="29"/>
      <c r="B502" s="19">
        <v>1</v>
      </c>
      <c r="C502" s="9">
        <v>5</v>
      </c>
      <c r="D502" s="11">
        <v>4.8</v>
      </c>
      <c r="E502" s="11">
        <v>4.26</v>
      </c>
      <c r="F502" s="11">
        <v>4.7964491659797304</v>
      </c>
      <c r="G502" s="11">
        <v>4.07027345722737</v>
      </c>
      <c r="H502" s="11">
        <v>4.5</v>
      </c>
      <c r="I502" s="144">
        <v>6</v>
      </c>
      <c r="J502" s="11">
        <v>4.0999999999999996</v>
      </c>
      <c r="K502" s="11">
        <v>4.4000000000000004</v>
      </c>
      <c r="L502" s="11">
        <v>4.4000000000000004</v>
      </c>
      <c r="M502" s="11">
        <v>4.3</v>
      </c>
      <c r="N502" s="11">
        <v>4.3</v>
      </c>
      <c r="O502" s="11">
        <v>4.4000000000000004</v>
      </c>
      <c r="P502" s="11">
        <v>3.9498683127975092</v>
      </c>
      <c r="Q502" s="11">
        <v>5.0649507659908259</v>
      </c>
      <c r="R502" s="144" t="s">
        <v>105</v>
      </c>
      <c r="S502" s="144">
        <v>4</v>
      </c>
      <c r="T502" s="11">
        <v>3.8</v>
      </c>
      <c r="U502" s="144">
        <v>5.8419999999999996</v>
      </c>
      <c r="V502" s="148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7">
        <v>158</v>
      </c>
    </row>
    <row r="503" spans="1:65">
      <c r="A503" s="29"/>
      <c r="B503" s="19">
        <v>1</v>
      </c>
      <c r="C503" s="9">
        <v>6</v>
      </c>
      <c r="D503" s="11">
        <v>4.9000000000000004</v>
      </c>
      <c r="E503" s="11">
        <v>4.13</v>
      </c>
      <c r="F503" s="11">
        <v>4.9685044785217904</v>
      </c>
      <c r="G503" s="11">
        <v>4.0539821924402597</v>
      </c>
      <c r="H503" s="11">
        <v>4.5999999999999996</v>
      </c>
      <c r="I503" s="144">
        <v>6</v>
      </c>
      <c r="J503" s="11">
        <v>4.0999999999999996</v>
      </c>
      <c r="K503" s="11">
        <v>4.4000000000000004</v>
      </c>
      <c r="L503" s="11">
        <v>4.5</v>
      </c>
      <c r="M503" s="11">
        <v>4.3</v>
      </c>
      <c r="N503" s="11">
        <v>4.4000000000000004</v>
      </c>
      <c r="O503" s="11">
        <v>4.3</v>
      </c>
      <c r="P503" s="11">
        <v>4.0980844307697843</v>
      </c>
      <c r="Q503" s="11">
        <v>4.9244438279518148</v>
      </c>
      <c r="R503" s="144" t="s">
        <v>105</v>
      </c>
      <c r="S503" s="144">
        <v>4</v>
      </c>
      <c r="T503" s="11">
        <v>4.3</v>
      </c>
      <c r="U503" s="144">
        <v>5.46</v>
      </c>
      <c r="V503" s="148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A504" s="29"/>
      <c r="B504" s="20" t="s">
        <v>258</v>
      </c>
      <c r="C504" s="12"/>
      <c r="D504" s="22">
        <v>4.8666666666666671</v>
      </c>
      <c r="E504" s="22">
        <v>4.2649999999999997</v>
      </c>
      <c r="F504" s="22">
        <v>5.0868161289126119</v>
      </c>
      <c r="G504" s="22">
        <v>4.0562585105855318</v>
      </c>
      <c r="H504" s="22">
        <v>4.666666666666667</v>
      </c>
      <c r="I504" s="22">
        <v>6</v>
      </c>
      <c r="J504" s="22">
        <v>4.083333333333333</v>
      </c>
      <c r="K504" s="22">
        <v>4.3833333333333329</v>
      </c>
      <c r="L504" s="22">
        <v>4.5</v>
      </c>
      <c r="M504" s="22">
        <v>4.25</v>
      </c>
      <c r="N504" s="22">
        <v>4.3666666666666671</v>
      </c>
      <c r="O504" s="22">
        <v>4.3166666666666673</v>
      </c>
      <c r="P504" s="22">
        <v>4.0494950737377851</v>
      </c>
      <c r="Q504" s="22">
        <v>4.9924637130206326</v>
      </c>
      <c r="R504" s="22" t="s">
        <v>617</v>
      </c>
      <c r="S504" s="22">
        <v>4.166666666666667</v>
      </c>
      <c r="T504" s="22">
        <v>4.0833333333333339</v>
      </c>
      <c r="U504" s="22">
        <v>5.4948333333333332</v>
      </c>
      <c r="V504" s="148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5"/>
    </row>
    <row r="505" spans="1:65">
      <c r="A505" s="29"/>
      <c r="B505" s="3" t="s">
        <v>259</v>
      </c>
      <c r="C505" s="28"/>
      <c r="D505" s="11">
        <v>4.8499999999999996</v>
      </c>
      <c r="E505" s="11">
        <v>4.25</v>
      </c>
      <c r="F505" s="11">
        <v>4.9492522392608951</v>
      </c>
      <c r="G505" s="11">
        <v>4.0558325751332642</v>
      </c>
      <c r="H505" s="11">
        <v>4.6500000000000004</v>
      </c>
      <c r="I505" s="11">
        <v>6</v>
      </c>
      <c r="J505" s="11">
        <v>4.0999999999999996</v>
      </c>
      <c r="K505" s="11">
        <v>4.4000000000000004</v>
      </c>
      <c r="L505" s="11">
        <v>4.5</v>
      </c>
      <c r="M505" s="11">
        <v>4.3</v>
      </c>
      <c r="N505" s="11">
        <v>4.3499999999999996</v>
      </c>
      <c r="O505" s="11">
        <v>4.3499999999999996</v>
      </c>
      <c r="P505" s="11">
        <v>4.0732107578258763</v>
      </c>
      <c r="Q505" s="11">
        <v>4.9738790629730403</v>
      </c>
      <c r="R505" s="11" t="s">
        <v>617</v>
      </c>
      <c r="S505" s="11">
        <v>4</v>
      </c>
      <c r="T505" s="11">
        <v>4.1500000000000004</v>
      </c>
      <c r="U505" s="11">
        <v>5.4260000000000002</v>
      </c>
      <c r="V505" s="148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5"/>
    </row>
    <row r="506" spans="1:65">
      <c r="A506" s="29"/>
      <c r="B506" s="3" t="s">
        <v>260</v>
      </c>
      <c r="C506" s="28"/>
      <c r="D506" s="23">
        <v>8.1649658092772748E-2</v>
      </c>
      <c r="E506" s="23">
        <v>9.0055538419355319E-2</v>
      </c>
      <c r="F506" s="23">
        <v>0.31538900242032952</v>
      </c>
      <c r="G506" s="23">
        <v>1.2584058357163178E-2</v>
      </c>
      <c r="H506" s="23">
        <v>0.1632993161855453</v>
      </c>
      <c r="I506" s="23">
        <v>0</v>
      </c>
      <c r="J506" s="23">
        <v>7.5277265270908111E-2</v>
      </c>
      <c r="K506" s="23">
        <v>7.5277265270908222E-2</v>
      </c>
      <c r="L506" s="23">
        <v>0.10954451150103316</v>
      </c>
      <c r="M506" s="23">
        <v>8.3666002653407581E-2</v>
      </c>
      <c r="N506" s="23">
        <v>8.1649658092772748E-2</v>
      </c>
      <c r="O506" s="23">
        <v>9.8319208025017618E-2</v>
      </c>
      <c r="P506" s="23">
        <v>7.4808100870188063E-2</v>
      </c>
      <c r="Q506" s="23">
        <v>6.8500455385024056E-2</v>
      </c>
      <c r="R506" s="23" t="s">
        <v>617</v>
      </c>
      <c r="S506" s="23">
        <v>0.40824829046386302</v>
      </c>
      <c r="T506" s="23">
        <v>0.19407902170679522</v>
      </c>
      <c r="U506" s="23">
        <v>0.46240692757209689</v>
      </c>
      <c r="V506" s="201"/>
      <c r="W506" s="202"/>
      <c r="X506" s="202"/>
      <c r="Y506" s="202"/>
      <c r="Z506" s="202"/>
      <c r="AA506" s="202"/>
      <c r="AB506" s="202"/>
      <c r="AC506" s="202"/>
      <c r="AD506" s="202"/>
      <c r="AE506" s="202"/>
      <c r="AF506" s="202"/>
      <c r="AG506" s="202"/>
      <c r="AH506" s="202"/>
      <c r="AI506" s="202"/>
      <c r="AJ506" s="202"/>
      <c r="AK506" s="202"/>
      <c r="AL506" s="202"/>
      <c r="AM506" s="202"/>
      <c r="AN506" s="202"/>
      <c r="AO506" s="202"/>
      <c r="AP506" s="202"/>
      <c r="AQ506" s="202"/>
      <c r="AR506" s="202"/>
      <c r="AS506" s="202"/>
      <c r="AT506" s="202"/>
      <c r="AU506" s="202"/>
      <c r="AV506" s="202"/>
      <c r="AW506" s="202"/>
      <c r="AX506" s="202"/>
      <c r="AY506" s="202"/>
      <c r="AZ506" s="202"/>
      <c r="BA506" s="202"/>
      <c r="BB506" s="202"/>
      <c r="BC506" s="202"/>
      <c r="BD506" s="202"/>
      <c r="BE506" s="202"/>
      <c r="BF506" s="202"/>
      <c r="BG506" s="202"/>
      <c r="BH506" s="202"/>
      <c r="BI506" s="202"/>
      <c r="BJ506" s="202"/>
      <c r="BK506" s="202"/>
      <c r="BL506" s="202"/>
      <c r="BM506" s="56"/>
    </row>
    <row r="507" spans="1:65">
      <c r="A507" s="29"/>
      <c r="B507" s="3" t="s">
        <v>86</v>
      </c>
      <c r="C507" s="28"/>
      <c r="D507" s="13">
        <v>1.6777327005364263E-2</v>
      </c>
      <c r="E507" s="13">
        <v>2.1115014869719888E-2</v>
      </c>
      <c r="F507" s="13">
        <v>6.2001258631644102E-2</v>
      </c>
      <c r="G507" s="13">
        <v>3.102380759096795E-3</v>
      </c>
      <c r="H507" s="13">
        <v>3.4992710611188277E-2</v>
      </c>
      <c r="I507" s="13">
        <v>0</v>
      </c>
      <c r="J507" s="13">
        <v>1.8435248637773415E-2</v>
      </c>
      <c r="K507" s="13">
        <v>1.717352059412355E-2</v>
      </c>
      <c r="L507" s="13">
        <v>2.4343224778007367E-2</v>
      </c>
      <c r="M507" s="13">
        <v>1.9686118271390021E-2</v>
      </c>
      <c r="N507" s="13">
        <v>1.8698394983077727E-2</v>
      </c>
      <c r="O507" s="13">
        <v>2.2776650507726086E-2</v>
      </c>
      <c r="P507" s="13">
        <v>1.8473439159203204E-2</v>
      </c>
      <c r="Q507" s="13">
        <v>1.3720771811795231E-2</v>
      </c>
      <c r="R507" s="13" t="s">
        <v>617</v>
      </c>
      <c r="S507" s="13">
        <v>9.7979589711327114E-2</v>
      </c>
      <c r="T507" s="13">
        <v>4.7529556336358005E-2</v>
      </c>
      <c r="U507" s="13">
        <v>8.4153039686753653E-2</v>
      </c>
      <c r="V507" s="148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A508" s="29"/>
      <c r="B508" s="3" t="s">
        <v>261</v>
      </c>
      <c r="C508" s="28"/>
      <c r="D508" s="13">
        <v>0.10152927232150799</v>
      </c>
      <c r="E508" s="13">
        <v>-3.4652942510021045E-2</v>
      </c>
      <c r="F508" s="13">
        <v>0.15135826073583947</v>
      </c>
      <c r="G508" s="13">
        <v>-8.1899831743862173E-2</v>
      </c>
      <c r="H508" s="13">
        <v>5.6260946061720052E-2</v>
      </c>
      <c r="I508" s="13">
        <v>0.35804978779363994</v>
      </c>
      <c r="J508" s="13">
        <v>-7.5771672195995121E-2</v>
      </c>
      <c r="K508" s="13">
        <v>-7.869182806313213E-3</v>
      </c>
      <c r="L508" s="13">
        <v>1.8537340845229844E-2</v>
      </c>
      <c r="M508" s="13">
        <v>-3.8048066979505135E-2</v>
      </c>
      <c r="N508" s="13">
        <v>-1.1641543327961967E-2</v>
      </c>
      <c r="O508" s="13">
        <v>-2.2958624892909008E-2</v>
      </c>
      <c r="P508" s="13">
        <v>-8.3430679073168479E-2</v>
      </c>
      <c r="Q508" s="13">
        <v>0.13000238100585282</v>
      </c>
      <c r="R508" s="13" t="s">
        <v>617</v>
      </c>
      <c r="S508" s="13">
        <v>-5.6909869587750017E-2</v>
      </c>
      <c r="T508" s="13">
        <v>-7.577167219599501E-2</v>
      </c>
      <c r="U508" s="13">
        <v>0.24370954038245873</v>
      </c>
      <c r="V508" s="148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A509" s="29"/>
      <c r="B509" s="45" t="s">
        <v>262</v>
      </c>
      <c r="C509" s="46"/>
      <c r="D509" s="44">
        <v>1.1200000000000001</v>
      </c>
      <c r="E509" s="44">
        <v>0.23</v>
      </c>
      <c r="F509" s="44">
        <v>1.62</v>
      </c>
      <c r="G509" s="44">
        <v>0.7</v>
      </c>
      <c r="H509" s="44">
        <v>0.67</v>
      </c>
      <c r="I509" s="44">
        <v>3.67</v>
      </c>
      <c r="J509" s="44">
        <v>0.64</v>
      </c>
      <c r="K509" s="44">
        <v>0.04</v>
      </c>
      <c r="L509" s="44">
        <v>0.3</v>
      </c>
      <c r="M509" s="44">
        <v>0.26</v>
      </c>
      <c r="N509" s="44">
        <v>0</v>
      </c>
      <c r="O509" s="44">
        <v>0.11</v>
      </c>
      <c r="P509" s="44">
        <v>0.71</v>
      </c>
      <c r="Q509" s="44">
        <v>1.41</v>
      </c>
      <c r="R509" s="44">
        <v>8.69</v>
      </c>
      <c r="S509" s="44" t="s">
        <v>263</v>
      </c>
      <c r="T509" s="44">
        <v>0.64</v>
      </c>
      <c r="U509" s="44">
        <v>2.54</v>
      </c>
      <c r="V509" s="148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B510" s="30" t="s">
        <v>319</v>
      </c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BM510" s="55"/>
    </row>
    <row r="511" spans="1:65">
      <c r="BM511" s="55"/>
    </row>
    <row r="512" spans="1:65" ht="15">
      <c r="B512" s="8" t="s">
        <v>581</v>
      </c>
      <c r="BM512" s="27" t="s">
        <v>268</v>
      </c>
    </row>
    <row r="513" spans="1:65" ht="15">
      <c r="A513" s="24" t="s">
        <v>23</v>
      </c>
      <c r="B513" s="18" t="s">
        <v>111</v>
      </c>
      <c r="C513" s="15" t="s">
        <v>112</v>
      </c>
      <c r="D513" s="16" t="s">
        <v>223</v>
      </c>
      <c r="E513" s="17" t="s">
        <v>223</v>
      </c>
      <c r="F513" s="17" t="s">
        <v>223</v>
      </c>
      <c r="G513" s="17" t="s">
        <v>223</v>
      </c>
      <c r="H513" s="17" t="s">
        <v>223</v>
      </c>
      <c r="I513" s="17" t="s">
        <v>223</v>
      </c>
      <c r="J513" s="17" t="s">
        <v>223</v>
      </c>
      <c r="K513" s="148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7">
        <v>1</v>
      </c>
    </row>
    <row r="514" spans="1:65">
      <c r="A514" s="29"/>
      <c r="B514" s="19" t="s">
        <v>224</v>
      </c>
      <c r="C514" s="9" t="s">
        <v>224</v>
      </c>
      <c r="D514" s="146" t="s">
        <v>227</v>
      </c>
      <c r="E514" s="147" t="s">
        <v>228</v>
      </c>
      <c r="F514" s="147" t="s">
        <v>230</v>
      </c>
      <c r="G514" s="147" t="s">
        <v>238</v>
      </c>
      <c r="H514" s="147" t="s">
        <v>241</v>
      </c>
      <c r="I514" s="147" t="s">
        <v>244</v>
      </c>
      <c r="J514" s="147" t="s">
        <v>245</v>
      </c>
      <c r="K514" s="148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7" t="s">
        <v>3</v>
      </c>
    </row>
    <row r="515" spans="1:65">
      <c r="A515" s="29"/>
      <c r="B515" s="19"/>
      <c r="C515" s="9"/>
      <c r="D515" s="10" t="s">
        <v>266</v>
      </c>
      <c r="E515" s="11" t="s">
        <v>266</v>
      </c>
      <c r="F515" s="11" t="s">
        <v>308</v>
      </c>
      <c r="G515" s="11" t="s">
        <v>266</v>
      </c>
      <c r="H515" s="11" t="s">
        <v>266</v>
      </c>
      <c r="I515" s="11" t="s">
        <v>308</v>
      </c>
      <c r="J515" s="11" t="s">
        <v>266</v>
      </c>
      <c r="K515" s="148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7">
        <v>3</v>
      </c>
    </row>
    <row r="516" spans="1:65">
      <c r="A516" s="29"/>
      <c r="B516" s="19"/>
      <c r="C516" s="9"/>
      <c r="D516" s="25" t="s">
        <v>311</v>
      </c>
      <c r="E516" s="25" t="s">
        <v>312</v>
      </c>
      <c r="F516" s="25" t="s">
        <v>311</v>
      </c>
      <c r="G516" s="25" t="s">
        <v>117</v>
      </c>
      <c r="H516" s="25" t="s">
        <v>312</v>
      </c>
      <c r="I516" s="25" t="s">
        <v>313</v>
      </c>
      <c r="J516" s="25" t="s">
        <v>313</v>
      </c>
      <c r="K516" s="148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7">
        <v>3</v>
      </c>
    </row>
    <row r="517" spans="1:65">
      <c r="A517" s="29"/>
      <c r="B517" s="18">
        <v>1</v>
      </c>
      <c r="C517" s="14">
        <v>1</v>
      </c>
      <c r="D517" s="199">
        <v>0.04</v>
      </c>
      <c r="E517" s="207">
        <v>0.04</v>
      </c>
      <c r="F517" s="200" t="s">
        <v>108</v>
      </c>
      <c r="G517" s="199">
        <v>3.5000000000000003E-2</v>
      </c>
      <c r="H517" s="200" t="s">
        <v>302</v>
      </c>
      <c r="I517" s="199">
        <v>0.03</v>
      </c>
      <c r="J517" s="199">
        <v>0.04</v>
      </c>
      <c r="K517" s="201"/>
      <c r="L517" s="202"/>
      <c r="M517" s="202"/>
      <c r="N517" s="202"/>
      <c r="O517" s="202"/>
      <c r="P517" s="202"/>
      <c r="Q517" s="202"/>
      <c r="R517" s="202"/>
      <c r="S517" s="202"/>
      <c r="T517" s="202"/>
      <c r="U517" s="202"/>
      <c r="V517" s="202"/>
      <c r="W517" s="202"/>
      <c r="X517" s="202"/>
      <c r="Y517" s="202"/>
      <c r="Z517" s="202"/>
      <c r="AA517" s="202"/>
      <c r="AB517" s="202"/>
      <c r="AC517" s="202"/>
      <c r="AD517" s="202"/>
      <c r="AE517" s="202"/>
      <c r="AF517" s="202"/>
      <c r="AG517" s="202"/>
      <c r="AH517" s="202"/>
      <c r="AI517" s="202"/>
      <c r="AJ517" s="202"/>
      <c r="AK517" s="202"/>
      <c r="AL517" s="202"/>
      <c r="AM517" s="202"/>
      <c r="AN517" s="202"/>
      <c r="AO517" s="202"/>
      <c r="AP517" s="202"/>
      <c r="AQ517" s="202"/>
      <c r="AR517" s="202"/>
      <c r="AS517" s="202"/>
      <c r="AT517" s="202"/>
      <c r="AU517" s="202"/>
      <c r="AV517" s="202"/>
      <c r="AW517" s="202"/>
      <c r="AX517" s="202"/>
      <c r="AY517" s="202"/>
      <c r="AZ517" s="202"/>
      <c r="BA517" s="202"/>
      <c r="BB517" s="202"/>
      <c r="BC517" s="202"/>
      <c r="BD517" s="202"/>
      <c r="BE517" s="202"/>
      <c r="BF517" s="202"/>
      <c r="BG517" s="202"/>
      <c r="BH517" s="202"/>
      <c r="BI517" s="202"/>
      <c r="BJ517" s="202"/>
      <c r="BK517" s="202"/>
      <c r="BL517" s="202"/>
      <c r="BM517" s="203">
        <v>1</v>
      </c>
    </row>
    <row r="518" spans="1:65">
      <c r="A518" s="29"/>
      <c r="B518" s="19">
        <v>1</v>
      </c>
      <c r="C518" s="9">
        <v>2</v>
      </c>
      <c r="D518" s="23">
        <v>0.04</v>
      </c>
      <c r="E518" s="205">
        <v>1.7858799708245641E-2</v>
      </c>
      <c r="F518" s="205" t="s">
        <v>108</v>
      </c>
      <c r="G518" s="23">
        <v>4.1000000000000002E-2</v>
      </c>
      <c r="H518" s="205" t="s">
        <v>302</v>
      </c>
      <c r="I518" s="23">
        <v>0.03</v>
      </c>
      <c r="J518" s="23">
        <v>0.04</v>
      </c>
      <c r="K518" s="201"/>
      <c r="L518" s="202"/>
      <c r="M518" s="202"/>
      <c r="N518" s="202"/>
      <c r="O518" s="202"/>
      <c r="P518" s="202"/>
      <c r="Q518" s="202"/>
      <c r="R518" s="202"/>
      <c r="S518" s="202"/>
      <c r="T518" s="202"/>
      <c r="U518" s="202"/>
      <c r="V518" s="202"/>
      <c r="W518" s="202"/>
      <c r="X518" s="202"/>
      <c r="Y518" s="202"/>
      <c r="Z518" s="202"/>
      <c r="AA518" s="202"/>
      <c r="AB518" s="202"/>
      <c r="AC518" s="202"/>
      <c r="AD518" s="202"/>
      <c r="AE518" s="202"/>
      <c r="AF518" s="202"/>
      <c r="AG518" s="202"/>
      <c r="AH518" s="202"/>
      <c r="AI518" s="202"/>
      <c r="AJ518" s="202"/>
      <c r="AK518" s="202"/>
      <c r="AL518" s="202"/>
      <c r="AM518" s="202"/>
      <c r="AN518" s="202"/>
      <c r="AO518" s="202"/>
      <c r="AP518" s="202"/>
      <c r="AQ518" s="202"/>
      <c r="AR518" s="202"/>
      <c r="AS518" s="202"/>
      <c r="AT518" s="202"/>
      <c r="AU518" s="202"/>
      <c r="AV518" s="202"/>
      <c r="AW518" s="202"/>
      <c r="AX518" s="202"/>
      <c r="AY518" s="202"/>
      <c r="AZ518" s="202"/>
      <c r="BA518" s="202"/>
      <c r="BB518" s="202"/>
      <c r="BC518" s="202"/>
      <c r="BD518" s="202"/>
      <c r="BE518" s="202"/>
      <c r="BF518" s="202"/>
      <c r="BG518" s="202"/>
      <c r="BH518" s="202"/>
      <c r="BI518" s="202"/>
      <c r="BJ518" s="202"/>
      <c r="BK518" s="202"/>
      <c r="BL518" s="202"/>
      <c r="BM518" s="203">
        <v>8</v>
      </c>
    </row>
    <row r="519" spans="1:65">
      <c r="A519" s="29"/>
      <c r="B519" s="19">
        <v>1</v>
      </c>
      <c r="C519" s="9">
        <v>3</v>
      </c>
      <c r="D519" s="23">
        <v>0.04</v>
      </c>
      <c r="E519" s="205">
        <v>1.8253309465624548E-2</v>
      </c>
      <c r="F519" s="205" t="s">
        <v>108</v>
      </c>
      <c r="G519" s="23">
        <v>3.6999999999999998E-2</v>
      </c>
      <c r="H519" s="205" t="s">
        <v>302</v>
      </c>
      <c r="I519" s="23">
        <v>0.04</v>
      </c>
      <c r="J519" s="23">
        <v>0.04</v>
      </c>
      <c r="K519" s="201"/>
      <c r="L519" s="202"/>
      <c r="M519" s="202"/>
      <c r="N519" s="202"/>
      <c r="O519" s="202"/>
      <c r="P519" s="202"/>
      <c r="Q519" s="202"/>
      <c r="R519" s="202"/>
      <c r="S519" s="202"/>
      <c r="T519" s="202"/>
      <c r="U519" s="202"/>
      <c r="V519" s="202"/>
      <c r="W519" s="202"/>
      <c r="X519" s="202"/>
      <c r="Y519" s="202"/>
      <c r="Z519" s="202"/>
      <c r="AA519" s="202"/>
      <c r="AB519" s="202"/>
      <c r="AC519" s="202"/>
      <c r="AD519" s="202"/>
      <c r="AE519" s="202"/>
      <c r="AF519" s="202"/>
      <c r="AG519" s="202"/>
      <c r="AH519" s="202"/>
      <c r="AI519" s="202"/>
      <c r="AJ519" s="202"/>
      <c r="AK519" s="202"/>
      <c r="AL519" s="202"/>
      <c r="AM519" s="202"/>
      <c r="AN519" s="202"/>
      <c r="AO519" s="202"/>
      <c r="AP519" s="202"/>
      <c r="AQ519" s="202"/>
      <c r="AR519" s="202"/>
      <c r="AS519" s="202"/>
      <c r="AT519" s="202"/>
      <c r="AU519" s="202"/>
      <c r="AV519" s="202"/>
      <c r="AW519" s="202"/>
      <c r="AX519" s="202"/>
      <c r="AY519" s="202"/>
      <c r="AZ519" s="202"/>
      <c r="BA519" s="202"/>
      <c r="BB519" s="202"/>
      <c r="BC519" s="202"/>
      <c r="BD519" s="202"/>
      <c r="BE519" s="202"/>
      <c r="BF519" s="202"/>
      <c r="BG519" s="202"/>
      <c r="BH519" s="202"/>
      <c r="BI519" s="202"/>
      <c r="BJ519" s="202"/>
      <c r="BK519" s="202"/>
      <c r="BL519" s="202"/>
      <c r="BM519" s="203">
        <v>16</v>
      </c>
    </row>
    <row r="520" spans="1:65">
      <c r="A520" s="29"/>
      <c r="B520" s="19">
        <v>1</v>
      </c>
      <c r="C520" s="9">
        <v>4</v>
      </c>
      <c r="D520" s="23">
        <v>0.04</v>
      </c>
      <c r="E520" s="205">
        <v>2.1267814015275648E-2</v>
      </c>
      <c r="F520" s="205" t="s">
        <v>108</v>
      </c>
      <c r="G520" s="23">
        <v>3.7999999999999999E-2</v>
      </c>
      <c r="H520" s="205" t="s">
        <v>302</v>
      </c>
      <c r="I520" s="23">
        <v>0.03</v>
      </c>
      <c r="J520" s="23">
        <v>0.04</v>
      </c>
      <c r="K520" s="201"/>
      <c r="L520" s="202"/>
      <c r="M520" s="202"/>
      <c r="N520" s="202"/>
      <c r="O520" s="202"/>
      <c r="P520" s="202"/>
      <c r="Q520" s="202"/>
      <c r="R520" s="202"/>
      <c r="S520" s="202"/>
      <c r="T520" s="202"/>
      <c r="U520" s="202"/>
      <c r="V520" s="202"/>
      <c r="W520" s="202"/>
      <c r="X520" s="202"/>
      <c r="Y520" s="202"/>
      <c r="Z520" s="202"/>
      <c r="AA520" s="202"/>
      <c r="AB520" s="202"/>
      <c r="AC520" s="202"/>
      <c r="AD520" s="202"/>
      <c r="AE520" s="202"/>
      <c r="AF520" s="202"/>
      <c r="AG520" s="202"/>
      <c r="AH520" s="202"/>
      <c r="AI520" s="202"/>
      <c r="AJ520" s="202"/>
      <c r="AK520" s="202"/>
      <c r="AL520" s="202"/>
      <c r="AM520" s="202"/>
      <c r="AN520" s="202"/>
      <c r="AO520" s="202"/>
      <c r="AP520" s="202"/>
      <c r="AQ520" s="202"/>
      <c r="AR520" s="202"/>
      <c r="AS520" s="202"/>
      <c r="AT520" s="202"/>
      <c r="AU520" s="202"/>
      <c r="AV520" s="202"/>
      <c r="AW520" s="202"/>
      <c r="AX520" s="202"/>
      <c r="AY520" s="202"/>
      <c r="AZ520" s="202"/>
      <c r="BA520" s="202"/>
      <c r="BB520" s="202"/>
      <c r="BC520" s="202"/>
      <c r="BD520" s="202"/>
      <c r="BE520" s="202"/>
      <c r="BF520" s="202"/>
      <c r="BG520" s="202"/>
      <c r="BH520" s="202"/>
      <c r="BI520" s="202"/>
      <c r="BJ520" s="202"/>
      <c r="BK520" s="202"/>
      <c r="BL520" s="202"/>
      <c r="BM520" s="203">
        <v>3.7833333333333302E-2</v>
      </c>
    </row>
    <row r="521" spans="1:65">
      <c r="A521" s="29"/>
      <c r="B521" s="19">
        <v>1</v>
      </c>
      <c r="C521" s="9">
        <v>5</v>
      </c>
      <c r="D521" s="23">
        <v>0.04</v>
      </c>
      <c r="E521" s="205">
        <v>1.8446567893713541E-2</v>
      </c>
      <c r="F521" s="205" t="s">
        <v>108</v>
      </c>
      <c r="G521" s="23">
        <v>3.6999999999999998E-2</v>
      </c>
      <c r="H521" s="205" t="s">
        <v>302</v>
      </c>
      <c r="I521" s="23">
        <v>0.04</v>
      </c>
      <c r="J521" s="23">
        <v>0.04</v>
      </c>
      <c r="K521" s="201"/>
      <c r="L521" s="202"/>
      <c r="M521" s="202"/>
      <c r="N521" s="202"/>
      <c r="O521" s="202"/>
      <c r="P521" s="202"/>
      <c r="Q521" s="202"/>
      <c r="R521" s="202"/>
      <c r="S521" s="202"/>
      <c r="T521" s="202"/>
      <c r="U521" s="202"/>
      <c r="V521" s="202"/>
      <c r="W521" s="202"/>
      <c r="X521" s="202"/>
      <c r="Y521" s="202"/>
      <c r="Z521" s="202"/>
      <c r="AA521" s="202"/>
      <c r="AB521" s="202"/>
      <c r="AC521" s="202"/>
      <c r="AD521" s="202"/>
      <c r="AE521" s="202"/>
      <c r="AF521" s="202"/>
      <c r="AG521" s="202"/>
      <c r="AH521" s="202"/>
      <c r="AI521" s="202"/>
      <c r="AJ521" s="202"/>
      <c r="AK521" s="202"/>
      <c r="AL521" s="202"/>
      <c r="AM521" s="202"/>
      <c r="AN521" s="202"/>
      <c r="AO521" s="202"/>
      <c r="AP521" s="202"/>
      <c r="AQ521" s="202"/>
      <c r="AR521" s="202"/>
      <c r="AS521" s="202"/>
      <c r="AT521" s="202"/>
      <c r="AU521" s="202"/>
      <c r="AV521" s="202"/>
      <c r="AW521" s="202"/>
      <c r="AX521" s="202"/>
      <c r="AY521" s="202"/>
      <c r="AZ521" s="202"/>
      <c r="BA521" s="202"/>
      <c r="BB521" s="202"/>
      <c r="BC521" s="202"/>
      <c r="BD521" s="202"/>
      <c r="BE521" s="202"/>
      <c r="BF521" s="202"/>
      <c r="BG521" s="202"/>
      <c r="BH521" s="202"/>
      <c r="BI521" s="202"/>
      <c r="BJ521" s="202"/>
      <c r="BK521" s="202"/>
      <c r="BL521" s="202"/>
      <c r="BM521" s="203">
        <v>14</v>
      </c>
    </row>
    <row r="522" spans="1:65">
      <c r="A522" s="29"/>
      <c r="B522" s="19">
        <v>1</v>
      </c>
      <c r="C522" s="9">
        <v>6</v>
      </c>
      <c r="D522" s="23">
        <v>0.04</v>
      </c>
      <c r="E522" s="205">
        <v>1.5014913971803443E-2</v>
      </c>
      <c r="F522" s="205" t="s">
        <v>108</v>
      </c>
      <c r="G522" s="23">
        <v>3.5999999999999997E-2</v>
      </c>
      <c r="H522" s="205" t="s">
        <v>302</v>
      </c>
      <c r="I522" s="208">
        <v>0.1</v>
      </c>
      <c r="J522" s="23">
        <v>0.04</v>
      </c>
      <c r="K522" s="201"/>
      <c r="L522" s="202"/>
      <c r="M522" s="202"/>
      <c r="N522" s="202"/>
      <c r="O522" s="202"/>
      <c r="P522" s="202"/>
      <c r="Q522" s="202"/>
      <c r="R522" s="202"/>
      <c r="S522" s="202"/>
      <c r="T522" s="202"/>
      <c r="U522" s="202"/>
      <c r="V522" s="202"/>
      <c r="W522" s="202"/>
      <c r="X522" s="202"/>
      <c r="Y522" s="202"/>
      <c r="Z522" s="202"/>
      <c r="AA522" s="202"/>
      <c r="AB522" s="202"/>
      <c r="AC522" s="202"/>
      <c r="AD522" s="202"/>
      <c r="AE522" s="202"/>
      <c r="AF522" s="202"/>
      <c r="AG522" s="202"/>
      <c r="AH522" s="202"/>
      <c r="AI522" s="202"/>
      <c r="AJ522" s="202"/>
      <c r="AK522" s="202"/>
      <c r="AL522" s="202"/>
      <c r="AM522" s="202"/>
      <c r="AN522" s="202"/>
      <c r="AO522" s="202"/>
      <c r="AP522" s="202"/>
      <c r="AQ522" s="202"/>
      <c r="AR522" s="202"/>
      <c r="AS522" s="202"/>
      <c r="AT522" s="202"/>
      <c r="AU522" s="202"/>
      <c r="AV522" s="202"/>
      <c r="AW522" s="202"/>
      <c r="AX522" s="202"/>
      <c r="AY522" s="202"/>
      <c r="AZ522" s="202"/>
      <c r="BA522" s="202"/>
      <c r="BB522" s="202"/>
      <c r="BC522" s="202"/>
      <c r="BD522" s="202"/>
      <c r="BE522" s="202"/>
      <c r="BF522" s="202"/>
      <c r="BG522" s="202"/>
      <c r="BH522" s="202"/>
      <c r="BI522" s="202"/>
      <c r="BJ522" s="202"/>
      <c r="BK522" s="202"/>
      <c r="BL522" s="202"/>
      <c r="BM522" s="56"/>
    </row>
    <row r="523" spans="1:65">
      <c r="A523" s="29"/>
      <c r="B523" s="20" t="s">
        <v>258</v>
      </c>
      <c r="C523" s="12"/>
      <c r="D523" s="206">
        <v>0.04</v>
      </c>
      <c r="E523" s="206">
        <v>2.1806900842443803E-2</v>
      </c>
      <c r="F523" s="206" t="s">
        <v>617</v>
      </c>
      <c r="G523" s="206">
        <v>3.7333333333333336E-2</v>
      </c>
      <c r="H523" s="206" t="s">
        <v>617</v>
      </c>
      <c r="I523" s="206">
        <v>4.5000000000000005E-2</v>
      </c>
      <c r="J523" s="206">
        <v>0.04</v>
      </c>
      <c r="K523" s="201"/>
      <c r="L523" s="202"/>
      <c r="M523" s="202"/>
      <c r="N523" s="202"/>
      <c r="O523" s="202"/>
      <c r="P523" s="202"/>
      <c r="Q523" s="202"/>
      <c r="R523" s="202"/>
      <c r="S523" s="202"/>
      <c r="T523" s="202"/>
      <c r="U523" s="202"/>
      <c r="V523" s="202"/>
      <c r="W523" s="202"/>
      <c r="X523" s="202"/>
      <c r="Y523" s="202"/>
      <c r="Z523" s="202"/>
      <c r="AA523" s="202"/>
      <c r="AB523" s="202"/>
      <c r="AC523" s="202"/>
      <c r="AD523" s="202"/>
      <c r="AE523" s="202"/>
      <c r="AF523" s="202"/>
      <c r="AG523" s="202"/>
      <c r="AH523" s="202"/>
      <c r="AI523" s="202"/>
      <c r="AJ523" s="202"/>
      <c r="AK523" s="202"/>
      <c r="AL523" s="202"/>
      <c r="AM523" s="202"/>
      <c r="AN523" s="202"/>
      <c r="AO523" s="202"/>
      <c r="AP523" s="202"/>
      <c r="AQ523" s="202"/>
      <c r="AR523" s="202"/>
      <c r="AS523" s="202"/>
      <c r="AT523" s="202"/>
      <c r="AU523" s="202"/>
      <c r="AV523" s="202"/>
      <c r="AW523" s="202"/>
      <c r="AX523" s="202"/>
      <c r="AY523" s="202"/>
      <c r="AZ523" s="202"/>
      <c r="BA523" s="202"/>
      <c r="BB523" s="202"/>
      <c r="BC523" s="202"/>
      <c r="BD523" s="202"/>
      <c r="BE523" s="202"/>
      <c r="BF523" s="202"/>
      <c r="BG523" s="202"/>
      <c r="BH523" s="202"/>
      <c r="BI523" s="202"/>
      <c r="BJ523" s="202"/>
      <c r="BK523" s="202"/>
      <c r="BL523" s="202"/>
      <c r="BM523" s="56"/>
    </row>
    <row r="524" spans="1:65">
      <c r="A524" s="29"/>
      <c r="B524" s="3" t="s">
        <v>259</v>
      </c>
      <c r="C524" s="28"/>
      <c r="D524" s="23">
        <v>0.04</v>
      </c>
      <c r="E524" s="23">
        <v>1.8349938679669046E-2</v>
      </c>
      <c r="F524" s="23" t="s">
        <v>617</v>
      </c>
      <c r="G524" s="23">
        <v>3.6999999999999998E-2</v>
      </c>
      <c r="H524" s="23" t="s">
        <v>617</v>
      </c>
      <c r="I524" s="23">
        <v>3.5000000000000003E-2</v>
      </c>
      <c r="J524" s="23">
        <v>0.04</v>
      </c>
      <c r="K524" s="201"/>
      <c r="L524" s="202"/>
      <c r="M524" s="202"/>
      <c r="N524" s="202"/>
      <c r="O524" s="202"/>
      <c r="P524" s="202"/>
      <c r="Q524" s="202"/>
      <c r="R524" s="202"/>
      <c r="S524" s="202"/>
      <c r="T524" s="202"/>
      <c r="U524" s="202"/>
      <c r="V524" s="202"/>
      <c r="W524" s="202"/>
      <c r="X524" s="202"/>
      <c r="Y524" s="202"/>
      <c r="Z524" s="202"/>
      <c r="AA524" s="202"/>
      <c r="AB524" s="202"/>
      <c r="AC524" s="202"/>
      <c r="AD524" s="202"/>
      <c r="AE524" s="202"/>
      <c r="AF524" s="202"/>
      <c r="AG524" s="202"/>
      <c r="AH524" s="202"/>
      <c r="AI524" s="202"/>
      <c r="AJ524" s="202"/>
      <c r="AK524" s="202"/>
      <c r="AL524" s="202"/>
      <c r="AM524" s="202"/>
      <c r="AN524" s="202"/>
      <c r="AO524" s="202"/>
      <c r="AP524" s="202"/>
      <c r="AQ524" s="202"/>
      <c r="AR524" s="202"/>
      <c r="AS524" s="202"/>
      <c r="AT524" s="202"/>
      <c r="AU524" s="202"/>
      <c r="AV524" s="202"/>
      <c r="AW524" s="202"/>
      <c r="AX524" s="202"/>
      <c r="AY524" s="202"/>
      <c r="AZ524" s="202"/>
      <c r="BA524" s="202"/>
      <c r="BB524" s="202"/>
      <c r="BC524" s="202"/>
      <c r="BD524" s="202"/>
      <c r="BE524" s="202"/>
      <c r="BF524" s="202"/>
      <c r="BG524" s="202"/>
      <c r="BH524" s="202"/>
      <c r="BI524" s="202"/>
      <c r="BJ524" s="202"/>
      <c r="BK524" s="202"/>
      <c r="BL524" s="202"/>
      <c r="BM524" s="56"/>
    </row>
    <row r="525" spans="1:65">
      <c r="A525" s="29"/>
      <c r="B525" s="3" t="s">
        <v>260</v>
      </c>
      <c r="C525" s="28"/>
      <c r="D525" s="23">
        <v>0</v>
      </c>
      <c r="E525" s="23">
        <v>9.131461098646064E-3</v>
      </c>
      <c r="F525" s="23" t="s">
        <v>617</v>
      </c>
      <c r="G525" s="23">
        <v>2.0655911179772893E-3</v>
      </c>
      <c r="H525" s="23" t="s">
        <v>617</v>
      </c>
      <c r="I525" s="23">
        <v>2.7386127875258306E-2</v>
      </c>
      <c r="J525" s="23">
        <v>0</v>
      </c>
      <c r="K525" s="201"/>
      <c r="L525" s="202"/>
      <c r="M525" s="202"/>
      <c r="N525" s="202"/>
      <c r="O525" s="202"/>
      <c r="P525" s="202"/>
      <c r="Q525" s="202"/>
      <c r="R525" s="202"/>
      <c r="S525" s="202"/>
      <c r="T525" s="202"/>
      <c r="U525" s="202"/>
      <c r="V525" s="202"/>
      <c r="W525" s="202"/>
      <c r="X525" s="202"/>
      <c r="Y525" s="202"/>
      <c r="Z525" s="202"/>
      <c r="AA525" s="202"/>
      <c r="AB525" s="202"/>
      <c r="AC525" s="202"/>
      <c r="AD525" s="202"/>
      <c r="AE525" s="202"/>
      <c r="AF525" s="202"/>
      <c r="AG525" s="202"/>
      <c r="AH525" s="202"/>
      <c r="AI525" s="202"/>
      <c r="AJ525" s="202"/>
      <c r="AK525" s="202"/>
      <c r="AL525" s="202"/>
      <c r="AM525" s="202"/>
      <c r="AN525" s="202"/>
      <c r="AO525" s="202"/>
      <c r="AP525" s="202"/>
      <c r="AQ525" s="202"/>
      <c r="AR525" s="202"/>
      <c r="AS525" s="202"/>
      <c r="AT525" s="202"/>
      <c r="AU525" s="202"/>
      <c r="AV525" s="202"/>
      <c r="AW525" s="202"/>
      <c r="AX525" s="202"/>
      <c r="AY525" s="202"/>
      <c r="AZ525" s="202"/>
      <c r="BA525" s="202"/>
      <c r="BB525" s="202"/>
      <c r="BC525" s="202"/>
      <c r="BD525" s="202"/>
      <c r="BE525" s="202"/>
      <c r="BF525" s="202"/>
      <c r="BG525" s="202"/>
      <c r="BH525" s="202"/>
      <c r="BI525" s="202"/>
      <c r="BJ525" s="202"/>
      <c r="BK525" s="202"/>
      <c r="BL525" s="202"/>
      <c r="BM525" s="56"/>
    </row>
    <row r="526" spans="1:65">
      <c r="A526" s="29"/>
      <c r="B526" s="3" t="s">
        <v>86</v>
      </c>
      <c r="C526" s="28"/>
      <c r="D526" s="13">
        <v>0</v>
      </c>
      <c r="E526" s="13">
        <v>0.41874180859634441</v>
      </c>
      <c r="F526" s="13" t="s">
        <v>617</v>
      </c>
      <c r="G526" s="13">
        <v>5.5328333517248814E-2</v>
      </c>
      <c r="H526" s="13" t="s">
        <v>617</v>
      </c>
      <c r="I526" s="13">
        <v>0.60858061945018449</v>
      </c>
      <c r="J526" s="13">
        <v>0</v>
      </c>
      <c r="K526" s="148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A527" s="29"/>
      <c r="B527" s="3" t="s">
        <v>261</v>
      </c>
      <c r="C527" s="28"/>
      <c r="D527" s="13">
        <v>5.7268722466961242E-2</v>
      </c>
      <c r="E527" s="13">
        <v>-0.42360614513364347</v>
      </c>
      <c r="F527" s="13" t="s">
        <v>617</v>
      </c>
      <c r="G527" s="13">
        <v>-1.3215859030836108E-2</v>
      </c>
      <c r="H527" s="13" t="s">
        <v>617</v>
      </c>
      <c r="I527" s="13">
        <v>0.18942731277533142</v>
      </c>
      <c r="J527" s="13">
        <v>5.7268722466961242E-2</v>
      </c>
      <c r="K527" s="148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A528" s="29"/>
      <c r="B528" s="45" t="s">
        <v>262</v>
      </c>
      <c r="C528" s="46"/>
      <c r="D528" s="44">
        <v>0</v>
      </c>
      <c r="E528" s="44">
        <v>2.4500000000000002</v>
      </c>
      <c r="F528" s="44">
        <v>1.35</v>
      </c>
      <c r="G528" s="44">
        <v>0.36</v>
      </c>
      <c r="H528" s="44">
        <v>2.02</v>
      </c>
      <c r="I528" s="44">
        <v>0.67</v>
      </c>
      <c r="J528" s="44">
        <v>0</v>
      </c>
      <c r="K528" s="148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B529" s="30"/>
      <c r="C529" s="20"/>
      <c r="D529" s="20"/>
      <c r="E529" s="20"/>
      <c r="F529" s="20"/>
      <c r="G529" s="20"/>
      <c r="H529" s="20"/>
      <c r="I529" s="20"/>
      <c r="J529" s="20"/>
      <c r="BM529" s="55"/>
    </row>
    <row r="530" spans="1:65" ht="15">
      <c r="B530" s="8" t="s">
        <v>582</v>
      </c>
      <c r="BM530" s="27" t="s">
        <v>66</v>
      </c>
    </row>
    <row r="531" spans="1:65" ht="15">
      <c r="A531" s="24" t="s">
        <v>55</v>
      </c>
      <c r="B531" s="18" t="s">
        <v>111</v>
      </c>
      <c r="C531" s="15" t="s">
        <v>112</v>
      </c>
      <c r="D531" s="16" t="s">
        <v>223</v>
      </c>
      <c r="E531" s="17" t="s">
        <v>223</v>
      </c>
      <c r="F531" s="17" t="s">
        <v>223</v>
      </c>
      <c r="G531" s="17" t="s">
        <v>223</v>
      </c>
      <c r="H531" s="17" t="s">
        <v>223</v>
      </c>
      <c r="I531" s="17" t="s">
        <v>223</v>
      </c>
      <c r="J531" s="17" t="s">
        <v>223</v>
      </c>
      <c r="K531" s="17" t="s">
        <v>223</v>
      </c>
      <c r="L531" s="17" t="s">
        <v>223</v>
      </c>
      <c r="M531" s="17" t="s">
        <v>223</v>
      </c>
      <c r="N531" s="17" t="s">
        <v>223</v>
      </c>
      <c r="O531" s="17" t="s">
        <v>223</v>
      </c>
      <c r="P531" s="17" t="s">
        <v>223</v>
      </c>
      <c r="Q531" s="17" t="s">
        <v>223</v>
      </c>
      <c r="R531" s="17" t="s">
        <v>223</v>
      </c>
      <c r="S531" s="17" t="s">
        <v>223</v>
      </c>
      <c r="T531" s="17" t="s">
        <v>223</v>
      </c>
      <c r="U531" s="17" t="s">
        <v>223</v>
      </c>
      <c r="V531" s="17" t="s">
        <v>223</v>
      </c>
      <c r="W531" s="148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7">
        <v>1</v>
      </c>
    </row>
    <row r="532" spans="1:65">
      <c r="A532" s="29"/>
      <c r="B532" s="19" t="s">
        <v>224</v>
      </c>
      <c r="C532" s="9" t="s">
        <v>224</v>
      </c>
      <c r="D532" s="146" t="s">
        <v>226</v>
      </c>
      <c r="E532" s="147" t="s">
        <v>227</v>
      </c>
      <c r="F532" s="147" t="s">
        <v>228</v>
      </c>
      <c r="G532" s="147" t="s">
        <v>230</v>
      </c>
      <c r="H532" s="147" t="s">
        <v>231</v>
      </c>
      <c r="I532" s="147" t="s">
        <v>232</v>
      </c>
      <c r="J532" s="147" t="s">
        <v>234</v>
      </c>
      <c r="K532" s="147" t="s">
        <v>235</v>
      </c>
      <c r="L532" s="147" t="s">
        <v>236</v>
      </c>
      <c r="M532" s="147" t="s">
        <v>237</v>
      </c>
      <c r="N532" s="147" t="s">
        <v>264</v>
      </c>
      <c r="O532" s="147" t="s">
        <v>238</v>
      </c>
      <c r="P532" s="147" t="s">
        <v>240</v>
      </c>
      <c r="Q532" s="147" t="s">
        <v>241</v>
      </c>
      <c r="R532" s="147" t="s">
        <v>243</v>
      </c>
      <c r="S532" s="147" t="s">
        <v>244</v>
      </c>
      <c r="T532" s="147" t="s">
        <v>245</v>
      </c>
      <c r="U532" s="147" t="s">
        <v>246</v>
      </c>
      <c r="V532" s="147" t="s">
        <v>249</v>
      </c>
      <c r="W532" s="148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7" t="s">
        <v>1</v>
      </c>
    </row>
    <row r="533" spans="1:65">
      <c r="A533" s="29"/>
      <c r="B533" s="19"/>
      <c r="C533" s="9"/>
      <c r="D533" s="10" t="s">
        <v>308</v>
      </c>
      <c r="E533" s="11" t="s">
        <v>266</v>
      </c>
      <c r="F533" s="11" t="s">
        <v>309</v>
      </c>
      <c r="G533" s="11" t="s">
        <v>308</v>
      </c>
      <c r="H533" s="11" t="s">
        <v>266</v>
      </c>
      <c r="I533" s="11" t="s">
        <v>309</v>
      </c>
      <c r="J533" s="11" t="s">
        <v>266</v>
      </c>
      <c r="K533" s="11" t="s">
        <v>266</v>
      </c>
      <c r="L533" s="11" t="s">
        <v>266</v>
      </c>
      <c r="M533" s="11" t="s">
        <v>266</v>
      </c>
      <c r="N533" s="11" t="s">
        <v>266</v>
      </c>
      <c r="O533" s="11" t="s">
        <v>266</v>
      </c>
      <c r="P533" s="11" t="s">
        <v>266</v>
      </c>
      <c r="Q533" s="11" t="s">
        <v>266</v>
      </c>
      <c r="R533" s="11" t="s">
        <v>308</v>
      </c>
      <c r="S533" s="11" t="s">
        <v>308</v>
      </c>
      <c r="T533" s="11" t="s">
        <v>309</v>
      </c>
      <c r="U533" s="11" t="s">
        <v>308</v>
      </c>
      <c r="V533" s="11" t="s">
        <v>309</v>
      </c>
      <c r="W533" s="148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7">
        <v>3</v>
      </c>
    </row>
    <row r="534" spans="1:65">
      <c r="A534" s="29"/>
      <c r="B534" s="19"/>
      <c r="C534" s="9"/>
      <c r="D534" s="25" t="s">
        <v>310</v>
      </c>
      <c r="E534" s="25" t="s">
        <v>311</v>
      </c>
      <c r="F534" s="25" t="s">
        <v>312</v>
      </c>
      <c r="G534" s="25" t="s">
        <v>311</v>
      </c>
      <c r="H534" s="25" t="s">
        <v>311</v>
      </c>
      <c r="I534" s="25" t="s">
        <v>310</v>
      </c>
      <c r="J534" s="25" t="s">
        <v>311</v>
      </c>
      <c r="K534" s="25" t="s">
        <v>311</v>
      </c>
      <c r="L534" s="25" t="s">
        <v>311</v>
      </c>
      <c r="M534" s="25" t="s">
        <v>311</v>
      </c>
      <c r="N534" s="25" t="s">
        <v>311</v>
      </c>
      <c r="O534" s="25" t="s">
        <v>117</v>
      </c>
      <c r="P534" s="25" t="s">
        <v>116</v>
      </c>
      <c r="Q534" s="25" t="s">
        <v>312</v>
      </c>
      <c r="R534" s="25" t="s">
        <v>310</v>
      </c>
      <c r="S534" s="25" t="s">
        <v>313</v>
      </c>
      <c r="T534" s="25" t="s">
        <v>313</v>
      </c>
      <c r="U534" s="25" t="s">
        <v>313</v>
      </c>
      <c r="V534" s="25" t="s">
        <v>312</v>
      </c>
      <c r="W534" s="148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>
        <v>3</v>
      </c>
    </row>
    <row r="535" spans="1:65">
      <c r="A535" s="29"/>
      <c r="B535" s="18">
        <v>1</v>
      </c>
      <c r="C535" s="14">
        <v>1</v>
      </c>
      <c r="D535" s="199">
        <v>0.27</v>
      </c>
      <c r="E535" s="199">
        <v>0.27</v>
      </c>
      <c r="F535" s="200">
        <v>0.35361616333333301</v>
      </c>
      <c r="G535" s="199">
        <v>0.28000000000000003</v>
      </c>
      <c r="H535" s="199">
        <v>0.25</v>
      </c>
      <c r="I535" s="199">
        <v>0.26</v>
      </c>
      <c r="J535" s="199">
        <v>0.24</v>
      </c>
      <c r="K535" s="199">
        <v>0.24</v>
      </c>
      <c r="L535" s="199">
        <v>0.22999999999999998</v>
      </c>
      <c r="M535" s="199">
        <v>0.22999999999999998</v>
      </c>
      <c r="N535" s="199">
        <v>0.22999999999999998</v>
      </c>
      <c r="O535" s="199">
        <v>0.24</v>
      </c>
      <c r="P535" s="199">
        <v>0.26</v>
      </c>
      <c r="Q535" s="199">
        <v>0.2368275376802623</v>
      </c>
      <c r="R535" s="199">
        <v>0.23989466677151378</v>
      </c>
      <c r="S535" s="199">
        <v>0.25</v>
      </c>
      <c r="T535" s="199">
        <v>0.25600000000000001</v>
      </c>
      <c r="U535" s="199">
        <v>0.26</v>
      </c>
      <c r="V535" s="199">
        <v>0.2484806</v>
      </c>
      <c r="W535" s="201"/>
      <c r="X535" s="202"/>
      <c r="Y535" s="202"/>
      <c r="Z535" s="202"/>
      <c r="AA535" s="202"/>
      <c r="AB535" s="202"/>
      <c r="AC535" s="202"/>
      <c r="AD535" s="202"/>
      <c r="AE535" s="202"/>
      <c r="AF535" s="202"/>
      <c r="AG535" s="202"/>
      <c r="AH535" s="202"/>
      <c r="AI535" s="202"/>
      <c r="AJ535" s="202"/>
      <c r="AK535" s="202"/>
      <c r="AL535" s="202"/>
      <c r="AM535" s="202"/>
      <c r="AN535" s="202"/>
      <c r="AO535" s="202"/>
      <c r="AP535" s="202"/>
      <c r="AQ535" s="202"/>
      <c r="AR535" s="202"/>
      <c r="AS535" s="202"/>
      <c r="AT535" s="202"/>
      <c r="AU535" s="202"/>
      <c r="AV535" s="202"/>
      <c r="AW535" s="202"/>
      <c r="AX535" s="202"/>
      <c r="AY535" s="202"/>
      <c r="AZ535" s="202"/>
      <c r="BA535" s="202"/>
      <c r="BB535" s="202"/>
      <c r="BC535" s="202"/>
      <c r="BD535" s="202"/>
      <c r="BE535" s="202"/>
      <c r="BF535" s="202"/>
      <c r="BG535" s="202"/>
      <c r="BH535" s="202"/>
      <c r="BI535" s="202"/>
      <c r="BJ535" s="202"/>
      <c r="BK535" s="202"/>
      <c r="BL535" s="202"/>
      <c r="BM535" s="203">
        <v>1</v>
      </c>
    </row>
    <row r="536" spans="1:65">
      <c r="A536" s="29"/>
      <c r="B536" s="19">
        <v>1</v>
      </c>
      <c r="C536" s="9">
        <v>2</v>
      </c>
      <c r="D536" s="23">
        <v>0.26</v>
      </c>
      <c r="E536" s="23">
        <v>0.27</v>
      </c>
      <c r="F536" s="205">
        <v>0.36151418333333302</v>
      </c>
      <c r="G536" s="23">
        <v>0.28000000000000003</v>
      </c>
      <c r="H536" s="23">
        <v>0.26</v>
      </c>
      <c r="I536" s="23">
        <v>0.27</v>
      </c>
      <c r="J536" s="23">
        <v>0.24</v>
      </c>
      <c r="K536" s="23">
        <v>0.22999999999999998</v>
      </c>
      <c r="L536" s="23">
        <v>0.22999999999999998</v>
      </c>
      <c r="M536" s="23">
        <v>0.24</v>
      </c>
      <c r="N536" s="23">
        <v>0.22999999999999998</v>
      </c>
      <c r="O536" s="23">
        <v>0.26</v>
      </c>
      <c r="P536" s="23">
        <v>0.26</v>
      </c>
      <c r="Q536" s="23">
        <v>0.23710700860226658</v>
      </c>
      <c r="R536" s="23">
        <v>0.24675027270091923</v>
      </c>
      <c r="S536" s="23">
        <v>0.26</v>
      </c>
      <c r="T536" s="23">
        <v>0.26100000000000001</v>
      </c>
      <c r="U536" s="23">
        <v>0.26</v>
      </c>
      <c r="V536" s="23">
        <v>0.24567410000000001</v>
      </c>
      <c r="W536" s="201"/>
      <c r="X536" s="202"/>
      <c r="Y536" s="202"/>
      <c r="Z536" s="202"/>
      <c r="AA536" s="202"/>
      <c r="AB536" s="202"/>
      <c r="AC536" s="202"/>
      <c r="AD536" s="202"/>
      <c r="AE536" s="202"/>
      <c r="AF536" s="202"/>
      <c r="AG536" s="202"/>
      <c r="AH536" s="202"/>
      <c r="AI536" s="202"/>
      <c r="AJ536" s="202"/>
      <c r="AK536" s="202"/>
      <c r="AL536" s="202"/>
      <c r="AM536" s="202"/>
      <c r="AN536" s="202"/>
      <c r="AO536" s="202"/>
      <c r="AP536" s="202"/>
      <c r="AQ536" s="202"/>
      <c r="AR536" s="202"/>
      <c r="AS536" s="202"/>
      <c r="AT536" s="202"/>
      <c r="AU536" s="202"/>
      <c r="AV536" s="202"/>
      <c r="AW536" s="202"/>
      <c r="AX536" s="202"/>
      <c r="AY536" s="202"/>
      <c r="AZ536" s="202"/>
      <c r="BA536" s="202"/>
      <c r="BB536" s="202"/>
      <c r="BC536" s="202"/>
      <c r="BD536" s="202"/>
      <c r="BE536" s="202"/>
      <c r="BF536" s="202"/>
      <c r="BG536" s="202"/>
      <c r="BH536" s="202"/>
      <c r="BI536" s="202"/>
      <c r="BJ536" s="202"/>
      <c r="BK536" s="202"/>
      <c r="BL536" s="202"/>
      <c r="BM536" s="203" t="e">
        <v>#N/A</v>
      </c>
    </row>
    <row r="537" spans="1:65">
      <c r="A537" s="29"/>
      <c r="B537" s="19">
        <v>1</v>
      </c>
      <c r="C537" s="9">
        <v>3</v>
      </c>
      <c r="D537" s="23">
        <v>0.27</v>
      </c>
      <c r="E537" s="23">
        <v>0.26</v>
      </c>
      <c r="F537" s="205">
        <v>0.36196595333333298</v>
      </c>
      <c r="G537" s="208">
        <v>0.3</v>
      </c>
      <c r="H537" s="23">
        <v>0.24</v>
      </c>
      <c r="I537" s="23">
        <v>0.27</v>
      </c>
      <c r="J537" s="23">
        <v>0.22999999999999998</v>
      </c>
      <c r="K537" s="23">
        <v>0.24</v>
      </c>
      <c r="L537" s="23">
        <v>0.22999999999999998</v>
      </c>
      <c r="M537" s="23">
        <v>0.22999999999999998</v>
      </c>
      <c r="N537" s="23">
        <v>0.22999999999999998</v>
      </c>
      <c r="O537" s="23">
        <v>0.26</v>
      </c>
      <c r="P537" s="23">
        <v>0.26</v>
      </c>
      <c r="Q537" s="23">
        <v>0.23457305759372826</v>
      </c>
      <c r="R537" s="23">
        <v>0.2491890918446189</v>
      </c>
      <c r="S537" s="23">
        <v>0.26</v>
      </c>
      <c r="T537" s="23">
        <v>0.26100000000000001</v>
      </c>
      <c r="U537" s="23">
        <v>0.26</v>
      </c>
      <c r="V537" s="23">
        <v>0.23138249999999999</v>
      </c>
      <c r="W537" s="201"/>
      <c r="X537" s="202"/>
      <c r="Y537" s="202"/>
      <c r="Z537" s="202"/>
      <c r="AA537" s="202"/>
      <c r="AB537" s="202"/>
      <c r="AC537" s="202"/>
      <c r="AD537" s="202"/>
      <c r="AE537" s="202"/>
      <c r="AF537" s="202"/>
      <c r="AG537" s="202"/>
      <c r="AH537" s="202"/>
      <c r="AI537" s="202"/>
      <c r="AJ537" s="202"/>
      <c r="AK537" s="202"/>
      <c r="AL537" s="202"/>
      <c r="AM537" s="202"/>
      <c r="AN537" s="202"/>
      <c r="AO537" s="202"/>
      <c r="AP537" s="202"/>
      <c r="AQ537" s="202"/>
      <c r="AR537" s="202"/>
      <c r="AS537" s="202"/>
      <c r="AT537" s="202"/>
      <c r="AU537" s="202"/>
      <c r="AV537" s="202"/>
      <c r="AW537" s="202"/>
      <c r="AX537" s="202"/>
      <c r="AY537" s="202"/>
      <c r="AZ537" s="202"/>
      <c r="BA537" s="202"/>
      <c r="BB537" s="202"/>
      <c r="BC537" s="202"/>
      <c r="BD537" s="202"/>
      <c r="BE537" s="202"/>
      <c r="BF537" s="202"/>
      <c r="BG537" s="202"/>
      <c r="BH537" s="202"/>
      <c r="BI537" s="202"/>
      <c r="BJ537" s="202"/>
      <c r="BK537" s="202"/>
      <c r="BL537" s="202"/>
      <c r="BM537" s="203">
        <v>16</v>
      </c>
    </row>
    <row r="538" spans="1:65">
      <c r="A538" s="29"/>
      <c r="B538" s="19">
        <v>1</v>
      </c>
      <c r="C538" s="9">
        <v>4</v>
      </c>
      <c r="D538" s="23">
        <v>0.27</v>
      </c>
      <c r="E538" s="23">
        <v>0.26</v>
      </c>
      <c r="F538" s="205">
        <v>0.35796954333333303</v>
      </c>
      <c r="G538" s="23">
        <v>0.27</v>
      </c>
      <c r="H538" s="23">
        <v>0.25</v>
      </c>
      <c r="I538" s="23">
        <v>0.27</v>
      </c>
      <c r="J538" s="23">
        <v>0.24</v>
      </c>
      <c r="K538" s="23">
        <v>0.22999999999999998</v>
      </c>
      <c r="L538" s="23">
        <v>0.22999999999999998</v>
      </c>
      <c r="M538" s="23">
        <v>0.22999999999999998</v>
      </c>
      <c r="N538" s="23">
        <v>0.22999999999999998</v>
      </c>
      <c r="O538" s="23">
        <v>0.25</v>
      </c>
      <c r="P538" s="23">
        <v>0.26</v>
      </c>
      <c r="Q538" s="23">
        <v>0.23806920072281962</v>
      </c>
      <c r="R538" s="23">
        <v>0.24951117012856522</v>
      </c>
      <c r="S538" s="23">
        <v>0.26</v>
      </c>
      <c r="T538" s="23">
        <v>0.26300000000000001</v>
      </c>
      <c r="U538" s="23">
        <v>0.26</v>
      </c>
      <c r="V538" s="23">
        <v>0.24267350000000001</v>
      </c>
      <c r="W538" s="201"/>
      <c r="X538" s="202"/>
      <c r="Y538" s="202"/>
      <c r="Z538" s="202"/>
      <c r="AA538" s="202"/>
      <c r="AB538" s="202"/>
      <c r="AC538" s="202"/>
      <c r="AD538" s="202"/>
      <c r="AE538" s="202"/>
      <c r="AF538" s="202"/>
      <c r="AG538" s="202"/>
      <c r="AH538" s="202"/>
      <c r="AI538" s="202"/>
      <c r="AJ538" s="202"/>
      <c r="AK538" s="202"/>
      <c r="AL538" s="202"/>
      <c r="AM538" s="202"/>
      <c r="AN538" s="202"/>
      <c r="AO538" s="202"/>
      <c r="AP538" s="202"/>
      <c r="AQ538" s="202"/>
      <c r="AR538" s="202"/>
      <c r="AS538" s="202"/>
      <c r="AT538" s="202"/>
      <c r="AU538" s="202"/>
      <c r="AV538" s="202"/>
      <c r="AW538" s="202"/>
      <c r="AX538" s="202"/>
      <c r="AY538" s="202"/>
      <c r="AZ538" s="202"/>
      <c r="BA538" s="202"/>
      <c r="BB538" s="202"/>
      <c r="BC538" s="202"/>
      <c r="BD538" s="202"/>
      <c r="BE538" s="202"/>
      <c r="BF538" s="202"/>
      <c r="BG538" s="202"/>
      <c r="BH538" s="202"/>
      <c r="BI538" s="202"/>
      <c r="BJ538" s="202"/>
      <c r="BK538" s="202"/>
      <c r="BL538" s="202"/>
      <c r="BM538" s="203">
        <v>0.24990001713480339</v>
      </c>
    </row>
    <row r="539" spans="1:65">
      <c r="A539" s="29"/>
      <c r="B539" s="19">
        <v>1</v>
      </c>
      <c r="C539" s="9">
        <v>5</v>
      </c>
      <c r="D539" s="23">
        <v>0.27</v>
      </c>
      <c r="E539" s="23">
        <v>0.26</v>
      </c>
      <c r="F539" s="205">
        <v>0.35453036333333326</v>
      </c>
      <c r="G539" s="23">
        <v>0.26</v>
      </c>
      <c r="H539" s="23">
        <v>0.24</v>
      </c>
      <c r="I539" s="23">
        <v>0.28000000000000003</v>
      </c>
      <c r="J539" s="23">
        <v>0.22999999999999998</v>
      </c>
      <c r="K539" s="23">
        <v>0.24</v>
      </c>
      <c r="L539" s="23">
        <v>0.22</v>
      </c>
      <c r="M539" s="23">
        <v>0.22999999999999998</v>
      </c>
      <c r="N539" s="23">
        <v>0.22999999999999998</v>
      </c>
      <c r="O539" s="23">
        <v>0.26</v>
      </c>
      <c r="P539" s="23">
        <v>0.26</v>
      </c>
      <c r="Q539" s="23">
        <v>0.23749194441634328</v>
      </c>
      <c r="R539" s="23">
        <v>0.24231030516262078</v>
      </c>
      <c r="S539" s="23">
        <v>0.26</v>
      </c>
      <c r="T539" s="23">
        <v>0.26600000000000001</v>
      </c>
      <c r="U539" s="23">
        <v>0.26</v>
      </c>
      <c r="V539" s="23">
        <v>0.23131670000000001</v>
      </c>
      <c r="W539" s="201"/>
      <c r="X539" s="202"/>
      <c r="Y539" s="202"/>
      <c r="Z539" s="202"/>
      <c r="AA539" s="202"/>
      <c r="AB539" s="202"/>
      <c r="AC539" s="202"/>
      <c r="AD539" s="202"/>
      <c r="AE539" s="202"/>
      <c r="AF539" s="202"/>
      <c r="AG539" s="202"/>
      <c r="AH539" s="202"/>
      <c r="AI539" s="202"/>
      <c r="AJ539" s="202"/>
      <c r="AK539" s="202"/>
      <c r="AL539" s="202"/>
      <c r="AM539" s="202"/>
      <c r="AN539" s="202"/>
      <c r="AO539" s="202"/>
      <c r="AP539" s="202"/>
      <c r="AQ539" s="202"/>
      <c r="AR539" s="202"/>
      <c r="AS539" s="202"/>
      <c r="AT539" s="202"/>
      <c r="AU539" s="202"/>
      <c r="AV539" s="202"/>
      <c r="AW539" s="202"/>
      <c r="AX539" s="202"/>
      <c r="AY539" s="202"/>
      <c r="AZ539" s="202"/>
      <c r="BA539" s="202"/>
      <c r="BB539" s="202"/>
      <c r="BC539" s="202"/>
      <c r="BD539" s="202"/>
      <c r="BE539" s="202"/>
      <c r="BF539" s="202"/>
      <c r="BG539" s="202"/>
      <c r="BH539" s="202"/>
      <c r="BI539" s="202"/>
      <c r="BJ539" s="202"/>
      <c r="BK539" s="202"/>
      <c r="BL539" s="202"/>
      <c r="BM539" s="203">
        <v>159</v>
      </c>
    </row>
    <row r="540" spans="1:65">
      <c r="A540" s="29"/>
      <c r="B540" s="19">
        <v>1</v>
      </c>
      <c r="C540" s="9">
        <v>6</v>
      </c>
      <c r="D540" s="23">
        <v>0.27</v>
      </c>
      <c r="E540" s="23">
        <v>0.26</v>
      </c>
      <c r="F540" s="205">
        <v>0.35969332333333304</v>
      </c>
      <c r="G540" s="23">
        <v>0.27</v>
      </c>
      <c r="H540" s="23">
        <v>0.26</v>
      </c>
      <c r="I540" s="23">
        <v>0.27</v>
      </c>
      <c r="J540" s="23">
        <v>0.24</v>
      </c>
      <c r="K540" s="23">
        <v>0.24</v>
      </c>
      <c r="L540" s="23">
        <v>0.22</v>
      </c>
      <c r="M540" s="23">
        <v>0.22999999999999998</v>
      </c>
      <c r="N540" s="23">
        <v>0.22999999999999998</v>
      </c>
      <c r="O540" s="23">
        <v>0.25</v>
      </c>
      <c r="P540" s="23">
        <v>0.26</v>
      </c>
      <c r="Q540" s="23">
        <v>0.23711682487254537</v>
      </c>
      <c r="R540" s="23">
        <v>0.24155537006255984</v>
      </c>
      <c r="S540" s="23">
        <v>0.25</v>
      </c>
      <c r="T540" s="23">
        <v>0.25900000000000001</v>
      </c>
      <c r="U540" s="23">
        <v>0.26</v>
      </c>
      <c r="V540" s="23">
        <v>0.24127800000000002</v>
      </c>
      <c r="W540" s="201"/>
      <c r="X540" s="202"/>
      <c r="Y540" s="202"/>
      <c r="Z540" s="202"/>
      <c r="AA540" s="202"/>
      <c r="AB540" s="202"/>
      <c r="AC540" s="202"/>
      <c r="AD540" s="202"/>
      <c r="AE540" s="202"/>
      <c r="AF540" s="202"/>
      <c r="AG540" s="202"/>
      <c r="AH540" s="202"/>
      <c r="AI540" s="202"/>
      <c r="AJ540" s="202"/>
      <c r="AK540" s="202"/>
      <c r="AL540" s="202"/>
      <c r="AM540" s="202"/>
      <c r="AN540" s="202"/>
      <c r="AO540" s="202"/>
      <c r="AP540" s="202"/>
      <c r="AQ540" s="202"/>
      <c r="AR540" s="202"/>
      <c r="AS540" s="202"/>
      <c r="AT540" s="202"/>
      <c r="AU540" s="202"/>
      <c r="AV540" s="202"/>
      <c r="AW540" s="202"/>
      <c r="AX540" s="202"/>
      <c r="AY540" s="202"/>
      <c r="AZ540" s="202"/>
      <c r="BA540" s="202"/>
      <c r="BB540" s="202"/>
      <c r="BC540" s="202"/>
      <c r="BD540" s="202"/>
      <c r="BE540" s="202"/>
      <c r="BF540" s="202"/>
      <c r="BG540" s="202"/>
      <c r="BH540" s="202"/>
      <c r="BI540" s="202"/>
      <c r="BJ540" s="202"/>
      <c r="BK540" s="202"/>
      <c r="BL540" s="202"/>
      <c r="BM540" s="56"/>
    </row>
    <row r="541" spans="1:65">
      <c r="A541" s="29"/>
      <c r="B541" s="20" t="s">
        <v>258</v>
      </c>
      <c r="C541" s="12"/>
      <c r="D541" s="206">
        <v>0.26833333333333337</v>
      </c>
      <c r="E541" s="206">
        <v>0.26333333333333336</v>
      </c>
      <c r="F541" s="206">
        <v>0.35821492166666635</v>
      </c>
      <c r="G541" s="206">
        <v>0.27666666666666667</v>
      </c>
      <c r="H541" s="206">
        <v>0.25</v>
      </c>
      <c r="I541" s="206">
        <v>0.27</v>
      </c>
      <c r="J541" s="206">
        <v>0.23666666666666666</v>
      </c>
      <c r="K541" s="206">
        <v>0.23666666666666666</v>
      </c>
      <c r="L541" s="206">
        <v>0.22666666666666666</v>
      </c>
      <c r="M541" s="206">
        <v>0.23166666666666666</v>
      </c>
      <c r="N541" s="206">
        <v>0.22999999999999998</v>
      </c>
      <c r="O541" s="206">
        <v>0.25333333333333335</v>
      </c>
      <c r="P541" s="206">
        <v>0.26</v>
      </c>
      <c r="Q541" s="206">
        <v>0.23686426231466093</v>
      </c>
      <c r="R541" s="206">
        <v>0.24486847944513299</v>
      </c>
      <c r="S541" s="206">
        <v>0.25666666666666665</v>
      </c>
      <c r="T541" s="206">
        <v>0.26099999999999995</v>
      </c>
      <c r="U541" s="206">
        <v>0.26</v>
      </c>
      <c r="V541" s="206">
        <v>0.24013423333333336</v>
      </c>
      <c r="W541" s="201"/>
      <c r="X541" s="202"/>
      <c r="Y541" s="202"/>
      <c r="Z541" s="202"/>
      <c r="AA541" s="202"/>
      <c r="AB541" s="202"/>
      <c r="AC541" s="202"/>
      <c r="AD541" s="202"/>
      <c r="AE541" s="202"/>
      <c r="AF541" s="202"/>
      <c r="AG541" s="202"/>
      <c r="AH541" s="202"/>
      <c r="AI541" s="202"/>
      <c r="AJ541" s="202"/>
      <c r="AK541" s="202"/>
      <c r="AL541" s="202"/>
      <c r="AM541" s="202"/>
      <c r="AN541" s="202"/>
      <c r="AO541" s="202"/>
      <c r="AP541" s="202"/>
      <c r="AQ541" s="202"/>
      <c r="AR541" s="202"/>
      <c r="AS541" s="202"/>
      <c r="AT541" s="202"/>
      <c r="AU541" s="202"/>
      <c r="AV541" s="202"/>
      <c r="AW541" s="202"/>
      <c r="AX541" s="202"/>
      <c r="AY541" s="202"/>
      <c r="AZ541" s="202"/>
      <c r="BA541" s="202"/>
      <c r="BB541" s="202"/>
      <c r="BC541" s="202"/>
      <c r="BD541" s="202"/>
      <c r="BE541" s="202"/>
      <c r="BF541" s="202"/>
      <c r="BG541" s="202"/>
      <c r="BH541" s="202"/>
      <c r="BI541" s="202"/>
      <c r="BJ541" s="202"/>
      <c r="BK541" s="202"/>
      <c r="BL541" s="202"/>
      <c r="BM541" s="56"/>
    </row>
    <row r="542" spans="1:65">
      <c r="A542" s="29"/>
      <c r="B542" s="3" t="s">
        <v>259</v>
      </c>
      <c r="C542" s="28"/>
      <c r="D542" s="23">
        <v>0.27</v>
      </c>
      <c r="E542" s="23">
        <v>0.26</v>
      </c>
      <c r="F542" s="23">
        <v>0.35883143333333301</v>
      </c>
      <c r="G542" s="23">
        <v>0.27500000000000002</v>
      </c>
      <c r="H542" s="23">
        <v>0.25</v>
      </c>
      <c r="I542" s="23">
        <v>0.27</v>
      </c>
      <c r="J542" s="23">
        <v>0.24</v>
      </c>
      <c r="K542" s="23">
        <v>0.24</v>
      </c>
      <c r="L542" s="23">
        <v>0.22999999999999998</v>
      </c>
      <c r="M542" s="23">
        <v>0.22999999999999998</v>
      </c>
      <c r="N542" s="23">
        <v>0.22999999999999998</v>
      </c>
      <c r="O542" s="23">
        <v>0.255</v>
      </c>
      <c r="P542" s="23">
        <v>0.26</v>
      </c>
      <c r="Q542" s="23">
        <v>0.23711191673740598</v>
      </c>
      <c r="R542" s="23">
        <v>0.24453028893177001</v>
      </c>
      <c r="S542" s="23">
        <v>0.26</v>
      </c>
      <c r="T542" s="23">
        <v>0.26100000000000001</v>
      </c>
      <c r="U542" s="23">
        <v>0.26</v>
      </c>
      <c r="V542" s="23">
        <v>0.24197575000000002</v>
      </c>
      <c r="W542" s="201"/>
      <c r="X542" s="202"/>
      <c r="Y542" s="202"/>
      <c r="Z542" s="202"/>
      <c r="AA542" s="202"/>
      <c r="AB542" s="202"/>
      <c r="AC542" s="202"/>
      <c r="AD542" s="202"/>
      <c r="AE542" s="202"/>
      <c r="AF542" s="202"/>
      <c r="AG542" s="202"/>
      <c r="AH542" s="202"/>
      <c r="AI542" s="202"/>
      <c r="AJ542" s="202"/>
      <c r="AK542" s="202"/>
      <c r="AL542" s="202"/>
      <c r="AM542" s="202"/>
      <c r="AN542" s="202"/>
      <c r="AO542" s="202"/>
      <c r="AP542" s="202"/>
      <c r="AQ542" s="202"/>
      <c r="AR542" s="202"/>
      <c r="AS542" s="202"/>
      <c r="AT542" s="202"/>
      <c r="AU542" s="202"/>
      <c r="AV542" s="202"/>
      <c r="AW542" s="202"/>
      <c r="AX542" s="202"/>
      <c r="AY542" s="202"/>
      <c r="AZ542" s="202"/>
      <c r="BA542" s="202"/>
      <c r="BB542" s="202"/>
      <c r="BC542" s="202"/>
      <c r="BD542" s="202"/>
      <c r="BE542" s="202"/>
      <c r="BF542" s="202"/>
      <c r="BG542" s="202"/>
      <c r="BH542" s="202"/>
      <c r="BI542" s="202"/>
      <c r="BJ542" s="202"/>
      <c r="BK542" s="202"/>
      <c r="BL542" s="202"/>
      <c r="BM542" s="56"/>
    </row>
    <row r="543" spans="1:65">
      <c r="A543" s="29"/>
      <c r="B543" s="3" t="s">
        <v>260</v>
      </c>
      <c r="C543" s="28"/>
      <c r="D543" s="23">
        <v>4.0824829046386332E-3</v>
      </c>
      <c r="E543" s="23">
        <v>5.1639777949432277E-3</v>
      </c>
      <c r="F543" s="23">
        <v>3.5192555020652117E-3</v>
      </c>
      <c r="G543" s="23">
        <v>1.3662601021279457E-2</v>
      </c>
      <c r="H543" s="23">
        <v>8.9442719099991665E-3</v>
      </c>
      <c r="I543" s="23">
        <v>6.324555320336764E-3</v>
      </c>
      <c r="J543" s="23">
        <v>5.1639777949432277E-3</v>
      </c>
      <c r="K543" s="23">
        <v>5.1639777949432277E-3</v>
      </c>
      <c r="L543" s="23">
        <v>5.163977794943213E-3</v>
      </c>
      <c r="M543" s="23">
        <v>4.0824829046386341E-3</v>
      </c>
      <c r="N543" s="23">
        <v>0</v>
      </c>
      <c r="O543" s="23">
        <v>8.1649658092772682E-3</v>
      </c>
      <c r="P543" s="23">
        <v>0</v>
      </c>
      <c r="Q543" s="23">
        <v>1.2016274602401256E-3</v>
      </c>
      <c r="R543" s="23">
        <v>4.147847058390621E-3</v>
      </c>
      <c r="S543" s="23">
        <v>5.1639777949432277E-3</v>
      </c>
      <c r="T543" s="23">
        <v>3.4058772731852833E-3</v>
      </c>
      <c r="U543" s="23">
        <v>0</v>
      </c>
      <c r="V543" s="23">
        <v>7.2449950591195493E-3</v>
      </c>
      <c r="W543" s="201"/>
      <c r="X543" s="202"/>
      <c r="Y543" s="202"/>
      <c r="Z543" s="202"/>
      <c r="AA543" s="202"/>
      <c r="AB543" s="202"/>
      <c r="AC543" s="202"/>
      <c r="AD543" s="202"/>
      <c r="AE543" s="202"/>
      <c r="AF543" s="202"/>
      <c r="AG543" s="202"/>
      <c r="AH543" s="202"/>
      <c r="AI543" s="202"/>
      <c r="AJ543" s="202"/>
      <c r="AK543" s="202"/>
      <c r="AL543" s="202"/>
      <c r="AM543" s="202"/>
      <c r="AN543" s="202"/>
      <c r="AO543" s="202"/>
      <c r="AP543" s="202"/>
      <c r="AQ543" s="202"/>
      <c r="AR543" s="202"/>
      <c r="AS543" s="202"/>
      <c r="AT543" s="202"/>
      <c r="AU543" s="202"/>
      <c r="AV543" s="202"/>
      <c r="AW543" s="202"/>
      <c r="AX543" s="202"/>
      <c r="AY543" s="202"/>
      <c r="AZ543" s="202"/>
      <c r="BA543" s="202"/>
      <c r="BB543" s="202"/>
      <c r="BC543" s="202"/>
      <c r="BD543" s="202"/>
      <c r="BE543" s="202"/>
      <c r="BF543" s="202"/>
      <c r="BG543" s="202"/>
      <c r="BH543" s="202"/>
      <c r="BI543" s="202"/>
      <c r="BJ543" s="202"/>
      <c r="BK543" s="202"/>
      <c r="BL543" s="202"/>
      <c r="BM543" s="56"/>
    </row>
    <row r="544" spans="1:65">
      <c r="A544" s="29"/>
      <c r="B544" s="3" t="s">
        <v>86</v>
      </c>
      <c r="C544" s="28"/>
      <c r="D544" s="13">
        <v>1.5214222004864469E-2</v>
      </c>
      <c r="E544" s="13">
        <v>1.9610042259278079E-2</v>
      </c>
      <c r="F544" s="13">
        <v>9.8244246378435991E-3</v>
      </c>
      <c r="G544" s="13">
        <v>4.9382895257636589E-2</v>
      </c>
      <c r="H544" s="13">
        <v>3.5777087639996666E-2</v>
      </c>
      <c r="I544" s="13">
        <v>2.3424278964210236E-2</v>
      </c>
      <c r="J544" s="13">
        <v>2.181962448567561E-2</v>
      </c>
      <c r="K544" s="13">
        <v>2.181962448567561E-2</v>
      </c>
      <c r="L544" s="13">
        <v>2.2782254977690646E-2</v>
      </c>
      <c r="M544" s="13">
        <v>1.7622228365346621E-2</v>
      </c>
      <c r="N544" s="13">
        <v>0</v>
      </c>
      <c r="O544" s="13">
        <v>3.2230128194515532E-2</v>
      </c>
      <c r="P544" s="13">
        <v>0</v>
      </c>
      <c r="Q544" s="13">
        <v>5.0730635702393575E-3</v>
      </c>
      <c r="R544" s="13">
        <v>1.6939081207142537E-2</v>
      </c>
      <c r="S544" s="13">
        <v>2.0119394006272318E-2</v>
      </c>
      <c r="T544" s="13">
        <v>1.304933821143787E-2</v>
      </c>
      <c r="U544" s="13">
        <v>0</v>
      </c>
      <c r="V544" s="13">
        <v>3.0170604826104407E-2</v>
      </c>
      <c r="W544" s="148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29"/>
      <c r="B545" s="3" t="s">
        <v>261</v>
      </c>
      <c r="C545" s="28"/>
      <c r="D545" s="13">
        <v>7.3762764844415685E-2</v>
      </c>
      <c r="E545" s="13">
        <v>5.3754763015016804E-2</v>
      </c>
      <c r="F545" s="13">
        <v>0.43343296160493949</v>
      </c>
      <c r="G545" s="13">
        <v>0.10710943456008071</v>
      </c>
      <c r="H545" s="13">
        <v>4.0009146995245715E-4</v>
      </c>
      <c r="I545" s="13">
        <v>8.0432098787548645E-2</v>
      </c>
      <c r="J545" s="13">
        <v>-5.2954580075111668E-2</v>
      </c>
      <c r="K545" s="13">
        <v>-5.2954580075111668E-2</v>
      </c>
      <c r="L545" s="13">
        <v>-9.2970583733909873E-2</v>
      </c>
      <c r="M545" s="13">
        <v>-7.296258190451077E-2</v>
      </c>
      <c r="N545" s="13">
        <v>-7.9631915847643842E-2</v>
      </c>
      <c r="O545" s="13">
        <v>1.3738759356218599E-2</v>
      </c>
      <c r="P545" s="13">
        <v>4.0416095128750662E-2</v>
      </c>
      <c r="Q545" s="13">
        <v>-5.2163881257801581E-2</v>
      </c>
      <c r="R545" s="13">
        <v>-2.0134203059923195E-2</v>
      </c>
      <c r="S545" s="13">
        <v>2.707742724248452E-2</v>
      </c>
      <c r="T545" s="13">
        <v>4.441769549463026E-2</v>
      </c>
      <c r="U545" s="13">
        <v>4.0416095128750662E-2</v>
      </c>
      <c r="V545" s="13">
        <v>-3.9078764033065538E-2</v>
      </c>
      <c r="W545" s="148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A546" s="29"/>
      <c r="B546" s="45" t="s">
        <v>262</v>
      </c>
      <c r="C546" s="46"/>
      <c r="D546" s="44">
        <v>0.67</v>
      </c>
      <c r="E546" s="44">
        <v>0.45</v>
      </c>
      <c r="F546" s="44">
        <v>4.71</v>
      </c>
      <c r="G546" s="44">
        <v>1.05</v>
      </c>
      <c r="H546" s="44">
        <v>0.15</v>
      </c>
      <c r="I546" s="44">
        <v>0.75</v>
      </c>
      <c r="J546" s="44">
        <v>0.75</v>
      </c>
      <c r="K546" s="44">
        <v>0.75</v>
      </c>
      <c r="L546" s="44">
        <v>1.2</v>
      </c>
      <c r="M546" s="44">
        <v>0.97</v>
      </c>
      <c r="N546" s="44">
        <v>1.05</v>
      </c>
      <c r="O546" s="44">
        <v>0</v>
      </c>
      <c r="P546" s="44">
        <v>0.3</v>
      </c>
      <c r="Q546" s="44">
        <v>0.74</v>
      </c>
      <c r="R546" s="44">
        <v>0.38</v>
      </c>
      <c r="S546" s="44">
        <v>0.15</v>
      </c>
      <c r="T546" s="44">
        <v>0.34</v>
      </c>
      <c r="U546" s="44">
        <v>0.3</v>
      </c>
      <c r="V546" s="44">
        <v>0.59</v>
      </c>
      <c r="W546" s="148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5"/>
    </row>
    <row r="547" spans="1:65">
      <c r="B547" s="3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BM547" s="55"/>
    </row>
    <row r="548" spans="1:65" ht="15">
      <c r="B548" s="8" t="s">
        <v>583</v>
      </c>
      <c r="BM548" s="27" t="s">
        <v>66</v>
      </c>
    </row>
    <row r="549" spans="1:65" ht="15">
      <c r="A549" s="24" t="s">
        <v>56</v>
      </c>
      <c r="B549" s="18" t="s">
        <v>111</v>
      </c>
      <c r="C549" s="15" t="s">
        <v>112</v>
      </c>
      <c r="D549" s="16" t="s">
        <v>223</v>
      </c>
      <c r="E549" s="17" t="s">
        <v>223</v>
      </c>
      <c r="F549" s="17" t="s">
        <v>223</v>
      </c>
      <c r="G549" s="17" t="s">
        <v>223</v>
      </c>
      <c r="H549" s="17" t="s">
        <v>223</v>
      </c>
      <c r="I549" s="17" t="s">
        <v>223</v>
      </c>
      <c r="J549" s="17" t="s">
        <v>223</v>
      </c>
      <c r="K549" s="17" t="s">
        <v>223</v>
      </c>
      <c r="L549" s="17" t="s">
        <v>223</v>
      </c>
      <c r="M549" s="17" t="s">
        <v>223</v>
      </c>
      <c r="N549" s="17" t="s">
        <v>223</v>
      </c>
      <c r="O549" s="17" t="s">
        <v>223</v>
      </c>
      <c r="P549" s="17" t="s">
        <v>223</v>
      </c>
      <c r="Q549" s="17" t="s">
        <v>223</v>
      </c>
      <c r="R549" s="17" t="s">
        <v>223</v>
      </c>
      <c r="S549" s="17" t="s">
        <v>223</v>
      </c>
      <c r="T549" s="17" t="s">
        <v>223</v>
      </c>
      <c r="U549" s="17" t="s">
        <v>223</v>
      </c>
      <c r="V549" s="17" t="s">
        <v>223</v>
      </c>
      <c r="W549" s="17" t="s">
        <v>223</v>
      </c>
      <c r="X549" s="148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7">
        <v>1</v>
      </c>
    </row>
    <row r="550" spans="1:65">
      <c r="A550" s="29"/>
      <c r="B550" s="19" t="s">
        <v>224</v>
      </c>
      <c r="C550" s="9" t="s">
        <v>224</v>
      </c>
      <c r="D550" s="146" t="s">
        <v>226</v>
      </c>
      <c r="E550" s="147" t="s">
        <v>227</v>
      </c>
      <c r="F550" s="147" t="s">
        <v>228</v>
      </c>
      <c r="G550" s="147" t="s">
        <v>229</v>
      </c>
      <c r="H550" s="147" t="s">
        <v>230</v>
      </c>
      <c r="I550" s="147" t="s">
        <v>231</v>
      </c>
      <c r="J550" s="147" t="s">
        <v>232</v>
      </c>
      <c r="K550" s="147" t="s">
        <v>234</v>
      </c>
      <c r="L550" s="147" t="s">
        <v>235</v>
      </c>
      <c r="M550" s="147" t="s">
        <v>236</v>
      </c>
      <c r="N550" s="147" t="s">
        <v>237</v>
      </c>
      <c r="O550" s="147" t="s">
        <v>264</v>
      </c>
      <c r="P550" s="147" t="s">
        <v>238</v>
      </c>
      <c r="Q550" s="147" t="s">
        <v>240</v>
      </c>
      <c r="R550" s="147" t="s">
        <v>241</v>
      </c>
      <c r="S550" s="147" t="s">
        <v>243</v>
      </c>
      <c r="T550" s="147" t="s">
        <v>244</v>
      </c>
      <c r="U550" s="147" t="s">
        <v>245</v>
      </c>
      <c r="V550" s="147" t="s">
        <v>246</v>
      </c>
      <c r="W550" s="147" t="s">
        <v>249</v>
      </c>
      <c r="X550" s="148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 t="s">
        <v>1</v>
      </c>
    </row>
    <row r="551" spans="1:65">
      <c r="A551" s="29"/>
      <c r="B551" s="19"/>
      <c r="C551" s="9"/>
      <c r="D551" s="10" t="s">
        <v>308</v>
      </c>
      <c r="E551" s="11" t="s">
        <v>266</v>
      </c>
      <c r="F551" s="11" t="s">
        <v>309</v>
      </c>
      <c r="G551" s="11" t="s">
        <v>309</v>
      </c>
      <c r="H551" s="11" t="s">
        <v>308</v>
      </c>
      <c r="I551" s="11" t="s">
        <v>266</v>
      </c>
      <c r="J551" s="11" t="s">
        <v>309</v>
      </c>
      <c r="K551" s="11" t="s">
        <v>266</v>
      </c>
      <c r="L551" s="11" t="s">
        <v>266</v>
      </c>
      <c r="M551" s="11" t="s">
        <v>266</v>
      </c>
      <c r="N551" s="11" t="s">
        <v>266</v>
      </c>
      <c r="O551" s="11" t="s">
        <v>266</v>
      </c>
      <c r="P551" s="11" t="s">
        <v>266</v>
      </c>
      <c r="Q551" s="11" t="s">
        <v>266</v>
      </c>
      <c r="R551" s="11" t="s">
        <v>266</v>
      </c>
      <c r="S551" s="11" t="s">
        <v>308</v>
      </c>
      <c r="T551" s="11" t="s">
        <v>308</v>
      </c>
      <c r="U551" s="11" t="s">
        <v>309</v>
      </c>
      <c r="V551" s="11" t="s">
        <v>308</v>
      </c>
      <c r="W551" s="11" t="s">
        <v>309</v>
      </c>
      <c r="X551" s="148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>
        <v>3</v>
      </c>
    </row>
    <row r="552" spans="1:65">
      <c r="A552" s="29"/>
      <c r="B552" s="19"/>
      <c r="C552" s="9"/>
      <c r="D552" s="25" t="s">
        <v>310</v>
      </c>
      <c r="E552" s="25" t="s">
        <v>311</v>
      </c>
      <c r="F552" s="25" t="s">
        <v>312</v>
      </c>
      <c r="G552" s="25" t="s">
        <v>313</v>
      </c>
      <c r="H552" s="25" t="s">
        <v>311</v>
      </c>
      <c r="I552" s="25" t="s">
        <v>311</v>
      </c>
      <c r="J552" s="25" t="s">
        <v>310</v>
      </c>
      <c r="K552" s="25" t="s">
        <v>311</v>
      </c>
      <c r="L552" s="25" t="s">
        <v>311</v>
      </c>
      <c r="M552" s="25" t="s">
        <v>311</v>
      </c>
      <c r="N552" s="25" t="s">
        <v>311</v>
      </c>
      <c r="O552" s="25" t="s">
        <v>311</v>
      </c>
      <c r="P552" s="25" t="s">
        <v>117</v>
      </c>
      <c r="Q552" s="25" t="s">
        <v>116</v>
      </c>
      <c r="R552" s="25" t="s">
        <v>312</v>
      </c>
      <c r="S552" s="25" t="s">
        <v>310</v>
      </c>
      <c r="T552" s="25" t="s">
        <v>313</v>
      </c>
      <c r="U552" s="25" t="s">
        <v>313</v>
      </c>
      <c r="V552" s="25" t="s">
        <v>313</v>
      </c>
      <c r="W552" s="25" t="s">
        <v>312</v>
      </c>
      <c r="X552" s="148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>
        <v>3</v>
      </c>
    </row>
    <row r="553" spans="1:65">
      <c r="A553" s="29"/>
      <c r="B553" s="18">
        <v>1</v>
      </c>
      <c r="C553" s="14">
        <v>1</v>
      </c>
      <c r="D553" s="199">
        <v>2.46E-2</v>
      </c>
      <c r="E553" s="199">
        <v>2.5599999999999998E-2</v>
      </c>
      <c r="F553" s="200">
        <v>3.0078676666666665E-2</v>
      </c>
      <c r="G553" s="199">
        <v>2.6029097500000001E-2</v>
      </c>
      <c r="H553" s="200">
        <v>2.6699999999999998E-2</v>
      </c>
      <c r="I553" s="199">
        <v>2.47E-2</v>
      </c>
      <c r="J553" s="199">
        <v>2.5099999999999997E-2</v>
      </c>
      <c r="K553" s="199">
        <v>2.41E-2</v>
      </c>
      <c r="L553" s="199">
        <v>2.5099999999999997E-2</v>
      </c>
      <c r="M553" s="199">
        <v>2.3300000000000001E-2</v>
      </c>
      <c r="N553" s="199">
        <v>2.2599999999999999E-2</v>
      </c>
      <c r="O553" s="199">
        <v>2.3900000000000001E-2</v>
      </c>
      <c r="P553" s="199">
        <v>2.3099999999999999E-2</v>
      </c>
      <c r="Q553" s="199">
        <v>2.47E-2</v>
      </c>
      <c r="R553" s="199">
        <v>2.3507540945571965E-2</v>
      </c>
      <c r="S553" s="199">
        <v>2.4516482447311232E-2</v>
      </c>
      <c r="T553" s="199">
        <v>2.4299999999999999E-2</v>
      </c>
      <c r="U553" s="199">
        <v>2.3900000000000001E-2</v>
      </c>
      <c r="V553" s="199">
        <v>2.2599999999999999E-2</v>
      </c>
      <c r="W553" s="207">
        <v>2.3665499999999999E-2</v>
      </c>
      <c r="X553" s="201"/>
      <c r="Y553" s="202"/>
      <c r="Z553" s="202"/>
      <c r="AA553" s="202"/>
      <c r="AB553" s="202"/>
      <c r="AC553" s="202"/>
      <c r="AD553" s="202"/>
      <c r="AE553" s="202"/>
      <c r="AF553" s="202"/>
      <c r="AG553" s="202"/>
      <c r="AH553" s="202"/>
      <c r="AI553" s="202"/>
      <c r="AJ553" s="202"/>
      <c r="AK553" s="202"/>
      <c r="AL553" s="202"/>
      <c r="AM553" s="202"/>
      <c r="AN553" s="202"/>
      <c r="AO553" s="202"/>
      <c r="AP553" s="202"/>
      <c r="AQ553" s="202"/>
      <c r="AR553" s="202"/>
      <c r="AS553" s="202"/>
      <c r="AT553" s="202"/>
      <c r="AU553" s="202"/>
      <c r="AV553" s="202"/>
      <c r="AW553" s="202"/>
      <c r="AX553" s="202"/>
      <c r="AY553" s="202"/>
      <c r="AZ553" s="202"/>
      <c r="BA553" s="202"/>
      <c r="BB553" s="202"/>
      <c r="BC553" s="202"/>
      <c r="BD553" s="202"/>
      <c r="BE553" s="202"/>
      <c r="BF553" s="202"/>
      <c r="BG553" s="202"/>
      <c r="BH553" s="202"/>
      <c r="BI553" s="202"/>
      <c r="BJ553" s="202"/>
      <c r="BK553" s="202"/>
      <c r="BL553" s="202"/>
      <c r="BM553" s="203">
        <v>1</v>
      </c>
    </row>
    <row r="554" spans="1:65">
      <c r="A554" s="29"/>
      <c r="B554" s="19">
        <v>1</v>
      </c>
      <c r="C554" s="9">
        <v>2</v>
      </c>
      <c r="D554" s="23">
        <v>2.4500000000000001E-2</v>
      </c>
      <c r="E554" s="23">
        <v>2.5700000000000001E-2</v>
      </c>
      <c r="F554" s="205">
        <v>3.1544066666666704E-2</v>
      </c>
      <c r="G554" s="23">
        <v>2.6029905000000002E-2</v>
      </c>
      <c r="H554" s="205">
        <v>2.8400000000000002E-2</v>
      </c>
      <c r="I554" s="23">
        <v>2.52E-2</v>
      </c>
      <c r="J554" s="23">
        <v>2.5899999999999999E-2</v>
      </c>
      <c r="K554" s="23">
        <v>2.4E-2</v>
      </c>
      <c r="L554" s="23">
        <v>2.3300000000000001E-2</v>
      </c>
      <c r="M554" s="23">
        <v>2.3E-2</v>
      </c>
      <c r="N554" s="23">
        <v>2.2699999999999998E-2</v>
      </c>
      <c r="O554" s="23">
        <v>2.4E-2</v>
      </c>
      <c r="P554" s="23">
        <v>2.41E-2</v>
      </c>
      <c r="Q554" s="23">
        <v>2.4800000000000003E-2</v>
      </c>
      <c r="R554" s="23">
        <v>2.3825663818848555E-2</v>
      </c>
      <c r="S554" s="23">
        <v>2.4019005010850549E-2</v>
      </c>
      <c r="T554" s="23">
        <v>2.52E-2</v>
      </c>
      <c r="U554" s="23">
        <v>2.4399999999999998E-2</v>
      </c>
      <c r="V554" s="23">
        <v>2.1499999999999998E-2</v>
      </c>
      <c r="W554" s="23">
        <v>2.28363E-2</v>
      </c>
      <c r="X554" s="201"/>
      <c r="Y554" s="202"/>
      <c r="Z554" s="202"/>
      <c r="AA554" s="202"/>
      <c r="AB554" s="202"/>
      <c r="AC554" s="202"/>
      <c r="AD554" s="202"/>
      <c r="AE554" s="202"/>
      <c r="AF554" s="202"/>
      <c r="AG554" s="202"/>
      <c r="AH554" s="202"/>
      <c r="AI554" s="202"/>
      <c r="AJ554" s="202"/>
      <c r="AK554" s="202"/>
      <c r="AL554" s="202"/>
      <c r="AM554" s="202"/>
      <c r="AN554" s="202"/>
      <c r="AO554" s="202"/>
      <c r="AP554" s="202"/>
      <c r="AQ554" s="202"/>
      <c r="AR554" s="202"/>
      <c r="AS554" s="202"/>
      <c r="AT554" s="202"/>
      <c r="AU554" s="202"/>
      <c r="AV554" s="202"/>
      <c r="AW554" s="202"/>
      <c r="AX554" s="202"/>
      <c r="AY554" s="202"/>
      <c r="AZ554" s="202"/>
      <c r="BA554" s="202"/>
      <c r="BB554" s="202"/>
      <c r="BC554" s="202"/>
      <c r="BD554" s="202"/>
      <c r="BE554" s="202"/>
      <c r="BF554" s="202"/>
      <c r="BG554" s="202"/>
      <c r="BH554" s="202"/>
      <c r="BI554" s="202"/>
      <c r="BJ554" s="202"/>
      <c r="BK554" s="202"/>
      <c r="BL554" s="202"/>
      <c r="BM554" s="203" t="e">
        <v>#N/A</v>
      </c>
    </row>
    <row r="555" spans="1:65">
      <c r="A555" s="29"/>
      <c r="B555" s="19">
        <v>1</v>
      </c>
      <c r="C555" s="9">
        <v>3</v>
      </c>
      <c r="D555" s="23">
        <v>2.46E-2</v>
      </c>
      <c r="E555" s="23">
        <v>2.6400000000000003E-2</v>
      </c>
      <c r="F555" s="205">
        <v>3.1246026666666663E-2</v>
      </c>
      <c r="G555" s="23">
        <v>2.5937849999999995E-2</v>
      </c>
      <c r="H555" s="205">
        <v>2.7E-2</v>
      </c>
      <c r="I555" s="23">
        <v>2.4199999999999999E-2</v>
      </c>
      <c r="J555" s="23">
        <v>2.6100000000000002E-2</v>
      </c>
      <c r="K555" s="23">
        <v>2.3800000000000002E-2</v>
      </c>
      <c r="L555" s="23">
        <v>2.5099999999999997E-2</v>
      </c>
      <c r="M555" s="23">
        <v>2.3300000000000001E-2</v>
      </c>
      <c r="N555" s="23">
        <v>2.2200000000000001E-2</v>
      </c>
      <c r="O555" s="23">
        <v>2.4E-2</v>
      </c>
      <c r="P555" s="23">
        <v>2.4299999999999999E-2</v>
      </c>
      <c r="Q555" s="23">
        <v>2.4899999999999999E-2</v>
      </c>
      <c r="R555" s="23">
        <v>2.3819423529439766E-2</v>
      </c>
      <c r="S555" s="23">
        <v>2.4848341716179237E-2</v>
      </c>
      <c r="T555" s="23">
        <v>2.5300000000000003E-2</v>
      </c>
      <c r="U555" s="23">
        <v>2.4299999999999999E-2</v>
      </c>
      <c r="V555" s="23">
        <v>2.1599999999999998E-2</v>
      </c>
      <c r="W555" s="23">
        <v>2.2716699999999999E-2</v>
      </c>
      <c r="X555" s="201"/>
      <c r="Y555" s="202"/>
      <c r="Z555" s="202"/>
      <c r="AA555" s="202"/>
      <c r="AB555" s="202"/>
      <c r="AC555" s="202"/>
      <c r="AD555" s="202"/>
      <c r="AE555" s="202"/>
      <c r="AF555" s="202"/>
      <c r="AG555" s="202"/>
      <c r="AH555" s="202"/>
      <c r="AI555" s="202"/>
      <c r="AJ555" s="202"/>
      <c r="AK555" s="202"/>
      <c r="AL555" s="202"/>
      <c r="AM555" s="202"/>
      <c r="AN555" s="202"/>
      <c r="AO555" s="202"/>
      <c r="AP555" s="202"/>
      <c r="AQ555" s="202"/>
      <c r="AR555" s="202"/>
      <c r="AS555" s="202"/>
      <c r="AT555" s="202"/>
      <c r="AU555" s="202"/>
      <c r="AV555" s="202"/>
      <c r="AW555" s="202"/>
      <c r="AX555" s="202"/>
      <c r="AY555" s="202"/>
      <c r="AZ555" s="202"/>
      <c r="BA555" s="202"/>
      <c r="BB555" s="202"/>
      <c r="BC555" s="202"/>
      <c r="BD555" s="202"/>
      <c r="BE555" s="202"/>
      <c r="BF555" s="202"/>
      <c r="BG555" s="202"/>
      <c r="BH555" s="202"/>
      <c r="BI555" s="202"/>
      <c r="BJ555" s="202"/>
      <c r="BK555" s="202"/>
      <c r="BL555" s="202"/>
      <c r="BM555" s="203">
        <v>16</v>
      </c>
    </row>
    <row r="556" spans="1:65">
      <c r="A556" s="29"/>
      <c r="B556" s="19">
        <v>1</v>
      </c>
      <c r="C556" s="9">
        <v>4</v>
      </c>
      <c r="D556" s="23">
        <v>2.47E-2</v>
      </c>
      <c r="E556" s="23">
        <v>2.6100000000000002E-2</v>
      </c>
      <c r="F556" s="205">
        <v>3.0926556666666667E-2</v>
      </c>
      <c r="G556" s="23">
        <v>2.5938562499999998E-2</v>
      </c>
      <c r="H556" s="205">
        <v>2.7799999999999998E-2</v>
      </c>
      <c r="I556" s="23">
        <v>2.47E-2</v>
      </c>
      <c r="J556" s="23">
        <v>2.5799999999999997E-2</v>
      </c>
      <c r="K556" s="23">
        <v>2.4E-2</v>
      </c>
      <c r="L556" s="23">
        <v>2.3599999999999999E-2</v>
      </c>
      <c r="M556" s="23">
        <v>2.3099999999999999E-2</v>
      </c>
      <c r="N556" s="23">
        <v>2.2200000000000001E-2</v>
      </c>
      <c r="O556" s="23">
        <v>2.4E-2</v>
      </c>
      <c r="P556" s="23">
        <v>2.3699999999999999E-2</v>
      </c>
      <c r="Q556" s="23">
        <v>2.46E-2</v>
      </c>
      <c r="R556" s="23">
        <v>2.4123849167376608E-2</v>
      </c>
      <c r="S556" s="23">
        <v>2.3885659236110097E-2</v>
      </c>
      <c r="T556" s="23">
        <v>2.52E-2</v>
      </c>
      <c r="U556" s="23">
        <v>2.47E-2</v>
      </c>
      <c r="V556" s="23">
        <v>2.1700000000000001E-2</v>
      </c>
      <c r="W556" s="23">
        <v>2.30256E-2</v>
      </c>
      <c r="X556" s="201"/>
      <c r="Y556" s="202"/>
      <c r="Z556" s="202"/>
      <c r="AA556" s="202"/>
      <c r="AB556" s="202"/>
      <c r="AC556" s="202"/>
      <c r="AD556" s="202"/>
      <c r="AE556" s="202"/>
      <c r="AF556" s="202"/>
      <c r="AG556" s="202"/>
      <c r="AH556" s="202"/>
      <c r="AI556" s="202"/>
      <c r="AJ556" s="202"/>
      <c r="AK556" s="202"/>
      <c r="AL556" s="202"/>
      <c r="AM556" s="202"/>
      <c r="AN556" s="202"/>
      <c r="AO556" s="202"/>
      <c r="AP556" s="202"/>
      <c r="AQ556" s="202"/>
      <c r="AR556" s="202"/>
      <c r="AS556" s="202"/>
      <c r="AT556" s="202"/>
      <c r="AU556" s="202"/>
      <c r="AV556" s="202"/>
      <c r="AW556" s="202"/>
      <c r="AX556" s="202"/>
      <c r="AY556" s="202"/>
      <c r="AZ556" s="202"/>
      <c r="BA556" s="202"/>
      <c r="BB556" s="202"/>
      <c r="BC556" s="202"/>
      <c r="BD556" s="202"/>
      <c r="BE556" s="202"/>
      <c r="BF556" s="202"/>
      <c r="BG556" s="202"/>
      <c r="BH556" s="202"/>
      <c r="BI556" s="202"/>
      <c r="BJ556" s="202"/>
      <c r="BK556" s="202"/>
      <c r="BL556" s="202"/>
      <c r="BM556" s="203">
        <v>2.4225654006526522E-2</v>
      </c>
    </row>
    <row r="557" spans="1:65">
      <c r="A557" s="29"/>
      <c r="B557" s="19">
        <v>1</v>
      </c>
      <c r="C557" s="9">
        <v>5</v>
      </c>
      <c r="D557" s="23">
        <v>2.46E-2</v>
      </c>
      <c r="E557" s="23">
        <v>2.5599999999999998E-2</v>
      </c>
      <c r="F557" s="205">
        <v>3.0178056666666668E-2</v>
      </c>
      <c r="G557" s="23">
        <v>2.6029667499999999E-2</v>
      </c>
      <c r="H557" s="205">
        <v>2.6200000000000001E-2</v>
      </c>
      <c r="I557" s="23">
        <v>2.3699999999999999E-2</v>
      </c>
      <c r="J557" s="23">
        <v>2.63E-2</v>
      </c>
      <c r="K557" s="23">
        <v>2.3699999999999999E-2</v>
      </c>
      <c r="L557" s="23">
        <v>2.4800000000000003E-2</v>
      </c>
      <c r="M557" s="23">
        <v>2.2800000000000001E-2</v>
      </c>
      <c r="N557" s="23">
        <v>2.2599999999999999E-2</v>
      </c>
      <c r="O557" s="23">
        <v>2.3900000000000001E-2</v>
      </c>
      <c r="P557" s="23">
        <v>2.4199999999999999E-2</v>
      </c>
      <c r="Q557" s="23">
        <v>2.5099999999999997E-2</v>
      </c>
      <c r="R557" s="23">
        <v>2.3626954118364029E-2</v>
      </c>
      <c r="S557" s="23">
        <v>2.4631456228388728E-2</v>
      </c>
      <c r="T557" s="23">
        <v>2.52E-2</v>
      </c>
      <c r="U557" s="23">
        <v>2.47E-2</v>
      </c>
      <c r="V557" s="23">
        <v>2.2699999999999998E-2</v>
      </c>
      <c r="W557" s="23">
        <v>2.2874700000000001E-2</v>
      </c>
      <c r="X557" s="201"/>
      <c r="Y557" s="202"/>
      <c r="Z557" s="202"/>
      <c r="AA557" s="202"/>
      <c r="AB557" s="202"/>
      <c r="AC557" s="202"/>
      <c r="AD557" s="202"/>
      <c r="AE557" s="202"/>
      <c r="AF557" s="202"/>
      <c r="AG557" s="202"/>
      <c r="AH557" s="202"/>
      <c r="AI557" s="202"/>
      <c r="AJ557" s="202"/>
      <c r="AK557" s="202"/>
      <c r="AL557" s="202"/>
      <c r="AM557" s="202"/>
      <c r="AN557" s="202"/>
      <c r="AO557" s="202"/>
      <c r="AP557" s="202"/>
      <c r="AQ557" s="202"/>
      <c r="AR557" s="202"/>
      <c r="AS557" s="202"/>
      <c r="AT557" s="202"/>
      <c r="AU557" s="202"/>
      <c r="AV557" s="202"/>
      <c r="AW557" s="202"/>
      <c r="AX557" s="202"/>
      <c r="AY557" s="202"/>
      <c r="AZ557" s="202"/>
      <c r="BA557" s="202"/>
      <c r="BB557" s="202"/>
      <c r="BC557" s="202"/>
      <c r="BD557" s="202"/>
      <c r="BE557" s="202"/>
      <c r="BF557" s="202"/>
      <c r="BG557" s="202"/>
      <c r="BH557" s="202"/>
      <c r="BI557" s="202"/>
      <c r="BJ557" s="202"/>
      <c r="BK557" s="202"/>
      <c r="BL557" s="202"/>
      <c r="BM557" s="203">
        <v>160</v>
      </c>
    </row>
    <row r="558" spans="1:65">
      <c r="A558" s="29"/>
      <c r="B558" s="19">
        <v>1</v>
      </c>
      <c r="C558" s="9">
        <v>6</v>
      </c>
      <c r="D558" s="23">
        <v>2.5099999999999997E-2</v>
      </c>
      <c r="E558" s="23">
        <v>2.52E-2</v>
      </c>
      <c r="F558" s="205">
        <v>3.1476816666666671E-2</v>
      </c>
      <c r="G558" s="23">
        <v>2.5952669999999997E-2</v>
      </c>
      <c r="H558" s="205">
        <v>2.6400000000000003E-2</v>
      </c>
      <c r="I558" s="23">
        <v>2.5500000000000002E-2</v>
      </c>
      <c r="J558" s="23">
        <v>2.5700000000000001E-2</v>
      </c>
      <c r="K558" s="23">
        <v>2.41E-2</v>
      </c>
      <c r="L558" s="23">
        <v>2.5099999999999997E-2</v>
      </c>
      <c r="M558" s="23">
        <v>2.3E-2</v>
      </c>
      <c r="N558" s="23">
        <v>2.2599999999999999E-2</v>
      </c>
      <c r="O558" s="23">
        <v>2.4299999999999999E-2</v>
      </c>
      <c r="P558" s="23">
        <v>2.3199999999999998E-2</v>
      </c>
      <c r="Q558" s="23">
        <v>2.5000000000000001E-2</v>
      </c>
      <c r="R558" s="23">
        <v>2.3727231302665977E-2</v>
      </c>
      <c r="S558" s="23">
        <v>2.4550792683757868E-2</v>
      </c>
      <c r="T558" s="23">
        <v>2.4299999999999999E-2</v>
      </c>
      <c r="U558" s="23">
        <v>2.4299999999999999E-2</v>
      </c>
      <c r="V558" s="23">
        <v>2.2599999999999999E-2</v>
      </c>
      <c r="W558" s="23">
        <v>2.30221E-2</v>
      </c>
      <c r="X558" s="201"/>
      <c r="Y558" s="202"/>
      <c r="Z558" s="202"/>
      <c r="AA558" s="202"/>
      <c r="AB558" s="202"/>
      <c r="AC558" s="202"/>
      <c r="AD558" s="202"/>
      <c r="AE558" s="202"/>
      <c r="AF558" s="202"/>
      <c r="AG558" s="202"/>
      <c r="AH558" s="202"/>
      <c r="AI558" s="202"/>
      <c r="AJ558" s="202"/>
      <c r="AK558" s="202"/>
      <c r="AL558" s="202"/>
      <c r="AM558" s="202"/>
      <c r="AN558" s="202"/>
      <c r="AO558" s="202"/>
      <c r="AP558" s="202"/>
      <c r="AQ558" s="202"/>
      <c r="AR558" s="202"/>
      <c r="AS558" s="202"/>
      <c r="AT558" s="202"/>
      <c r="AU558" s="202"/>
      <c r="AV558" s="202"/>
      <c r="AW558" s="202"/>
      <c r="AX558" s="202"/>
      <c r="AY558" s="202"/>
      <c r="AZ558" s="202"/>
      <c r="BA558" s="202"/>
      <c r="BB558" s="202"/>
      <c r="BC558" s="202"/>
      <c r="BD558" s="202"/>
      <c r="BE558" s="202"/>
      <c r="BF558" s="202"/>
      <c r="BG558" s="202"/>
      <c r="BH558" s="202"/>
      <c r="BI558" s="202"/>
      <c r="BJ558" s="202"/>
      <c r="BK558" s="202"/>
      <c r="BL558" s="202"/>
      <c r="BM558" s="56"/>
    </row>
    <row r="559" spans="1:65">
      <c r="A559" s="29"/>
      <c r="B559" s="20" t="s">
        <v>258</v>
      </c>
      <c r="C559" s="12"/>
      <c r="D559" s="206">
        <v>2.4683333333333335E-2</v>
      </c>
      <c r="E559" s="206">
        <v>2.576666666666667E-2</v>
      </c>
      <c r="F559" s="206">
        <v>3.0908366666666676E-2</v>
      </c>
      <c r="G559" s="206">
        <v>2.5986292083333334E-2</v>
      </c>
      <c r="H559" s="206">
        <v>2.7083333333333334E-2</v>
      </c>
      <c r="I559" s="206">
        <v>2.4666666666666667E-2</v>
      </c>
      <c r="J559" s="206">
        <v>2.5816666666666665E-2</v>
      </c>
      <c r="K559" s="206">
        <v>2.3950000000000003E-2</v>
      </c>
      <c r="L559" s="206">
        <v>2.4499999999999997E-2</v>
      </c>
      <c r="M559" s="206">
        <v>2.3083333333333331E-2</v>
      </c>
      <c r="N559" s="206">
        <v>2.2483333333333331E-2</v>
      </c>
      <c r="O559" s="206">
        <v>2.4016666666666662E-2</v>
      </c>
      <c r="P559" s="206">
        <v>2.3766666666666669E-2</v>
      </c>
      <c r="Q559" s="206">
        <v>2.4849999999999997E-2</v>
      </c>
      <c r="R559" s="206">
        <v>2.3771777147044482E-2</v>
      </c>
      <c r="S559" s="206">
        <v>2.4408622887099621E-2</v>
      </c>
      <c r="T559" s="206">
        <v>2.4916666666666667E-2</v>
      </c>
      <c r="U559" s="206">
        <v>2.438333333333333E-2</v>
      </c>
      <c r="V559" s="206">
        <v>2.2116666666666663E-2</v>
      </c>
      <c r="W559" s="206">
        <v>2.3023483333333331E-2</v>
      </c>
      <c r="X559" s="201"/>
      <c r="Y559" s="202"/>
      <c r="Z559" s="202"/>
      <c r="AA559" s="202"/>
      <c r="AB559" s="202"/>
      <c r="AC559" s="202"/>
      <c r="AD559" s="202"/>
      <c r="AE559" s="202"/>
      <c r="AF559" s="202"/>
      <c r="AG559" s="202"/>
      <c r="AH559" s="202"/>
      <c r="AI559" s="202"/>
      <c r="AJ559" s="202"/>
      <c r="AK559" s="202"/>
      <c r="AL559" s="202"/>
      <c r="AM559" s="202"/>
      <c r="AN559" s="202"/>
      <c r="AO559" s="202"/>
      <c r="AP559" s="202"/>
      <c r="AQ559" s="202"/>
      <c r="AR559" s="202"/>
      <c r="AS559" s="202"/>
      <c r="AT559" s="202"/>
      <c r="AU559" s="202"/>
      <c r="AV559" s="202"/>
      <c r="AW559" s="202"/>
      <c r="AX559" s="202"/>
      <c r="AY559" s="202"/>
      <c r="AZ559" s="202"/>
      <c r="BA559" s="202"/>
      <c r="BB559" s="202"/>
      <c r="BC559" s="202"/>
      <c r="BD559" s="202"/>
      <c r="BE559" s="202"/>
      <c r="BF559" s="202"/>
      <c r="BG559" s="202"/>
      <c r="BH559" s="202"/>
      <c r="BI559" s="202"/>
      <c r="BJ559" s="202"/>
      <c r="BK559" s="202"/>
      <c r="BL559" s="202"/>
      <c r="BM559" s="56"/>
    </row>
    <row r="560" spans="1:65">
      <c r="A560" s="29"/>
      <c r="B560" s="3" t="s">
        <v>259</v>
      </c>
      <c r="C560" s="28"/>
      <c r="D560" s="23">
        <v>2.46E-2</v>
      </c>
      <c r="E560" s="23">
        <v>2.5649999999999999E-2</v>
      </c>
      <c r="F560" s="23">
        <v>3.1086291666666665E-2</v>
      </c>
      <c r="G560" s="23">
        <v>2.5990883749999999E-2</v>
      </c>
      <c r="H560" s="23">
        <v>2.6849999999999999E-2</v>
      </c>
      <c r="I560" s="23">
        <v>2.47E-2</v>
      </c>
      <c r="J560" s="23">
        <v>2.5849999999999998E-2</v>
      </c>
      <c r="K560" s="23">
        <v>2.4E-2</v>
      </c>
      <c r="L560" s="23">
        <v>2.495E-2</v>
      </c>
      <c r="M560" s="23">
        <v>2.3050000000000001E-2</v>
      </c>
      <c r="N560" s="23">
        <v>2.2599999999999999E-2</v>
      </c>
      <c r="O560" s="23">
        <v>2.4E-2</v>
      </c>
      <c r="P560" s="23">
        <v>2.3899999999999998E-2</v>
      </c>
      <c r="Q560" s="23">
        <v>2.4850000000000001E-2</v>
      </c>
      <c r="R560" s="23">
        <v>2.377332741605287E-2</v>
      </c>
      <c r="S560" s="23">
        <v>2.453363756553455E-2</v>
      </c>
      <c r="T560" s="23">
        <v>2.52E-2</v>
      </c>
      <c r="U560" s="23">
        <v>2.4349999999999997E-2</v>
      </c>
      <c r="V560" s="23">
        <v>2.215E-2</v>
      </c>
      <c r="W560" s="23">
        <v>2.2948400000000001E-2</v>
      </c>
      <c r="X560" s="201"/>
      <c r="Y560" s="202"/>
      <c r="Z560" s="202"/>
      <c r="AA560" s="202"/>
      <c r="AB560" s="202"/>
      <c r="AC560" s="202"/>
      <c r="AD560" s="202"/>
      <c r="AE560" s="202"/>
      <c r="AF560" s="202"/>
      <c r="AG560" s="202"/>
      <c r="AH560" s="202"/>
      <c r="AI560" s="202"/>
      <c r="AJ560" s="202"/>
      <c r="AK560" s="202"/>
      <c r="AL560" s="202"/>
      <c r="AM560" s="202"/>
      <c r="AN560" s="202"/>
      <c r="AO560" s="202"/>
      <c r="AP560" s="202"/>
      <c r="AQ560" s="202"/>
      <c r="AR560" s="202"/>
      <c r="AS560" s="202"/>
      <c r="AT560" s="202"/>
      <c r="AU560" s="202"/>
      <c r="AV560" s="202"/>
      <c r="AW560" s="202"/>
      <c r="AX560" s="202"/>
      <c r="AY560" s="202"/>
      <c r="AZ560" s="202"/>
      <c r="BA560" s="202"/>
      <c r="BB560" s="202"/>
      <c r="BC560" s="202"/>
      <c r="BD560" s="202"/>
      <c r="BE560" s="202"/>
      <c r="BF560" s="202"/>
      <c r="BG560" s="202"/>
      <c r="BH560" s="202"/>
      <c r="BI560" s="202"/>
      <c r="BJ560" s="202"/>
      <c r="BK560" s="202"/>
      <c r="BL560" s="202"/>
      <c r="BM560" s="56"/>
    </row>
    <row r="561" spans="1:65">
      <c r="A561" s="29"/>
      <c r="B561" s="3" t="s">
        <v>260</v>
      </c>
      <c r="C561" s="28"/>
      <c r="D561" s="23">
        <v>2.1369760566432679E-4</v>
      </c>
      <c r="E561" s="23">
        <v>4.2268979957726444E-4</v>
      </c>
      <c r="F561" s="23">
        <v>6.4239135056444365E-4</v>
      </c>
      <c r="G561" s="23">
        <v>4.7688594061283477E-5</v>
      </c>
      <c r="H561" s="23">
        <v>8.5420528367990446E-4</v>
      </c>
      <c r="I561" s="23">
        <v>6.5319726474218185E-4</v>
      </c>
      <c r="J561" s="23">
        <v>4.1190613817551646E-4</v>
      </c>
      <c r="K561" s="23">
        <v>1.6431676725154991E-4</v>
      </c>
      <c r="L561" s="23">
        <v>8.270429251254121E-4</v>
      </c>
      <c r="M561" s="23">
        <v>1.9407902170679554E-4</v>
      </c>
      <c r="N561" s="23">
        <v>2.2286019533928906E-4</v>
      </c>
      <c r="O561" s="23">
        <v>1.4719601443879656E-4</v>
      </c>
      <c r="P561" s="23">
        <v>5.2025634707004477E-4</v>
      </c>
      <c r="Q561" s="23">
        <v>1.8708286933869631E-4</v>
      </c>
      <c r="R561" s="23">
        <v>2.1066915802291547E-4</v>
      </c>
      <c r="S561" s="23">
        <v>3.742048509031478E-4</v>
      </c>
      <c r="T561" s="23">
        <v>4.7923550230201834E-4</v>
      </c>
      <c r="U561" s="23">
        <v>2.9944392908634241E-4</v>
      </c>
      <c r="V561" s="23">
        <v>5.7067211835402161E-4</v>
      </c>
      <c r="W561" s="23">
        <v>3.357028115263058E-4</v>
      </c>
      <c r="X561" s="201"/>
      <c r="Y561" s="202"/>
      <c r="Z561" s="202"/>
      <c r="AA561" s="202"/>
      <c r="AB561" s="202"/>
      <c r="AC561" s="202"/>
      <c r="AD561" s="202"/>
      <c r="AE561" s="202"/>
      <c r="AF561" s="202"/>
      <c r="AG561" s="202"/>
      <c r="AH561" s="202"/>
      <c r="AI561" s="202"/>
      <c r="AJ561" s="202"/>
      <c r="AK561" s="202"/>
      <c r="AL561" s="202"/>
      <c r="AM561" s="202"/>
      <c r="AN561" s="202"/>
      <c r="AO561" s="202"/>
      <c r="AP561" s="202"/>
      <c r="AQ561" s="202"/>
      <c r="AR561" s="202"/>
      <c r="AS561" s="202"/>
      <c r="AT561" s="202"/>
      <c r="AU561" s="202"/>
      <c r="AV561" s="202"/>
      <c r="AW561" s="202"/>
      <c r="AX561" s="202"/>
      <c r="AY561" s="202"/>
      <c r="AZ561" s="202"/>
      <c r="BA561" s="202"/>
      <c r="BB561" s="202"/>
      <c r="BC561" s="202"/>
      <c r="BD561" s="202"/>
      <c r="BE561" s="202"/>
      <c r="BF561" s="202"/>
      <c r="BG561" s="202"/>
      <c r="BH561" s="202"/>
      <c r="BI561" s="202"/>
      <c r="BJ561" s="202"/>
      <c r="BK561" s="202"/>
      <c r="BL561" s="202"/>
      <c r="BM561" s="56"/>
    </row>
    <row r="562" spans="1:65">
      <c r="A562" s="29"/>
      <c r="B562" s="3" t="s">
        <v>86</v>
      </c>
      <c r="C562" s="28"/>
      <c r="D562" s="13">
        <v>8.6575667385952789E-3</v>
      </c>
      <c r="E562" s="13">
        <v>1.6404520035340143E-2</v>
      </c>
      <c r="F562" s="13">
        <v>2.0783736568559433E-2</v>
      </c>
      <c r="G562" s="13">
        <v>1.8351442332886427E-3</v>
      </c>
      <c r="H562" s="13">
        <v>3.1539887397411856E-2</v>
      </c>
      <c r="I562" s="13">
        <v>2.6480970192250614E-2</v>
      </c>
      <c r="J562" s="13">
        <v>1.5955047314739179E-2</v>
      </c>
      <c r="K562" s="13">
        <v>6.8608253549707681E-3</v>
      </c>
      <c r="L562" s="13">
        <v>3.3756854086751518E-2</v>
      </c>
      <c r="M562" s="13">
        <v>8.4077554530019739E-3</v>
      </c>
      <c r="N562" s="13">
        <v>9.912239970613303E-3</v>
      </c>
      <c r="O562" s="13">
        <v>6.1289110800331684E-3</v>
      </c>
      <c r="P562" s="13">
        <v>2.1890168880927548E-2</v>
      </c>
      <c r="Q562" s="13">
        <v>7.5284856876738967E-3</v>
      </c>
      <c r="R562" s="13">
        <v>8.8621543404089897E-3</v>
      </c>
      <c r="S562" s="13">
        <v>1.5330846505925639E-2</v>
      </c>
      <c r="T562" s="13">
        <v>1.9233531864963946E-2</v>
      </c>
      <c r="U562" s="13">
        <v>1.2280680618715343E-2</v>
      </c>
      <c r="V562" s="13">
        <v>2.5802808667099702E-2</v>
      </c>
      <c r="W562" s="13">
        <v>1.4580887117123423E-2</v>
      </c>
      <c r="X562" s="148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5"/>
    </row>
    <row r="563" spans="1:65">
      <c r="A563" s="29"/>
      <c r="B563" s="3" t="s">
        <v>261</v>
      </c>
      <c r="C563" s="28"/>
      <c r="D563" s="13">
        <v>1.8892341427955373E-2</v>
      </c>
      <c r="E563" s="13">
        <v>6.3610776399472657E-2</v>
      </c>
      <c r="F563" s="13">
        <v>0.27585272448536569</v>
      </c>
      <c r="G563" s="13">
        <v>7.2676596319442455E-2</v>
      </c>
      <c r="H563" s="13">
        <v>0.11796087428793212</v>
      </c>
      <c r="I563" s="13">
        <v>1.8204365505316566E-2</v>
      </c>
      <c r="J563" s="13">
        <v>6.5674704167388631E-2</v>
      </c>
      <c r="K563" s="13">
        <v>-1.1378599168148651E-2</v>
      </c>
      <c r="L563" s="13">
        <v>1.1324606278929172E-2</v>
      </c>
      <c r="M563" s="13">
        <v>-4.7153347145362678E-2</v>
      </c>
      <c r="N563" s="13">
        <v>-7.1920480360356809E-2</v>
      </c>
      <c r="O563" s="13">
        <v>-8.6266954775939819E-3</v>
      </c>
      <c r="P563" s="13">
        <v>-1.8946334317174629E-2</v>
      </c>
      <c r="Q563" s="13">
        <v>2.5772100654342323E-2</v>
      </c>
      <c r="R563" s="13">
        <v>-1.8735381069991508E-2</v>
      </c>
      <c r="S563" s="13">
        <v>7.5526910655872026E-3</v>
      </c>
      <c r="T563" s="13">
        <v>2.8524004344897547E-2</v>
      </c>
      <c r="U563" s="13">
        <v>6.5087748204579743E-3</v>
      </c>
      <c r="V563" s="13">
        <v>-8.7055950658408876E-2</v>
      </c>
      <c r="W563" s="13">
        <v>-4.9623868683558392E-2</v>
      </c>
      <c r="X563" s="148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5"/>
    </row>
    <row r="564" spans="1:65">
      <c r="A564" s="29"/>
      <c r="B564" s="45" t="s">
        <v>262</v>
      </c>
      <c r="C564" s="46"/>
      <c r="D564" s="44">
        <v>0.23</v>
      </c>
      <c r="E564" s="44">
        <v>1.29</v>
      </c>
      <c r="F564" s="44">
        <v>6.35</v>
      </c>
      <c r="G564" s="44">
        <v>1.51</v>
      </c>
      <c r="H564" s="44">
        <v>2.59</v>
      </c>
      <c r="I564" s="44">
        <v>0.21</v>
      </c>
      <c r="J564" s="44">
        <v>1.34</v>
      </c>
      <c r="K564" s="44">
        <v>0.5</v>
      </c>
      <c r="L564" s="44">
        <v>0.04</v>
      </c>
      <c r="M564" s="44">
        <v>1.35</v>
      </c>
      <c r="N564" s="44">
        <v>1.94</v>
      </c>
      <c r="O564" s="44">
        <v>0.43</v>
      </c>
      <c r="P564" s="44">
        <v>0.68</v>
      </c>
      <c r="Q564" s="44">
        <v>0.39</v>
      </c>
      <c r="R564" s="44">
        <v>0.67</v>
      </c>
      <c r="S564" s="44">
        <v>0.04</v>
      </c>
      <c r="T564" s="44">
        <v>0.46</v>
      </c>
      <c r="U564" s="44">
        <v>7.0000000000000007E-2</v>
      </c>
      <c r="V564" s="44">
        <v>2.2999999999999998</v>
      </c>
      <c r="W564" s="44">
        <v>1.41</v>
      </c>
      <c r="X564" s="148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5"/>
    </row>
    <row r="565" spans="1:65">
      <c r="B565" s="3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BM565" s="55"/>
    </row>
    <row r="566" spans="1:65" ht="15">
      <c r="B566" s="8" t="s">
        <v>584</v>
      </c>
      <c r="BM566" s="27" t="s">
        <v>66</v>
      </c>
    </row>
    <row r="567" spans="1:65" ht="15">
      <c r="A567" s="24" t="s">
        <v>26</v>
      </c>
      <c r="B567" s="18" t="s">
        <v>111</v>
      </c>
      <c r="C567" s="15" t="s">
        <v>112</v>
      </c>
      <c r="D567" s="16" t="s">
        <v>223</v>
      </c>
      <c r="E567" s="17" t="s">
        <v>223</v>
      </c>
      <c r="F567" s="17" t="s">
        <v>223</v>
      </c>
      <c r="G567" s="17" t="s">
        <v>223</v>
      </c>
      <c r="H567" s="17" t="s">
        <v>223</v>
      </c>
      <c r="I567" s="17" t="s">
        <v>223</v>
      </c>
      <c r="J567" s="17" t="s">
        <v>223</v>
      </c>
      <c r="K567" s="17" t="s">
        <v>223</v>
      </c>
      <c r="L567" s="17" t="s">
        <v>223</v>
      </c>
      <c r="M567" s="17" t="s">
        <v>223</v>
      </c>
      <c r="N567" s="17" t="s">
        <v>223</v>
      </c>
      <c r="O567" s="17" t="s">
        <v>223</v>
      </c>
      <c r="P567" s="17" t="s">
        <v>223</v>
      </c>
      <c r="Q567" s="17" t="s">
        <v>223</v>
      </c>
      <c r="R567" s="17" t="s">
        <v>223</v>
      </c>
      <c r="S567" s="17" t="s">
        <v>223</v>
      </c>
      <c r="T567" s="17" t="s">
        <v>223</v>
      </c>
      <c r="U567" s="17" t="s">
        <v>223</v>
      </c>
      <c r="V567" s="17" t="s">
        <v>223</v>
      </c>
      <c r="W567" s="17" t="s">
        <v>223</v>
      </c>
      <c r="X567" s="17" t="s">
        <v>223</v>
      </c>
      <c r="Y567" s="148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7">
        <v>1</v>
      </c>
    </row>
    <row r="568" spans="1:65">
      <c r="A568" s="29"/>
      <c r="B568" s="19" t="s">
        <v>224</v>
      </c>
      <c r="C568" s="9" t="s">
        <v>224</v>
      </c>
      <c r="D568" s="146" t="s">
        <v>226</v>
      </c>
      <c r="E568" s="147" t="s">
        <v>227</v>
      </c>
      <c r="F568" s="147" t="s">
        <v>228</v>
      </c>
      <c r="G568" s="147" t="s">
        <v>229</v>
      </c>
      <c r="H568" s="147" t="s">
        <v>230</v>
      </c>
      <c r="I568" s="147" t="s">
        <v>231</v>
      </c>
      <c r="J568" s="147" t="s">
        <v>232</v>
      </c>
      <c r="K568" s="147" t="s">
        <v>234</v>
      </c>
      <c r="L568" s="147" t="s">
        <v>235</v>
      </c>
      <c r="M568" s="147" t="s">
        <v>236</v>
      </c>
      <c r="N568" s="147" t="s">
        <v>237</v>
      </c>
      <c r="O568" s="147" t="s">
        <v>264</v>
      </c>
      <c r="P568" s="147" t="s">
        <v>238</v>
      </c>
      <c r="Q568" s="147" t="s">
        <v>239</v>
      </c>
      <c r="R568" s="147" t="s">
        <v>240</v>
      </c>
      <c r="S568" s="147" t="s">
        <v>241</v>
      </c>
      <c r="T568" s="147" t="s">
        <v>243</v>
      </c>
      <c r="U568" s="147" t="s">
        <v>244</v>
      </c>
      <c r="V568" s="147" t="s">
        <v>245</v>
      </c>
      <c r="W568" s="147" t="s">
        <v>246</v>
      </c>
      <c r="X568" s="147" t="s">
        <v>249</v>
      </c>
      <c r="Y568" s="148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7" t="s">
        <v>3</v>
      </c>
    </row>
    <row r="569" spans="1:65">
      <c r="A569" s="29"/>
      <c r="B569" s="19"/>
      <c r="C569" s="9"/>
      <c r="D569" s="10" t="s">
        <v>308</v>
      </c>
      <c r="E569" s="11" t="s">
        <v>266</v>
      </c>
      <c r="F569" s="11" t="s">
        <v>309</v>
      </c>
      <c r="G569" s="11" t="s">
        <v>266</v>
      </c>
      <c r="H569" s="11" t="s">
        <v>308</v>
      </c>
      <c r="I569" s="11" t="s">
        <v>266</v>
      </c>
      <c r="J569" s="11" t="s">
        <v>309</v>
      </c>
      <c r="K569" s="11" t="s">
        <v>266</v>
      </c>
      <c r="L569" s="11" t="s">
        <v>266</v>
      </c>
      <c r="M569" s="11" t="s">
        <v>266</v>
      </c>
      <c r="N569" s="11" t="s">
        <v>266</v>
      </c>
      <c r="O569" s="11" t="s">
        <v>266</v>
      </c>
      <c r="P569" s="11" t="s">
        <v>266</v>
      </c>
      <c r="Q569" s="11" t="s">
        <v>308</v>
      </c>
      <c r="R569" s="11" t="s">
        <v>266</v>
      </c>
      <c r="S569" s="11" t="s">
        <v>266</v>
      </c>
      <c r="T569" s="11" t="s">
        <v>308</v>
      </c>
      <c r="U569" s="11" t="s">
        <v>308</v>
      </c>
      <c r="V569" s="11" t="s">
        <v>266</v>
      </c>
      <c r="W569" s="11" t="s">
        <v>308</v>
      </c>
      <c r="X569" s="11" t="s">
        <v>309</v>
      </c>
      <c r="Y569" s="148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7">
        <v>1</v>
      </c>
    </row>
    <row r="570" spans="1:65">
      <c r="A570" s="29"/>
      <c r="B570" s="19"/>
      <c r="C570" s="9"/>
      <c r="D570" s="25" t="s">
        <v>310</v>
      </c>
      <c r="E570" s="25" t="s">
        <v>311</v>
      </c>
      <c r="F570" s="25" t="s">
        <v>312</v>
      </c>
      <c r="G570" s="25" t="s">
        <v>313</v>
      </c>
      <c r="H570" s="25" t="s">
        <v>311</v>
      </c>
      <c r="I570" s="25" t="s">
        <v>311</v>
      </c>
      <c r="J570" s="25" t="s">
        <v>310</v>
      </c>
      <c r="K570" s="25" t="s">
        <v>311</v>
      </c>
      <c r="L570" s="25" t="s">
        <v>311</v>
      </c>
      <c r="M570" s="25" t="s">
        <v>311</v>
      </c>
      <c r="N570" s="25" t="s">
        <v>311</v>
      </c>
      <c r="O570" s="25" t="s">
        <v>311</v>
      </c>
      <c r="P570" s="25" t="s">
        <v>117</v>
      </c>
      <c r="Q570" s="25" t="s">
        <v>311</v>
      </c>
      <c r="R570" s="25" t="s">
        <v>116</v>
      </c>
      <c r="S570" s="25" t="s">
        <v>312</v>
      </c>
      <c r="T570" s="25" t="s">
        <v>310</v>
      </c>
      <c r="U570" s="25" t="s">
        <v>313</v>
      </c>
      <c r="V570" s="25" t="s">
        <v>313</v>
      </c>
      <c r="W570" s="25" t="s">
        <v>313</v>
      </c>
      <c r="X570" s="25" t="s">
        <v>312</v>
      </c>
      <c r="Y570" s="148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7">
        <v>2</v>
      </c>
    </row>
    <row r="571" spans="1:65">
      <c r="A571" s="29"/>
      <c r="B571" s="18">
        <v>1</v>
      </c>
      <c r="C571" s="14">
        <v>1</v>
      </c>
      <c r="D571" s="220">
        <v>27.9</v>
      </c>
      <c r="E571" s="219">
        <v>35.1</v>
      </c>
      <c r="F571" s="220">
        <v>26.97</v>
      </c>
      <c r="G571" s="219">
        <v>20.7865873292847</v>
      </c>
      <c r="H571" s="219">
        <v>19.399999999999999</v>
      </c>
      <c r="I571" s="220">
        <v>25.95</v>
      </c>
      <c r="J571" s="220">
        <v>28</v>
      </c>
      <c r="K571" s="220">
        <v>31.100000000000005</v>
      </c>
      <c r="L571" s="220">
        <v>30.800000000000004</v>
      </c>
      <c r="M571" s="220">
        <v>27.9</v>
      </c>
      <c r="N571" s="220">
        <v>27.7</v>
      </c>
      <c r="O571" s="220">
        <v>31.6</v>
      </c>
      <c r="P571" s="220">
        <v>29.5</v>
      </c>
      <c r="Q571" s="220">
        <v>29.4</v>
      </c>
      <c r="R571" s="220">
        <v>29.52</v>
      </c>
      <c r="S571" s="220">
        <v>28.041010078394979</v>
      </c>
      <c r="T571" s="220">
        <v>28.545867658133243</v>
      </c>
      <c r="U571" s="220">
        <v>29.71</v>
      </c>
      <c r="V571" s="220">
        <v>29.66</v>
      </c>
      <c r="W571" s="220">
        <v>27.8</v>
      </c>
      <c r="X571" s="219">
        <v>21.704000000000001</v>
      </c>
      <c r="Y571" s="221"/>
      <c r="Z571" s="222"/>
      <c r="AA571" s="222"/>
      <c r="AB571" s="222"/>
      <c r="AC571" s="222"/>
      <c r="AD571" s="222"/>
      <c r="AE571" s="222"/>
      <c r="AF571" s="222"/>
      <c r="AG571" s="222"/>
      <c r="AH571" s="222"/>
      <c r="AI571" s="222"/>
      <c r="AJ571" s="222"/>
      <c r="AK571" s="222"/>
      <c r="AL571" s="222"/>
      <c r="AM571" s="222"/>
      <c r="AN571" s="222"/>
      <c r="AO571" s="222"/>
      <c r="AP571" s="222"/>
      <c r="AQ571" s="222"/>
      <c r="AR571" s="222"/>
      <c r="AS571" s="222"/>
      <c r="AT571" s="222"/>
      <c r="AU571" s="222"/>
      <c r="AV571" s="222"/>
      <c r="AW571" s="222"/>
      <c r="AX571" s="222"/>
      <c r="AY571" s="222"/>
      <c r="AZ571" s="222"/>
      <c r="BA571" s="222"/>
      <c r="BB571" s="222"/>
      <c r="BC571" s="222"/>
      <c r="BD571" s="222"/>
      <c r="BE571" s="222"/>
      <c r="BF571" s="222"/>
      <c r="BG571" s="222"/>
      <c r="BH571" s="222"/>
      <c r="BI571" s="222"/>
      <c r="BJ571" s="222"/>
      <c r="BK571" s="222"/>
      <c r="BL571" s="222"/>
      <c r="BM571" s="223">
        <v>1</v>
      </c>
    </row>
    <row r="572" spans="1:65">
      <c r="A572" s="29"/>
      <c r="B572" s="19">
        <v>1</v>
      </c>
      <c r="C572" s="9">
        <v>2</v>
      </c>
      <c r="D572" s="225">
        <v>28.5</v>
      </c>
      <c r="E572" s="224">
        <v>35.700000000000003</v>
      </c>
      <c r="F572" s="225">
        <v>28.801666666666666</v>
      </c>
      <c r="G572" s="224">
        <v>20.6512904695998</v>
      </c>
      <c r="H572" s="224">
        <v>19.7</v>
      </c>
      <c r="I572" s="225">
        <v>26.71</v>
      </c>
      <c r="J572" s="225">
        <v>28</v>
      </c>
      <c r="K572" s="225">
        <v>31</v>
      </c>
      <c r="L572" s="225">
        <v>30.7</v>
      </c>
      <c r="M572" s="225">
        <v>27.7</v>
      </c>
      <c r="N572" s="225">
        <v>27.9</v>
      </c>
      <c r="O572" s="225">
        <v>31.6</v>
      </c>
      <c r="P572" s="225">
        <v>30.2</v>
      </c>
      <c r="Q572" s="225">
        <v>29.8</v>
      </c>
      <c r="R572" s="225">
        <v>29.22</v>
      </c>
      <c r="S572" s="225">
        <v>28.031505290848862</v>
      </c>
      <c r="T572" s="225">
        <v>28.604519721561342</v>
      </c>
      <c r="U572" s="225">
        <v>30.23</v>
      </c>
      <c r="V572" s="225">
        <v>30.65</v>
      </c>
      <c r="W572" s="225">
        <v>27.2</v>
      </c>
      <c r="X572" s="224">
        <v>21.140999999999998</v>
      </c>
      <c r="Y572" s="221"/>
      <c r="Z572" s="222"/>
      <c r="AA572" s="222"/>
      <c r="AB572" s="222"/>
      <c r="AC572" s="222"/>
      <c r="AD572" s="222"/>
      <c r="AE572" s="222"/>
      <c r="AF572" s="222"/>
      <c r="AG572" s="222"/>
      <c r="AH572" s="222"/>
      <c r="AI572" s="222"/>
      <c r="AJ572" s="222"/>
      <c r="AK572" s="222"/>
      <c r="AL572" s="222"/>
      <c r="AM572" s="222"/>
      <c r="AN572" s="222"/>
      <c r="AO572" s="222"/>
      <c r="AP572" s="222"/>
      <c r="AQ572" s="222"/>
      <c r="AR572" s="222"/>
      <c r="AS572" s="222"/>
      <c r="AT572" s="222"/>
      <c r="AU572" s="222"/>
      <c r="AV572" s="222"/>
      <c r="AW572" s="222"/>
      <c r="AX572" s="222"/>
      <c r="AY572" s="222"/>
      <c r="AZ572" s="222"/>
      <c r="BA572" s="222"/>
      <c r="BB572" s="222"/>
      <c r="BC572" s="222"/>
      <c r="BD572" s="222"/>
      <c r="BE572" s="222"/>
      <c r="BF572" s="222"/>
      <c r="BG572" s="222"/>
      <c r="BH572" s="222"/>
      <c r="BI572" s="222"/>
      <c r="BJ572" s="222"/>
      <c r="BK572" s="222"/>
      <c r="BL572" s="222"/>
      <c r="BM572" s="223" t="e">
        <v>#N/A</v>
      </c>
    </row>
    <row r="573" spans="1:65">
      <c r="A573" s="29"/>
      <c r="B573" s="19">
        <v>1</v>
      </c>
      <c r="C573" s="9">
        <v>3</v>
      </c>
      <c r="D573" s="225">
        <v>28.2</v>
      </c>
      <c r="E573" s="224">
        <v>35.17</v>
      </c>
      <c r="F573" s="225">
        <v>27.908066666666667</v>
      </c>
      <c r="G573" s="224">
        <v>20.840439724435999</v>
      </c>
      <c r="H573" s="224">
        <v>20</v>
      </c>
      <c r="I573" s="225">
        <v>24.73</v>
      </c>
      <c r="J573" s="225">
        <v>29</v>
      </c>
      <c r="K573" s="225">
        <v>30.7</v>
      </c>
      <c r="L573" s="225">
        <v>30.3</v>
      </c>
      <c r="M573" s="225">
        <v>28.2</v>
      </c>
      <c r="N573" s="225">
        <v>28</v>
      </c>
      <c r="O573" s="225">
        <v>29.9</v>
      </c>
      <c r="P573" s="225">
        <v>30.9</v>
      </c>
      <c r="Q573" s="225">
        <v>30</v>
      </c>
      <c r="R573" s="225">
        <v>29.59</v>
      </c>
      <c r="S573" s="225">
        <v>27.536722999586708</v>
      </c>
      <c r="T573" s="225">
        <v>29.522909393165772</v>
      </c>
      <c r="U573" s="225">
        <v>31.190000000000005</v>
      </c>
      <c r="V573" s="225">
        <v>29.87</v>
      </c>
      <c r="W573" s="225">
        <v>27.7</v>
      </c>
      <c r="X573" s="224">
        <v>20.902999999999999</v>
      </c>
      <c r="Y573" s="221"/>
      <c r="Z573" s="222"/>
      <c r="AA573" s="222"/>
      <c r="AB573" s="222"/>
      <c r="AC573" s="222"/>
      <c r="AD573" s="222"/>
      <c r="AE573" s="222"/>
      <c r="AF573" s="222"/>
      <c r="AG573" s="222"/>
      <c r="AH573" s="222"/>
      <c r="AI573" s="222"/>
      <c r="AJ573" s="222"/>
      <c r="AK573" s="222"/>
      <c r="AL573" s="222"/>
      <c r="AM573" s="222"/>
      <c r="AN573" s="222"/>
      <c r="AO573" s="222"/>
      <c r="AP573" s="222"/>
      <c r="AQ573" s="222"/>
      <c r="AR573" s="222"/>
      <c r="AS573" s="222"/>
      <c r="AT573" s="222"/>
      <c r="AU573" s="222"/>
      <c r="AV573" s="222"/>
      <c r="AW573" s="222"/>
      <c r="AX573" s="222"/>
      <c r="AY573" s="222"/>
      <c r="AZ573" s="222"/>
      <c r="BA573" s="222"/>
      <c r="BB573" s="222"/>
      <c r="BC573" s="222"/>
      <c r="BD573" s="222"/>
      <c r="BE573" s="222"/>
      <c r="BF573" s="222"/>
      <c r="BG573" s="222"/>
      <c r="BH573" s="222"/>
      <c r="BI573" s="222"/>
      <c r="BJ573" s="222"/>
      <c r="BK573" s="222"/>
      <c r="BL573" s="222"/>
      <c r="BM573" s="223">
        <v>16</v>
      </c>
    </row>
    <row r="574" spans="1:65">
      <c r="A574" s="29"/>
      <c r="B574" s="19">
        <v>1</v>
      </c>
      <c r="C574" s="9">
        <v>4</v>
      </c>
      <c r="D574" s="225">
        <v>28.4</v>
      </c>
      <c r="E574" s="224">
        <v>34.78</v>
      </c>
      <c r="F574" s="225">
        <v>27.858366666666701</v>
      </c>
      <c r="G574" s="224">
        <v>20.853564387829302</v>
      </c>
      <c r="H574" s="224">
        <v>19.5</v>
      </c>
      <c r="I574" s="225">
        <v>25.87</v>
      </c>
      <c r="J574" s="225">
        <v>28</v>
      </c>
      <c r="K574" s="225">
        <v>31.100000000000005</v>
      </c>
      <c r="L574" s="225">
        <v>30.1</v>
      </c>
      <c r="M574" s="225">
        <v>29</v>
      </c>
      <c r="N574" s="225">
        <v>28.2</v>
      </c>
      <c r="O574" s="225">
        <v>31.3</v>
      </c>
      <c r="P574" s="225">
        <v>29.1</v>
      </c>
      <c r="Q574" s="225">
        <v>30.3</v>
      </c>
      <c r="R574" s="225">
        <v>29.15</v>
      </c>
      <c r="S574" s="225">
        <v>28.214846186687048</v>
      </c>
      <c r="T574" s="225">
        <v>29.544061383488071</v>
      </c>
      <c r="U574" s="225">
        <v>29.44</v>
      </c>
      <c r="V574" s="225">
        <v>29.3</v>
      </c>
      <c r="W574" s="225">
        <v>27.6</v>
      </c>
      <c r="X574" s="224">
        <v>22.157</v>
      </c>
      <c r="Y574" s="221"/>
      <c r="Z574" s="222"/>
      <c r="AA574" s="222"/>
      <c r="AB574" s="222"/>
      <c r="AC574" s="222"/>
      <c r="AD574" s="222"/>
      <c r="AE574" s="222"/>
      <c r="AF574" s="222"/>
      <c r="AG574" s="222"/>
      <c r="AH574" s="222"/>
      <c r="AI574" s="222"/>
      <c r="AJ574" s="222"/>
      <c r="AK574" s="222"/>
      <c r="AL574" s="222"/>
      <c r="AM574" s="222"/>
      <c r="AN574" s="222"/>
      <c r="AO574" s="222"/>
      <c r="AP574" s="222"/>
      <c r="AQ574" s="222"/>
      <c r="AR574" s="222"/>
      <c r="AS574" s="222"/>
      <c r="AT574" s="222"/>
      <c r="AU574" s="222"/>
      <c r="AV574" s="222"/>
      <c r="AW574" s="222"/>
      <c r="AX574" s="222"/>
      <c r="AY574" s="222"/>
      <c r="AZ574" s="222"/>
      <c r="BA574" s="222"/>
      <c r="BB574" s="222"/>
      <c r="BC574" s="222"/>
      <c r="BD574" s="222"/>
      <c r="BE574" s="222"/>
      <c r="BF574" s="222"/>
      <c r="BG574" s="222"/>
      <c r="BH574" s="222"/>
      <c r="BI574" s="222"/>
      <c r="BJ574" s="222"/>
      <c r="BK574" s="222"/>
      <c r="BL574" s="222"/>
      <c r="BM574" s="223">
        <v>28.970656267835025</v>
      </c>
    </row>
    <row r="575" spans="1:65">
      <c r="A575" s="29"/>
      <c r="B575" s="19">
        <v>1</v>
      </c>
      <c r="C575" s="9">
        <v>5</v>
      </c>
      <c r="D575" s="225">
        <v>27.9</v>
      </c>
      <c r="E575" s="224">
        <v>34.6</v>
      </c>
      <c r="F575" s="225">
        <v>28.009466666666668</v>
      </c>
      <c r="G575" s="224">
        <v>20.7005421843837</v>
      </c>
      <c r="H575" s="229">
        <v>17</v>
      </c>
      <c r="I575" s="225">
        <v>24.86</v>
      </c>
      <c r="J575" s="225">
        <v>28</v>
      </c>
      <c r="K575" s="225">
        <v>29.6</v>
      </c>
      <c r="L575" s="225">
        <v>30.4</v>
      </c>
      <c r="M575" s="225">
        <v>28.5</v>
      </c>
      <c r="N575" s="225">
        <v>27.8</v>
      </c>
      <c r="O575" s="225">
        <v>30.599999999999998</v>
      </c>
      <c r="P575" s="225">
        <v>30.3</v>
      </c>
      <c r="Q575" s="225">
        <v>30.2</v>
      </c>
      <c r="R575" s="225">
        <v>29.89</v>
      </c>
      <c r="S575" s="225">
        <v>28.044664946637532</v>
      </c>
      <c r="T575" s="225">
        <v>30.062801532388498</v>
      </c>
      <c r="U575" s="225">
        <v>30.639999999999997</v>
      </c>
      <c r="V575" s="225">
        <v>27.66</v>
      </c>
      <c r="W575" s="225">
        <v>27.6</v>
      </c>
      <c r="X575" s="224">
        <v>19.824000000000002</v>
      </c>
      <c r="Y575" s="221"/>
      <c r="Z575" s="222"/>
      <c r="AA575" s="222"/>
      <c r="AB575" s="222"/>
      <c r="AC575" s="222"/>
      <c r="AD575" s="222"/>
      <c r="AE575" s="222"/>
      <c r="AF575" s="222"/>
      <c r="AG575" s="222"/>
      <c r="AH575" s="222"/>
      <c r="AI575" s="222"/>
      <c r="AJ575" s="222"/>
      <c r="AK575" s="222"/>
      <c r="AL575" s="222"/>
      <c r="AM575" s="222"/>
      <c r="AN575" s="222"/>
      <c r="AO575" s="222"/>
      <c r="AP575" s="222"/>
      <c r="AQ575" s="222"/>
      <c r="AR575" s="222"/>
      <c r="AS575" s="222"/>
      <c r="AT575" s="222"/>
      <c r="AU575" s="222"/>
      <c r="AV575" s="222"/>
      <c r="AW575" s="222"/>
      <c r="AX575" s="222"/>
      <c r="AY575" s="222"/>
      <c r="AZ575" s="222"/>
      <c r="BA575" s="222"/>
      <c r="BB575" s="222"/>
      <c r="BC575" s="222"/>
      <c r="BD575" s="222"/>
      <c r="BE575" s="222"/>
      <c r="BF575" s="222"/>
      <c r="BG575" s="222"/>
      <c r="BH575" s="222"/>
      <c r="BI575" s="222"/>
      <c r="BJ575" s="222"/>
      <c r="BK575" s="222"/>
      <c r="BL575" s="222"/>
      <c r="BM575" s="223">
        <v>161</v>
      </c>
    </row>
    <row r="576" spans="1:65">
      <c r="A576" s="29"/>
      <c r="B576" s="19">
        <v>1</v>
      </c>
      <c r="C576" s="9">
        <v>6</v>
      </c>
      <c r="D576" s="225">
        <v>28.4</v>
      </c>
      <c r="E576" s="224">
        <v>34.619999999999997</v>
      </c>
      <c r="F576" s="225">
        <v>27.822066666666668</v>
      </c>
      <c r="G576" s="224">
        <v>20.778704083958601</v>
      </c>
      <c r="H576" s="224">
        <v>19.899999999999999</v>
      </c>
      <c r="I576" s="225">
        <v>27.34</v>
      </c>
      <c r="J576" s="225">
        <v>28</v>
      </c>
      <c r="K576" s="225">
        <v>32.200000000000003</v>
      </c>
      <c r="L576" s="225">
        <v>30.9</v>
      </c>
      <c r="M576" s="225">
        <v>28.9</v>
      </c>
      <c r="N576" s="225">
        <v>28.4</v>
      </c>
      <c r="O576" s="225">
        <v>30.7</v>
      </c>
      <c r="P576" s="225">
        <v>29.2</v>
      </c>
      <c r="Q576" s="225">
        <v>30</v>
      </c>
      <c r="R576" s="225">
        <v>29.29</v>
      </c>
      <c r="S576" s="225">
        <v>27.478395672479756</v>
      </c>
      <c r="T576" s="225">
        <v>29.590001122467214</v>
      </c>
      <c r="U576" s="225">
        <v>29.74</v>
      </c>
      <c r="V576" s="225">
        <v>28.73</v>
      </c>
      <c r="W576" s="229">
        <v>26.7</v>
      </c>
      <c r="X576" s="224">
        <v>21.081</v>
      </c>
      <c r="Y576" s="221"/>
      <c r="Z576" s="222"/>
      <c r="AA576" s="222"/>
      <c r="AB576" s="222"/>
      <c r="AC576" s="222"/>
      <c r="AD576" s="222"/>
      <c r="AE576" s="222"/>
      <c r="AF576" s="222"/>
      <c r="AG576" s="222"/>
      <c r="AH576" s="222"/>
      <c r="AI576" s="222"/>
      <c r="AJ576" s="222"/>
      <c r="AK576" s="222"/>
      <c r="AL576" s="222"/>
      <c r="AM576" s="222"/>
      <c r="AN576" s="222"/>
      <c r="AO576" s="222"/>
      <c r="AP576" s="222"/>
      <c r="AQ576" s="222"/>
      <c r="AR576" s="222"/>
      <c r="AS576" s="222"/>
      <c r="AT576" s="222"/>
      <c r="AU576" s="222"/>
      <c r="AV576" s="222"/>
      <c r="AW576" s="222"/>
      <c r="AX576" s="222"/>
      <c r="AY576" s="222"/>
      <c r="AZ576" s="222"/>
      <c r="BA576" s="222"/>
      <c r="BB576" s="222"/>
      <c r="BC576" s="222"/>
      <c r="BD576" s="222"/>
      <c r="BE576" s="222"/>
      <c r="BF576" s="222"/>
      <c r="BG576" s="222"/>
      <c r="BH576" s="222"/>
      <c r="BI576" s="222"/>
      <c r="BJ576" s="222"/>
      <c r="BK576" s="222"/>
      <c r="BL576" s="222"/>
      <c r="BM576" s="226"/>
    </row>
    <row r="577" spans="1:65">
      <c r="A577" s="29"/>
      <c r="B577" s="20" t="s">
        <v>258</v>
      </c>
      <c r="C577" s="12"/>
      <c r="D577" s="227">
        <v>28.216666666666669</v>
      </c>
      <c r="E577" s="227">
        <v>34.994999999999997</v>
      </c>
      <c r="F577" s="227">
        <v>27.894938888888891</v>
      </c>
      <c r="G577" s="227">
        <v>20.768521363248684</v>
      </c>
      <c r="H577" s="227">
        <v>19.25</v>
      </c>
      <c r="I577" s="227">
        <v>25.91</v>
      </c>
      <c r="J577" s="227">
        <v>28.166666666666668</v>
      </c>
      <c r="K577" s="227">
        <v>30.950000000000006</v>
      </c>
      <c r="L577" s="227">
        <v>30.533333333333335</v>
      </c>
      <c r="M577" s="227">
        <v>28.366666666666671</v>
      </c>
      <c r="N577" s="227">
        <v>28</v>
      </c>
      <c r="O577" s="227">
        <v>30.95</v>
      </c>
      <c r="P577" s="227">
        <v>29.866666666666664</v>
      </c>
      <c r="Q577" s="227">
        <v>29.95</v>
      </c>
      <c r="R577" s="227">
        <v>29.443333333333332</v>
      </c>
      <c r="S577" s="227">
        <v>27.891190862439149</v>
      </c>
      <c r="T577" s="227">
        <v>29.31169346853402</v>
      </c>
      <c r="U577" s="227">
        <v>30.158333333333331</v>
      </c>
      <c r="V577" s="227">
        <v>29.311666666666667</v>
      </c>
      <c r="W577" s="227">
        <v>27.433333333333334</v>
      </c>
      <c r="X577" s="227">
        <v>21.135000000000002</v>
      </c>
      <c r="Y577" s="221"/>
      <c r="Z577" s="222"/>
      <c r="AA577" s="222"/>
      <c r="AB577" s="222"/>
      <c r="AC577" s="222"/>
      <c r="AD577" s="222"/>
      <c r="AE577" s="222"/>
      <c r="AF577" s="222"/>
      <c r="AG577" s="222"/>
      <c r="AH577" s="222"/>
      <c r="AI577" s="222"/>
      <c r="AJ577" s="222"/>
      <c r="AK577" s="222"/>
      <c r="AL577" s="222"/>
      <c r="AM577" s="222"/>
      <c r="AN577" s="222"/>
      <c r="AO577" s="222"/>
      <c r="AP577" s="222"/>
      <c r="AQ577" s="222"/>
      <c r="AR577" s="222"/>
      <c r="AS577" s="222"/>
      <c r="AT577" s="222"/>
      <c r="AU577" s="222"/>
      <c r="AV577" s="222"/>
      <c r="AW577" s="222"/>
      <c r="AX577" s="222"/>
      <c r="AY577" s="222"/>
      <c r="AZ577" s="222"/>
      <c r="BA577" s="222"/>
      <c r="BB577" s="222"/>
      <c r="BC577" s="222"/>
      <c r="BD577" s="222"/>
      <c r="BE577" s="222"/>
      <c r="BF577" s="222"/>
      <c r="BG577" s="222"/>
      <c r="BH577" s="222"/>
      <c r="BI577" s="222"/>
      <c r="BJ577" s="222"/>
      <c r="BK577" s="222"/>
      <c r="BL577" s="222"/>
      <c r="BM577" s="226"/>
    </row>
    <row r="578" spans="1:65">
      <c r="A578" s="29"/>
      <c r="B578" s="3" t="s">
        <v>259</v>
      </c>
      <c r="C578" s="28"/>
      <c r="D578" s="225">
        <v>28.299999999999997</v>
      </c>
      <c r="E578" s="225">
        <v>34.94</v>
      </c>
      <c r="F578" s="225">
        <v>27.883216666666684</v>
      </c>
      <c r="G578" s="225">
        <v>20.782645706621651</v>
      </c>
      <c r="H578" s="225">
        <v>19.600000000000001</v>
      </c>
      <c r="I578" s="225">
        <v>25.91</v>
      </c>
      <c r="J578" s="225">
        <v>28</v>
      </c>
      <c r="K578" s="225">
        <v>31.050000000000004</v>
      </c>
      <c r="L578" s="225">
        <v>30.549999999999997</v>
      </c>
      <c r="M578" s="225">
        <v>28.35</v>
      </c>
      <c r="N578" s="225">
        <v>27.95</v>
      </c>
      <c r="O578" s="225">
        <v>31</v>
      </c>
      <c r="P578" s="225">
        <v>29.85</v>
      </c>
      <c r="Q578" s="225">
        <v>30</v>
      </c>
      <c r="R578" s="225">
        <v>29.405000000000001</v>
      </c>
      <c r="S578" s="225">
        <v>28.036257684621923</v>
      </c>
      <c r="T578" s="225">
        <v>29.533485388326923</v>
      </c>
      <c r="U578" s="225">
        <v>29.984999999999999</v>
      </c>
      <c r="V578" s="225">
        <v>29.48</v>
      </c>
      <c r="W578" s="225">
        <v>27.6</v>
      </c>
      <c r="X578" s="225">
        <v>21.110999999999997</v>
      </c>
      <c r="Y578" s="221"/>
      <c r="Z578" s="222"/>
      <c r="AA578" s="222"/>
      <c r="AB578" s="222"/>
      <c r="AC578" s="222"/>
      <c r="AD578" s="222"/>
      <c r="AE578" s="222"/>
      <c r="AF578" s="222"/>
      <c r="AG578" s="222"/>
      <c r="AH578" s="222"/>
      <c r="AI578" s="222"/>
      <c r="AJ578" s="222"/>
      <c r="AK578" s="222"/>
      <c r="AL578" s="222"/>
      <c r="AM578" s="222"/>
      <c r="AN578" s="222"/>
      <c r="AO578" s="222"/>
      <c r="AP578" s="222"/>
      <c r="AQ578" s="222"/>
      <c r="AR578" s="222"/>
      <c r="AS578" s="222"/>
      <c r="AT578" s="222"/>
      <c r="AU578" s="222"/>
      <c r="AV578" s="222"/>
      <c r="AW578" s="222"/>
      <c r="AX578" s="222"/>
      <c r="AY578" s="222"/>
      <c r="AZ578" s="222"/>
      <c r="BA578" s="222"/>
      <c r="BB578" s="222"/>
      <c r="BC578" s="222"/>
      <c r="BD578" s="222"/>
      <c r="BE578" s="222"/>
      <c r="BF578" s="222"/>
      <c r="BG578" s="222"/>
      <c r="BH578" s="222"/>
      <c r="BI578" s="222"/>
      <c r="BJ578" s="222"/>
      <c r="BK578" s="222"/>
      <c r="BL578" s="222"/>
      <c r="BM578" s="226"/>
    </row>
    <row r="579" spans="1:65">
      <c r="A579" s="29"/>
      <c r="B579" s="3" t="s">
        <v>260</v>
      </c>
      <c r="C579" s="28"/>
      <c r="D579" s="23">
        <v>0.26394443859772238</v>
      </c>
      <c r="E579" s="23">
        <v>0.41989284347319022</v>
      </c>
      <c r="F579" s="23">
        <v>0.58268414253604206</v>
      </c>
      <c r="G579" s="23">
        <v>7.8992258887099404E-2</v>
      </c>
      <c r="H579" s="23">
        <v>1.1256109452204166</v>
      </c>
      <c r="I579" s="23">
        <v>1.0181355508968344</v>
      </c>
      <c r="J579" s="23">
        <v>0.40824829046386296</v>
      </c>
      <c r="K579" s="23">
        <v>0.83606219864314002</v>
      </c>
      <c r="L579" s="23">
        <v>0.31411250638372651</v>
      </c>
      <c r="M579" s="23">
        <v>0.52788887719544431</v>
      </c>
      <c r="N579" s="23">
        <v>0.26076809620810559</v>
      </c>
      <c r="O579" s="23">
        <v>0.67156533561523402</v>
      </c>
      <c r="P579" s="23">
        <v>0.71180521680208686</v>
      </c>
      <c r="Q579" s="23">
        <v>0.32093613071762467</v>
      </c>
      <c r="R579" s="23">
        <v>0.27796882319185917</v>
      </c>
      <c r="S579" s="23">
        <v>0.30544666780729413</v>
      </c>
      <c r="T579" s="23">
        <v>0.6044517133446714</v>
      </c>
      <c r="U579" s="23">
        <v>0.66234180501208573</v>
      </c>
      <c r="V579" s="23">
        <v>1.0286577014083285</v>
      </c>
      <c r="W579" s="23">
        <v>0.41311822359545836</v>
      </c>
      <c r="X579" s="23">
        <v>0.79293656745038532</v>
      </c>
      <c r="Y579" s="148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A580" s="29"/>
      <c r="B580" s="3" t="s">
        <v>86</v>
      </c>
      <c r="C580" s="28"/>
      <c r="D580" s="13">
        <v>9.3542033761744494E-3</v>
      </c>
      <c r="E580" s="13">
        <v>1.1998652478159458E-2</v>
      </c>
      <c r="F580" s="13">
        <v>2.0888525508408147E-2</v>
      </c>
      <c r="G580" s="13">
        <v>3.8034608966857697E-3</v>
      </c>
      <c r="H580" s="13">
        <v>5.847329585560606E-2</v>
      </c>
      <c r="I580" s="13">
        <v>3.9295081084401169E-2</v>
      </c>
      <c r="J580" s="13">
        <v>1.4494022146646022E-2</v>
      </c>
      <c r="K580" s="13">
        <v>2.7013318211410012E-2</v>
      </c>
      <c r="L580" s="13">
        <v>1.0287527501650431E-2</v>
      </c>
      <c r="M580" s="13">
        <v>1.8609478632036811E-2</v>
      </c>
      <c r="N580" s="13">
        <v>9.3131462931466281E-3</v>
      </c>
      <c r="O580" s="13">
        <v>2.1698395334902552E-2</v>
      </c>
      <c r="P580" s="13">
        <v>2.3832763955427019E-2</v>
      </c>
      <c r="Q580" s="13">
        <v>1.0715730574878955E-2</v>
      </c>
      <c r="R580" s="13">
        <v>9.4408068558312873E-3</v>
      </c>
      <c r="S580" s="13">
        <v>1.0951367021715692E-2</v>
      </c>
      <c r="T580" s="13">
        <v>2.0621521373152589E-2</v>
      </c>
      <c r="U580" s="13">
        <v>2.1962148826043186E-2</v>
      </c>
      <c r="V580" s="13">
        <v>3.5093797739523341E-2</v>
      </c>
      <c r="W580" s="13">
        <v>1.5058987494366648E-2</v>
      </c>
      <c r="X580" s="13">
        <v>3.7517698956725111E-2</v>
      </c>
      <c r="Y580" s="148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A581" s="29"/>
      <c r="B581" s="3" t="s">
        <v>261</v>
      </c>
      <c r="C581" s="28"/>
      <c r="D581" s="13">
        <v>-2.6025975877028373E-2</v>
      </c>
      <c r="E581" s="13">
        <v>0.2079464019202617</v>
      </c>
      <c r="F581" s="13">
        <v>-3.7131274107188972E-2</v>
      </c>
      <c r="G581" s="13">
        <v>-0.28311871256064181</v>
      </c>
      <c r="H581" s="13">
        <v>-0.33553455530890008</v>
      </c>
      <c r="I581" s="13">
        <v>-0.10564677028849878</v>
      </c>
      <c r="J581" s="13">
        <v>-2.7751860148953367E-2</v>
      </c>
      <c r="K581" s="13">
        <v>6.8322364321534934E-2</v>
      </c>
      <c r="L581" s="13">
        <v>5.3939995388826878E-2</v>
      </c>
      <c r="M581" s="13">
        <v>-2.0848323061253504E-2</v>
      </c>
      <c r="N581" s="13">
        <v>-3.3504807722036567E-2</v>
      </c>
      <c r="O581" s="13">
        <v>6.832236432153449E-2</v>
      </c>
      <c r="P581" s="13">
        <v>3.0928205096494299E-2</v>
      </c>
      <c r="Q581" s="13">
        <v>3.3804678883035955E-2</v>
      </c>
      <c r="R581" s="13">
        <v>1.6315718260863088E-2</v>
      </c>
      <c r="S581" s="13">
        <v>-3.7260647305196293E-2</v>
      </c>
      <c r="T581" s="13">
        <v>1.1771814816553983E-2</v>
      </c>
      <c r="U581" s="13">
        <v>4.099586334938965E-2</v>
      </c>
      <c r="V581" s="13">
        <v>1.1770889678127672E-2</v>
      </c>
      <c r="W581" s="13">
        <v>-5.3064829470519159E-2</v>
      </c>
      <c r="X581" s="13">
        <v>-0.27046871825732999</v>
      </c>
      <c r="Y581" s="148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A582" s="29"/>
      <c r="B582" s="45" t="s">
        <v>262</v>
      </c>
      <c r="C582" s="46"/>
      <c r="D582" s="44">
        <v>7.0000000000000007E-2</v>
      </c>
      <c r="E582" s="44">
        <v>2.98</v>
      </c>
      <c r="F582" s="44">
        <v>0.21</v>
      </c>
      <c r="G582" s="44">
        <v>3.42</v>
      </c>
      <c r="H582" s="44">
        <v>4.0999999999999996</v>
      </c>
      <c r="I582" s="44">
        <v>1.1000000000000001</v>
      </c>
      <c r="J582" s="44">
        <v>0.09</v>
      </c>
      <c r="K582" s="44">
        <v>1.1599999999999999</v>
      </c>
      <c r="L582" s="44">
        <v>0.97</v>
      </c>
      <c r="M582" s="44">
        <v>0</v>
      </c>
      <c r="N582" s="44">
        <v>0.16</v>
      </c>
      <c r="O582" s="44">
        <v>1.1599999999999999</v>
      </c>
      <c r="P582" s="44">
        <v>0.67</v>
      </c>
      <c r="Q582" s="44">
        <v>0.71</v>
      </c>
      <c r="R582" s="44">
        <v>0.48</v>
      </c>
      <c r="S582" s="44">
        <v>0.21</v>
      </c>
      <c r="T582" s="44">
        <v>0.42</v>
      </c>
      <c r="U582" s="44">
        <v>0.81</v>
      </c>
      <c r="V582" s="44">
        <v>0.42</v>
      </c>
      <c r="W582" s="44">
        <v>0.42</v>
      </c>
      <c r="X582" s="44">
        <v>3.25</v>
      </c>
      <c r="Y582" s="148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5"/>
    </row>
    <row r="583" spans="1:65">
      <c r="B583" s="3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BM583" s="55"/>
    </row>
    <row r="584" spans="1:65" ht="15">
      <c r="B584" s="8" t="s">
        <v>585</v>
      </c>
      <c r="BM584" s="27" t="s">
        <v>66</v>
      </c>
    </row>
    <row r="585" spans="1:65" ht="15">
      <c r="A585" s="24" t="s">
        <v>57</v>
      </c>
      <c r="B585" s="18" t="s">
        <v>111</v>
      </c>
      <c r="C585" s="15" t="s">
        <v>112</v>
      </c>
      <c r="D585" s="16" t="s">
        <v>223</v>
      </c>
      <c r="E585" s="17" t="s">
        <v>223</v>
      </c>
      <c r="F585" s="17" t="s">
        <v>223</v>
      </c>
      <c r="G585" s="17" t="s">
        <v>223</v>
      </c>
      <c r="H585" s="17" t="s">
        <v>223</v>
      </c>
      <c r="I585" s="17" t="s">
        <v>223</v>
      </c>
      <c r="J585" s="17" t="s">
        <v>223</v>
      </c>
      <c r="K585" s="17" t="s">
        <v>223</v>
      </c>
      <c r="L585" s="17" t="s">
        <v>223</v>
      </c>
      <c r="M585" s="17" t="s">
        <v>223</v>
      </c>
      <c r="N585" s="17" t="s">
        <v>223</v>
      </c>
      <c r="O585" s="17" t="s">
        <v>223</v>
      </c>
      <c r="P585" s="17" t="s">
        <v>223</v>
      </c>
      <c r="Q585" s="17" t="s">
        <v>223</v>
      </c>
      <c r="R585" s="17" t="s">
        <v>223</v>
      </c>
      <c r="S585" s="17" t="s">
        <v>223</v>
      </c>
      <c r="T585" s="17" t="s">
        <v>223</v>
      </c>
      <c r="U585" s="17" t="s">
        <v>223</v>
      </c>
      <c r="V585" s="148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7">
        <v>1</v>
      </c>
    </row>
    <row r="586" spans="1:65">
      <c r="A586" s="29"/>
      <c r="B586" s="19" t="s">
        <v>224</v>
      </c>
      <c r="C586" s="9" t="s">
        <v>224</v>
      </c>
      <c r="D586" s="146" t="s">
        <v>226</v>
      </c>
      <c r="E586" s="147" t="s">
        <v>227</v>
      </c>
      <c r="F586" s="147" t="s">
        <v>230</v>
      </c>
      <c r="G586" s="147" t="s">
        <v>231</v>
      </c>
      <c r="H586" s="147" t="s">
        <v>232</v>
      </c>
      <c r="I586" s="147" t="s">
        <v>234</v>
      </c>
      <c r="J586" s="147" t="s">
        <v>235</v>
      </c>
      <c r="K586" s="147" t="s">
        <v>236</v>
      </c>
      <c r="L586" s="147" t="s">
        <v>237</v>
      </c>
      <c r="M586" s="147" t="s">
        <v>264</v>
      </c>
      <c r="N586" s="147" t="s">
        <v>238</v>
      </c>
      <c r="O586" s="147" t="s">
        <v>240</v>
      </c>
      <c r="P586" s="147" t="s">
        <v>241</v>
      </c>
      <c r="Q586" s="147" t="s">
        <v>243</v>
      </c>
      <c r="R586" s="147" t="s">
        <v>244</v>
      </c>
      <c r="S586" s="147" t="s">
        <v>245</v>
      </c>
      <c r="T586" s="147" t="s">
        <v>246</v>
      </c>
      <c r="U586" s="147" t="s">
        <v>249</v>
      </c>
      <c r="V586" s="148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7" t="s">
        <v>1</v>
      </c>
    </row>
    <row r="587" spans="1:65">
      <c r="A587" s="29"/>
      <c r="B587" s="19"/>
      <c r="C587" s="9"/>
      <c r="D587" s="10" t="s">
        <v>308</v>
      </c>
      <c r="E587" s="11" t="s">
        <v>308</v>
      </c>
      <c r="F587" s="11" t="s">
        <v>308</v>
      </c>
      <c r="G587" s="11" t="s">
        <v>266</v>
      </c>
      <c r="H587" s="11" t="s">
        <v>309</v>
      </c>
      <c r="I587" s="11" t="s">
        <v>266</v>
      </c>
      <c r="J587" s="11" t="s">
        <v>266</v>
      </c>
      <c r="K587" s="11" t="s">
        <v>266</v>
      </c>
      <c r="L587" s="11" t="s">
        <v>266</v>
      </c>
      <c r="M587" s="11" t="s">
        <v>266</v>
      </c>
      <c r="N587" s="11" t="s">
        <v>266</v>
      </c>
      <c r="O587" s="11" t="s">
        <v>266</v>
      </c>
      <c r="P587" s="11" t="s">
        <v>266</v>
      </c>
      <c r="Q587" s="11" t="s">
        <v>308</v>
      </c>
      <c r="R587" s="11" t="s">
        <v>308</v>
      </c>
      <c r="S587" s="11" t="s">
        <v>309</v>
      </c>
      <c r="T587" s="11" t="s">
        <v>308</v>
      </c>
      <c r="U587" s="11" t="s">
        <v>309</v>
      </c>
      <c r="V587" s="148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7">
        <v>3</v>
      </c>
    </row>
    <row r="588" spans="1:65">
      <c r="A588" s="29"/>
      <c r="B588" s="19"/>
      <c r="C588" s="9"/>
      <c r="D588" s="25" t="s">
        <v>310</v>
      </c>
      <c r="E588" s="25" t="s">
        <v>311</v>
      </c>
      <c r="F588" s="25" t="s">
        <v>311</v>
      </c>
      <c r="G588" s="25" t="s">
        <v>311</v>
      </c>
      <c r="H588" s="25" t="s">
        <v>310</v>
      </c>
      <c r="I588" s="25" t="s">
        <v>311</v>
      </c>
      <c r="J588" s="25" t="s">
        <v>311</v>
      </c>
      <c r="K588" s="25" t="s">
        <v>311</v>
      </c>
      <c r="L588" s="25" t="s">
        <v>311</v>
      </c>
      <c r="M588" s="25" t="s">
        <v>311</v>
      </c>
      <c r="N588" s="25" t="s">
        <v>117</v>
      </c>
      <c r="O588" s="25" t="s">
        <v>116</v>
      </c>
      <c r="P588" s="25" t="s">
        <v>312</v>
      </c>
      <c r="Q588" s="25" t="s">
        <v>310</v>
      </c>
      <c r="R588" s="25" t="s">
        <v>313</v>
      </c>
      <c r="S588" s="25" t="s">
        <v>313</v>
      </c>
      <c r="T588" s="25" t="s">
        <v>313</v>
      </c>
      <c r="U588" s="25" t="s">
        <v>312</v>
      </c>
      <c r="V588" s="148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7">
        <v>3</v>
      </c>
    </row>
    <row r="589" spans="1:65">
      <c r="A589" s="29"/>
      <c r="B589" s="18">
        <v>1</v>
      </c>
      <c r="C589" s="14">
        <v>1</v>
      </c>
      <c r="D589" s="199">
        <v>0.08</v>
      </c>
      <c r="E589" s="199">
        <v>7.0000000000000007E-2</v>
      </c>
      <c r="F589" s="199">
        <v>7.0000000000000007E-2</v>
      </c>
      <c r="G589" s="199">
        <v>6.7000000000000004E-2</v>
      </c>
      <c r="H589" s="199">
        <v>7.0000000000000007E-2</v>
      </c>
      <c r="I589" s="199">
        <v>0.06</v>
      </c>
      <c r="J589" s="199">
        <v>7.0000000000000007E-2</v>
      </c>
      <c r="K589" s="199">
        <v>7.0000000000000007E-2</v>
      </c>
      <c r="L589" s="199">
        <v>0.05</v>
      </c>
      <c r="M589" s="199">
        <v>7.0000000000000007E-2</v>
      </c>
      <c r="N589" s="199">
        <v>0.06</v>
      </c>
      <c r="O589" s="199">
        <v>6.4000000000000001E-2</v>
      </c>
      <c r="P589" s="199">
        <v>6.4266088938716479E-2</v>
      </c>
      <c r="Q589" s="199">
        <v>6.7766834461295569E-2</v>
      </c>
      <c r="R589" s="199">
        <v>0.06</v>
      </c>
      <c r="S589" s="199">
        <v>7.3999999999999996E-2</v>
      </c>
      <c r="T589" s="199">
        <v>0.06</v>
      </c>
      <c r="U589" s="200">
        <v>0.11217149999999999</v>
      </c>
      <c r="V589" s="201"/>
      <c r="W589" s="202"/>
      <c r="X589" s="202"/>
      <c r="Y589" s="202"/>
      <c r="Z589" s="202"/>
      <c r="AA589" s="202"/>
      <c r="AB589" s="202"/>
      <c r="AC589" s="202"/>
      <c r="AD589" s="202"/>
      <c r="AE589" s="202"/>
      <c r="AF589" s="202"/>
      <c r="AG589" s="202"/>
      <c r="AH589" s="202"/>
      <c r="AI589" s="202"/>
      <c r="AJ589" s="202"/>
      <c r="AK589" s="202"/>
      <c r="AL589" s="202"/>
      <c r="AM589" s="202"/>
      <c r="AN589" s="202"/>
      <c r="AO589" s="202"/>
      <c r="AP589" s="202"/>
      <c r="AQ589" s="202"/>
      <c r="AR589" s="202"/>
      <c r="AS589" s="202"/>
      <c r="AT589" s="202"/>
      <c r="AU589" s="202"/>
      <c r="AV589" s="202"/>
      <c r="AW589" s="202"/>
      <c r="AX589" s="202"/>
      <c r="AY589" s="202"/>
      <c r="AZ589" s="202"/>
      <c r="BA589" s="202"/>
      <c r="BB589" s="202"/>
      <c r="BC589" s="202"/>
      <c r="BD589" s="202"/>
      <c r="BE589" s="202"/>
      <c r="BF589" s="202"/>
      <c r="BG589" s="202"/>
      <c r="BH589" s="202"/>
      <c r="BI589" s="202"/>
      <c r="BJ589" s="202"/>
      <c r="BK589" s="202"/>
      <c r="BL589" s="202"/>
      <c r="BM589" s="203">
        <v>1</v>
      </c>
    </row>
    <row r="590" spans="1:65">
      <c r="A590" s="29"/>
      <c r="B590" s="19">
        <v>1</v>
      </c>
      <c r="C590" s="9">
        <v>2</v>
      </c>
      <c r="D590" s="23">
        <v>0.08</v>
      </c>
      <c r="E590" s="23">
        <v>7.0000000000000007E-2</v>
      </c>
      <c r="F590" s="23">
        <v>7.0000000000000007E-2</v>
      </c>
      <c r="G590" s="23">
        <v>6.9000000000000006E-2</v>
      </c>
      <c r="H590" s="23">
        <v>7.0000000000000007E-2</v>
      </c>
      <c r="I590" s="23">
        <v>0.06</v>
      </c>
      <c r="J590" s="23">
        <v>0.06</v>
      </c>
      <c r="K590" s="23">
        <v>7.0000000000000007E-2</v>
      </c>
      <c r="L590" s="23">
        <v>0.05</v>
      </c>
      <c r="M590" s="23">
        <v>0.06</v>
      </c>
      <c r="N590" s="23">
        <v>0.06</v>
      </c>
      <c r="O590" s="23">
        <v>6.3E-2</v>
      </c>
      <c r="P590" s="23">
        <v>6.3746444558592449E-2</v>
      </c>
      <c r="Q590" s="23">
        <v>7.1679742597763815E-2</v>
      </c>
      <c r="R590" s="23">
        <v>0.06</v>
      </c>
      <c r="S590" s="23">
        <v>7.2999999999999995E-2</v>
      </c>
      <c r="T590" s="23">
        <v>0.06</v>
      </c>
      <c r="U590" s="205">
        <v>0.11497599999999999</v>
      </c>
      <c r="V590" s="201"/>
      <c r="W590" s="202"/>
      <c r="X590" s="202"/>
      <c r="Y590" s="202"/>
      <c r="Z590" s="202"/>
      <c r="AA590" s="202"/>
      <c r="AB590" s="202"/>
      <c r="AC590" s="202"/>
      <c r="AD590" s="202"/>
      <c r="AE590" s="202"/>
      <c r="AF590" s="202"/>
      <c r="AG590" s="202"/>
      <c r="AH590" s="202"/>
      <c r="AI590" s="202"/>
      <c r="AJ590" s="202"/>
      <c r="AK590" s="202"/>
      <c r="AL590" s="202"/>
      <c r="AM590" s="202"/>
      <c r="AN590" s="202"/>
      <c r="AO590" s="202"/>
      <c r="AP590" s="202"/>
      <c r="AQ590" s="202"/>
      <c r="AR590" s="202"/>
      <c r="AS590" s="202"/>
      <c r="AT590" s="202"/>
      <c r="AU590" s="202"/>
      <c r="AV590" s="202"/>
      <c r="AW590" s="202"/>
      <c r="AX590" s="202"/>
      <c r="AY590" s="202"/>
      <c r="AZ590" s="202"/>
      <c r="BA590" s="202"/>
      <c r="BB590" s="202"/>
      <c r="BC590" s="202"/>
      <c r="BD590" s="202"/>
      <c r="BE590" s="202"/>
      <c r="BF590" s="202"/>
      <c r="BG590" s="202"/>
      <c r="BH590" s="202"/>
      <c r="BI590" s="202"/>
      <c r="BJ590" s="202"/>
      <c r="BK590" s="202"/>
      <c r="BL590" s="202"/>
      <c r="BM590" s="203" t="e">
        <v>#N/A</v>
      </c>
    </row>
    <row r="591" spans="1:65">
      <c r="A591" s="29"/>
      <c r="B591" s="19">
        <v>1</v>
      </c>
      <c r="C591" s="9">
        <v>3</v>
      </c>
      <c r="D591" s="23">
        <v>0.08</v>
      </c>
      <c r="E591" s="23">
        <v>7.0000000000000007E-2</v>
      </c>
      <c r="F591" s="23">
        <v>7.0000000000000007E-2</v>
      </c>
      <c r="G591" s="23">
        <v>6.4000000000000001E-2</v>
      </c>
      <c r="H591" s="23">
        <v>7.0000000000000007E-2</v>
      </c>
      <c r="I591" s="23">
        <v>0.06</v>
      </c>
      <c r="J591" s="23">
        <v>7.0000000000000007E-2</v>
      </c>
      <c r="K591" s="23">
        <v>7.0000000000000007E-2</v>
      </c>
      <c r="L591" s="23">
        <v>0.05</v>
      </c>
      <c r="M591" s="23">
        <v>0.06</v>
      </c>
      <c r="N591" s="23">
        <v>0.06</v>
      </c>
      <c r="O591" s="23">
        <v>6.3E-2</v>
      </c>
      <c r="P591" s="23">
        <v>6.3095732714388994E-2</v>
      </c>
      <c r="Q591" s="23">
        <v>7.073619008287535E-2</v>
      </c>
      <c r="R591" s="23">
        <v>0.06</v>
      </c>
      <c r="S591" s="23">
        <v>7.4999999999999997E-2</v>
      </c>
      <c r="T591" s="23">
        <v>0.06</v>
      </c>
      <c r="U591" s="205">
        <v>9.9872599999999992E-2</v>
      </c>
      <c r="V591" s="201"/>
      <c r="W591" s="202"/>
      <c r="X591" s="202"/>
      <c r="Y591" s="202"/>
      <c r="Z591" s="202"/>
      <c r="AA591" s="202"/>
      <c r="AB591" s="202"/>
      <c r="AC591" s="202"/>
      <c r="AD591" s="202"/>
      <c r="AE591" s="202"/>
      <c r="AF591" s="202"/>
      <c r="AG591" s="202"/>
      <c r="AH591" s="202"/>
      <c r="AI591" s="202"/>
      <c r="AJ591" s="202"/>
      <c r="AK591" s="202"/>
      <c r="AL591" s="202"/>
      <c r="AM591" s="202"/>
      <c r="AN591" s="202"/>
      <c r="AO591" s="202"/>
      <c r="AP591" s="202"/>
      <c r="AQ591" s="202"/>
      <c r="AR591" s="202"/>
      <c r="AS591" s="202"/>
      <c r="AT591" s="202"/>
      <c r="AU591" s="202"/>
      <c r="AV591" s="202"/>
      <c r="AW591" s="202"/>
      <c r="AX591" s="202"/>
      <c r="AY591" s="202"/>
      <c r="AZ591" s="202"/>
      <c r="BA591" s="202"/>
      <c r="BB591" s="202"/>
      <c r="BC591" s="202"/>
      <c r="BD591" s="202"/>
      <c r="BE591" s="202"/>
      <c r="BF591" s="202"/>
      <c r="BG591" s="202"/>
      <c r="BH591" s="202"/>
      <c r="BI591" s="202"/>
      <c r="BJ591" s="202"/>
      <c r="BK591" s="202"/>
      <c r="BL591" s="202"/>
      <c r="BM591" s="203">
        <v>16</v>
      </c>
    </row>
    <row r="592" spans="1:65">
      <c r="A592" s="29"/>
      <c r="B592" s="19">
        <v>1</v>
      </c>
      <c r="C592" s="9">
        <v>4</v>
      </c>
      <c r="D592" s="23">
        <v>0.08</v>
      </c>
      <c r="E592" s="23">
        <v>7.0000000000000007E-2</v>
      </c>
      <c r="F592" s="23">
        <v>0.06</v>
      </c>
      <c r="G592" s="23">
        <v>6.7000000000000004E-2</v>
      </c>
      <c r="H592" s="23">
        <v>7.0000000000000007E-2</v>
      </c>
      <c r="I592" s="23">
        <v>0.06</v>
      </c>
      <c r="J592" s="23">
        <v>0.06</v>
      </c>
      <c r="K592" s="23">
        <v>7.0000000000000007E-2</v>
      </c>
      <c r="L592" s="23">
        <v>0.05</v>
      </c>
      <c r="M592" s="23">
        <v>0.06</v>
      </c>
      <c r="N592" s="23">
        <v>0.06</v>
      </c>
      <c r="O592" s="23">
        <v>6.3E-2</v>
      </c>
      <c r="P592" s="23">
        <v>6.4003295879336522E-2</v>
      </c>
      <c r="Q592" s="23">
        <v>6.7329976994696325E-2</v>
      </c>
      <c r="R592" s="23">
        <v>0.06</v>
      </c>
      <c r="S592" s="23">
        <v>7.5999999999999998E-2</v>
      </c>
      <c r="T592" s="23">
        <v>7.0000000000000007E-2</v>
      </c>
      <c r="U592" s="205">
        <v>0.11004849999999999</v>
      </c>
      <c r="V592" s="201"/>
      <c r="W592" s="202"/>
      <c r="X592" s="202"/>
      <c r="Y592" s="202"/>
      <c r="Z592" s="202"/>
      <c r="AA592" s="202"/>
      <c r="AB592" s="202"/>
      <c r="AC592" s="202"/>
      <c r="AD592" s="202"/>
      <c r="AE592" s="202"/>
      <c r="AF592" s="202"/>
      <c r="AG592" s="202"/>
      <c r="AH592" s="202"/>
      <c r="AI592" s="202"/>
      <c r="AJ592" s="202"/>
      <c r="AK592" s="202"/>
      <c r="AL592" s="202"/>
      <c r="AM592" s="202"/>
      <c r="AN592" s="202"/>
      <c r="AO592" s="202"/>
      <c r="AP592" s="202"/>
      <c r="AQ592" s="202"/>
      <c r="AR592" s="202"/>
      <c r="AS592" s="202"/>
      <c r="AT592" s="202"/>
      <c r="AU592" s="202"/>
      <c r="AV592" s="202"/>
      <c r="AW592" s="202"/>
      <c r="AX592" s="202"/>
      <c r="AY592" s="202"/>
      <c r="AZ592" s="202"/>
      <c r="BA592" s="202"/>
      <c r="BB592" s="202"/>
      <c r="BC592" s="202"/>
      <c r="BD592" s="202"/>
      <c r="BE592" s="202"/>
      <c r="BF592" s="202"/>
      <c r="BG592" s="202"/>
      <c r="BH592" s="202"/>
      <c r="BI592" s="202"/>
      <c r="BJ592" s="202"/>
      <c r="BK592" s="202"/>
      <c r="BL592" s="202"/>
      <c r="BM592" s="203">
        <v>6.5295025417984293E-2</v>
      </c>
    </row>
    <row r="593" spans="1:65">
      <c r="A593" s="29"/>
      <c r="B593" s="19">
        <v>1</v>
      </c>
      <c r="C593" s="9">
        <v>5</v>
      </c>
      <c r="D593" s="23">
        <v>0.08</v>
      </c>
      <c r="E593" s="23">
        <v>7.0000000000000007E-2</v>
      </c>
      <c r="F593" s="23">
        <v>0.06</v>
      </c>
      <c r="G593" s="23">
        <v>6.2E-2</v>
      </c>
      <c r="H593" s="23">
        <v>7.0000000000000007E-2</v>
      </c>
      <c r="I593" s="23">
        <v>0.06</v>
      </c>
      <c r="J593" s="23">
        <v>0.06</v>
      </c>
      <c r="K593" s="23">
        <v>0.06</v>
      </c>
      <c r="L593" s="23">
        <v>0.05</v>
      </c>
      <c r="M593" s="23">
        <v>0.06</v>
      </c>
      <c r="N593" s="23">
        <v>0.06</v>
      </c>
      <c r="O593" s="23">
        <v>6.3E-2</v>
      </c>
      <c r="P593" s="23">
        <v>6.531781851153548E-2</v>
      </c>
      <c r="Q593" s="23">
        <v>7.1062160642263575E-2</v>
      </c>
      <c r="R593" s="23">
        <v>0.06</v>
      </c>
      <c r="S593" s="23">
        <v>7.8E-2</v>
      </c>
      <c r="T593" s="23">
        <v>0.06</v>
      </c>
      <c r="U593" s="205">
        <v>0.106807</v>
      </c>
      <c r="V593" s="201"/>
      <c r="W593" s="202"/>
      <c r="X593" s="202"/>
      <c r="Y593" s="202"/>
      <c r="Z593" s="202"/>
      <c r="AA593" s="202"/>
      <c r="AB593" s="202"/>
      <c r="AC593" s="202"/>
      <c r="AD593" s="202"/>
      <c r="AE593" s="202"/>
      <c r="AF593" s="202"/>
      <c r="AG593" s="202"/>
      <c r="AH593" s="202"/>
      <c r="AI593" s="202"/>
      <c r="AJ593" s="202"/>
      <c r="AK593" s="202"/>
      <c r="AL593" s="202"/>
      <c r="AM593" s="202"/>
      <c r="AN593" s="202"/>
      <c r="AO593" s="202"/>
      <c r="AP593" s="202"/>
      <c r="AQ593" s="202"/>
      <c r="AR593" s="202"/>
      <c r="AS593" s="202"/>
      <c r="AT593" s="202"/>
      <c r="AU593" s="202"/>
      <c r="AV593" s="202"/>
      <c r="AW593" s="202"/>
      <c r="AX593" s="202"/>
      <c r="AY593" s="202"/>
      <c r="AZ593" s="202"/>
      <c r="BA593" s="202"/>
      <c r="BB593" s="202"/>
      <c r="BC593" s="202"/>
      <c r="BD593" s="202"/>
      <c r="BE593" s="202"/>
      <c r="BF593" s="202"/>
      <c r="BG593" s="202"/>
      <c r="BH593" s="202"/>
      <c r="BI593" s="202"/>
      <c r="BJ593" s="202"/>
      <c r="BK593" s="202"/>
      <c r="BL593" s="202"/>
      <c r="BM593" s="203">
        <v>162</v>
      </c>
    </row>
    <row r="594" spans="1:65">
      <c r="A594" s="29"/>
      <c r="B594" s="19">
        <v>1</v>
      </c>
      <c r="C594" s="9">
        <v>6</v>
      </c>
      <c r="D594" s="23">
        <v>0.08</v>
      </c>
      <c r="E594" s="23">
        <v>7.0000000000000007E-2</v>
      </c>
      <c r="F594" s="23">
        <v>0.06</v>
      </c>
      <c r="G594" s="23">
        <v>7.0000000000000007E-2</v>
      </c>
      <c r="H594" s="23">
        <v>7.0000000000000007E-2</v>
      </c>
      <c r="I594" s="23">
        <v>0.06</v>
      </c>
      <c r="J594" s="23">
        <v>7.0000000000000007E-2</v>
      </c>
      <c r="K594" s="23">
        <v>0.06</v>
      </c>
      <c r="L594" s="23">
        <v>0.05</v>
      </c>
      <c r="M594" s="23">
        <v>0.06</v>
      </c>
      <c r="N594" s="23">
        <v>0.06</v>
      </c>
      <c r="O594" s="23">
        <v>6.3E-2</v>
      </c>
      <c r="P594" s="23">
        <v>6.4090372489869984E-2</v>
      </c>
      <c r="Q594" s="23">
        <v>6.8997934763063706E-2</v>
      </c>
      <c r="R594" s="23">
        <v>0.06</v>
      </c>
      <c r="S594" s="23">
        <v>7.3999999999999996E-2</v>
      </c>
      <c r="T594" s="23">
        <v>7.0000000000000007E-2</v>
      </c>
      <c r="U594" s="205">
        <v>0.1109357</v>
      </c>
      <c r="V594" s="201"/>
      <c r="W594" s="202"/>
      <c r="X594" s="202"/>
      <c r="Y594" s="202"/>
      <c r="Z594" s="202"/>
      <c r="AA594" s="202"/>
      <c r="AB594" s="202"/>
      <c r="AC594" s="202"/>
      <c r="AD594" s="202"/>
      <c r="AE594" s="202"/>
      <c r="AF594" s="202"/>
      <c r="AG594" s="202"/>
      <c r="AH594" s="202"/>
      <c r="AI594" s="202"/>
      <c r="AJ594" s="202"/>
      <c r="AK594" s="202"/>
      <c r="AL594" s="202"/>
      <c r="AM594" s="202"/>
      <c r="AN594" s="202"/>
      <c r="AO594" s="202"/>
      <c r="AP594" s="202"/>
      <c r="AQ594" s="202"/>
      <c r="AR594" s="202"/>
      <c r="AS594" s="202"/>
      <c r="AT594" s="202"/>
      <c r="AU594" s="202"/>
      <c r="AV594" s="202"/>
      <c r="AW594" s="202"/>
      <c r="AX594" s="202"/>
      <c r="AY594" s="202"/>
      <c r="AZ594" s="202"/>
      <c r="BA594" s="202"/>
      <c r="BB594" s="202"/>
      <c r="BC594" s="202"/>
      <c r="BD594" s="202"/>
      <c r="BE594" s="202"/>
      <c r="BF594" s="202"/>
      <c r="BG594" s="202"/>
      <c r="BH594" s="202"/>
      <c r="BI594" s="202"/>
      <c r="BJ594" s="202"/>
      <c r="BK594" s="202"/>
      <c r="BL594" s="202"/>
      <c r="BM594" s="56"/>
    </row>
    <row r="595" spans="1:65">
      <c r="A595" s="29"/>
      <c r="B595" s="20" t="s">
        <v>258</v>
      </c>
      <c r="C595" s="12"/>
      <c r="D595" s="206">
        <v>0.08</v>
      </c>
      <c r="E595" s="206">
        <v>7.0000000000000007E-2</v>
      </c>
      <c r="F595" s="206">
        <v>6.5000000000000002E-2</v>
      </c>
      <c r="G595" s="206">
        <v>6.6500000000000004E-2</v>
      </c>
      <c r="H595" s="206">
        <v>7.0000000000000007E-2</v>
      </c>
      <c r="I595" s="206">
        <v>0.06</v>
      </c>
      <c r="J595" s="206">
        <v>6.5000000000000002E-2</v>
      </c>
      <c r="K595" s="206">
        <v>6.6666666666666666E-2</v>
      </c>
      <c r="L595" s="206">
        <v>4.9999999999999996E-2</v>
      </c>
      <c r="M595" s="206">
        <v>6.1666666666666668E-2</v>
      </c>
      <c r="N595" s="206">
        <v>0.06</v>
      </c>
      <c r="O595" s="206">
        <v>6.3166666666666663E-2</v>
      </c>
      <c r="P595" s="206">
        <v>6.4086625515406642E-2</v>
      </c>
      <c r="Q595" s="206">
        <v>6.9595473256993057E-2</v>
      </c>
      <c r="R595" s="206">
        <v>0.06</v>
      </c>
      <c r="S595" s="206">
        <v>7.4999999999999997E-2</v>
      </c>
      <c r="T595" s="206">
        <v>6.3333333333333339E-2</v>
      </c>
      <c r="U595" s="206">
        <v>0.10913521666666666</v>
      </c>
      <c r="V595" s="201"/>
      <c r="W595" s="202"/>
      <c r="X595" s="202"/>
      <c r="Y595" s="202"/>
      <c r="Z595" s="202"/>
      <c r="AA595" s="202"/>
      <c r="AB595" s="202"/>
      <c r="AC595" s="202"/>
      <c r="AD595" s="202"/>
      <c r="AE595" s="202"/>
      <c r="AF595" s="202"/>
      <c r="AG595" s="202"/>
      <c r="AH595" s="202"/>
      <c r="AI595" s="202"/>
      <c r="AJ595" s="202"/>
      <c r="AK595" s="202"/>
      <c r="AL595" s="202"/>
      <c r="AM595" s="202"/>
      <c r="AN595" s="202"/>
      <c r="AO595" s="202"/>
      <c r="AP595" s="202"/>
      <c r="AQ595" s="202"/>
      <c r="AR595" s="202"/>
      <c r="AS595" s="202"/>
      <c r="AT595" s="202"/>
      <c r="AU595" s="202"/>
      <c r="AV595" s="202"/>
      <c r="AW595" s="202"/>
      <c r="AX595" s="202"/>
      <c r="AY595" s="202"/>
      <c r="AZ595" s="202"/>
      <c r="BA595" s="202"/>
      <c r="BB595" s="202"/>
      <c r="BC595" s="202"/>
      <c r="BD595" s="202"/>
      <c r="BE595" s="202"/>
      <c r="BF595" s="202"/>
      <c r="BG595" s="202"/>
      <c r="BH595" s="202"/>
      <c r="BI595" s="202"/>
      <c r="BJ595" s="202"/>
      <c r="BK595" s="202"/>
      <c r="BL595" s="202"/>
      <c r="BM595" s="56"/>
    </row>
    <row r="596" spans="1:65">
      <c r="A596" s="29"/>
      <c r="B596" s="3" t="s">
        <v>259</v>
      </c>
      <c r="C596" s="28"/>
      <c r="D596" s="23">
        <v>0.08</v>
      </c>
      <c r="E596" s="23">
        <v>7.0000000000000007E-2</v>
      </c>
      <c r="F596" s="23">
        <v>6.5000000000000002E-2</v>
      </c>
      <c r="G596" s="23">
        <v>6.7000000000000004E-2</v>
      </c>
      <c r="H596" s="23">
        <v>7.0000000000000007E-2</v>
      </c>
      <c r="I596" s="23">
        <v>0.06</v>
      </c>
      <c r="J596" s="23">
        <v>6.5000000000000002E-2</v>
      </c>
      <c r="K596" s="23">
        <v>7.0000000000000007E-2</v>
      </c>
      <c r="L596" s="23">
        <v>0.05</v>
      </c>
      <c r="M596" s="23">
        <v>0.06</v>
      </c>
      <c r="N596" s="23">
        <v>0.06</v>
      </c>
      <c r="O596" s="23">
        <v>6.3E-2</v>
      </c>
      <c r="P596" s="23">
        <v>6.4046834184603246E-2</v>
      </c>
      <c r="Q596" s="23">
        <v>6.9867062422969528E-2</v>
      </c>
      <c r="R596" s="23">
        <v>0.06</v>
      </c>
      <c r="S596" s="23">
        <v>7.4499999999999997E-2</v>
      </c>
      <c r="T596" s="23">
        <v>0.06</v>
      </c>
      <c r="U596" s="23">
        <v>0.1104921</v>
      </c>
      <c r="V596" s="201"/>
      <c r="W596" s="202"/>
      <c r="X596" s="202"/>
      <c r="Y596" s="202"/>
      <c r="Z596" s="202"/>
      <c r="AA596" s="202"/>
      <c r="AB596" s="202"/>
      <c r="AC596" s="202"/>
      <c r="AD596" s="202"/>
      <c r="AE596" s="202"/>
      <c r="AF596" s="202"/>
      <c r="AG596" s="202"/>
      <c r="AH596" s="202"/>
      <c r="AI596" s="202"/>
      <c r="AJ596" s="202"/>
      <c r="AK596" s="202"/>
      <c r="AL596" s="202"/>
      <c r="AM596" s="202"/>
      <c r="AN596" s="202"/>
      <c r="AO596" s="202"/>
      <c r="AP596" s="202"/>
      <c r="AQ596" s="202"/>
      <c r="AR596" s="202"/>
      <c r="AS596" s="202"/>
      <c r="AT596" s="202"/>
      <c r="AU596" s="202"/>
      <c r="AV596" s="202"/>
      <c r="AW596" s="202"/>
      <c r="AX596" s="202"/>
      <c r="AY596" s="202"/>
      <c r="AZ596" s="202"/>
      <c r="BA596" s="202"/>
      <c r="BB596" s="202"/>
      <c r="BC596" s="202"/>
      <c r="BD596" s="202"/>
      <c r="BE596" s="202"/>
      <c r="BF596" s="202"/>
      <c r="BG596" s="202"/>
      <c r="BH596" s="202"/>
      <c r="BI596" s="202"/>
      <c r="BJ596" s="202"/>
      <c r="BK596" s="202"/>
      <c r="BL596" s="202"/>
      <c r="BM596" s="56"/>
    </row>
    <row r="597" spans="1:65">
      <c r="A597" s="29"/>
      <c r="B597" s="3" t="s">
        <v>260</v>
      </c>
      <c r="C597" s="28"/>
      <c r="D597" s="23">
        <v>0</v>
      </c>
      <c r="E597" s="23">
        <v>0</v>
      </c>
      <c r="F597" s="23">
        <v>5.4772255750516656E-3</v>
      </c>
      <c r="G597" s="23">
        <v>3.0166206257996736E-3</v>
      </c>
      <c r="H597" s="23">
        <v>0</v>
      </c>
      <c r="I597" s="23">
        <v>0</v>
      </c>
      <c r="J597" s="23">
        <v>5.4772255750516656E-3</v>
      </c>
      <c r="K597" s="23">
        <v>5.1639777949432268E-3</v>
      </c>
      <c r="L597" s="23">
        <v>7.6011774306101464E-18</v>
      </c>
      <c r="M597" s="23">
        <v>4.0824829046386332E-3</v>
      </c>
      <c r="N597" s="23">
        <v>0</v>
      </c>
      <c r="O597" s="23">
        <v>4.0824829046386341E-4</v>
      </c>
      <c r="P597" s="23">
        <v>7.2836705150296568E-4</v>
      </c>
      <c r="Q597" s="23">
        <v>1.8237341286041335E-3</v>
      </c>
      <c r="R597" s="23">
        <v>0</v>
      </c>
      <c r="S597" s="23">
        <v>1.7888543819998333E-3</v>
      </c>
      <c r="T597" s="23">
        <v>5.1639777949432268E-3</v>
      </c>
      <c r="U597" s="23">
        <v>5.2654772522219371E-3</v>
      </c>
      <c r="V597" s="201"/>
      <c r="W597" s="202"/>
      <c r="X597" s="202"/>
      <c r="Y597" s="202"/>
      <c r="Z597" s="202"/>
      <c r="AA597" s="202"/>
      <c r="AB597" s="202"/>
      <c r="AC597" s="202"/>
      <c r="AD597" s="202"/>
      <c r="AE597" s="202"/>
      <c r="AF597" s="202"/>
      <c r="AG597" s="202"/>
      <c r="AH597" s="202"/>
      <c r="AI597" s="202"/>
      <c r="AJ597" s="202"/>
      <c r="AK597" s="202"/>
      <c r="AL597" s="202"/>
      <c r="AM597" s="202"/>
      <c r="AN597" s="202"/>
      <c r="AO597" s="202"/>
      <c r="AP597" s="202"/>
      <c r="AQ597" s="202"/>
      <c r="AR597" s="202"/>
      <c r="AS597" s="202"/>
      <c r="AT597" s="202"/>
      <c r="AU597" s="202"/>
      <c r="AV597" s="202"/>
      <c r="AW597" s="202"/>
      <c r="AX597" s="202"/>
      <c r="AY597" s="202"/>
      <c r="AZ597" s="202"/>
      <c r="BA597" s="202"/>
      <c r="BB597" s="202"/>
      <c r="BC597" s="202"/>
      <c r="BD597" s="202"/>
      <c r="BE597" s="202"/>
      <c r="BF597" s="202"/>
      <c r="BG597" s="202"/>
      <c r="BH597" s="202"/>
      <c r="BI597" s="202"/>
      <c r="BJ597" s="202"/>
      <c r="BK597" s="202"/>
      <c r="BL597" s="202"/>
      <c r="BM597" s="56"/>
    </row>
    <row r="598" spans="1:65">
      <c r="A598" s="29"/>
      <c r="B598" s="3" t="s">
        <v>86</v>
      </c>
      <c r="C598" s="28"/>
      <c r="D598" s="13">
        <v>0</v>
      </c>
      <c r="E598" s="13">
        <v>0</v>
      </c>
      <c r="F598" s="13">
        <v>8.4265008846948694E-2</v>
      </c>
      <c r="G598" s="13">
        <v>4.53627161774387E-2</v>
      </c>
      <c r="H598" s="13">
        <v>0</v>
      </c>
      <c r="I598" s="13">
        <v>0</v>
      </c>
      <c r="J598" s="13">
        <v>8.4265008846948694E-2</v>
      </c>
      <c r="K598" s="13">
        <v>7.7459666924148407E-2</v>
      </c>
      <c r="L598" s="13">
        <v>1.5202354861220294E-16</v>
      </c>
      <c r="M598" s="13">
        <v>6.6202425480626478E-2</v>
      </c>
      <c r="N598" s="13">
        <v>0</v>
      </c>
      <c r="O598" s="13">
        <v>6.4630336221192103E-3</v>
      </c>
      <c r="P598" s="13">
        <v>1.136535190681656E-2</v>
      </c>
      <c r="Q598" s="13">
        <v>2.6204780903920095E-2</v>
      </c>
      <c r="R598" s="13">
        <v>0</v>
      </c>
      <c r="S598" s="13">
        <v>2.385139175999778E-2</v>
      </c>
      <c r="T598" s="13">
        <v>8.1536491499103581E-2</v>
      </c>
      <c r="U598" s="13">
        <v>4.8247279045629823E-2</v>
      </c>
      <c r="V598" s="148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5"/>
    </row>
    <row r="599" spans="1:65">
      <c r="A599" s="29"/>
      <c r="B599" s="3" t="s">
        <v>261</v>
      </c>
      <c r="C599" s="28"/>
      <c r="D599" s="13">
        <v>0.22520819140328419</v>
      </c>
      <c r="E599" s="13">
        <v>7.2057167477873607E-2</v>
      </c>
      <c r="F599" s="13">
        <v>-4.5183444848316823E-3</v>
      </c>
      <c r="G599" s="13">
        <v>1.8454309103979938E-2</v>
      </c>
      <c r="H599" s="13">
        <v>7.2057167477873607E-2</v>
      </c>
      <c r="I599" s="13">
        <v>-8.1093856447536972E-2</v>
      </c>
      <c r="J599" s="13">
        <v>-4.5183444848316823E-3</v>
      </c>
      <c r="K599" s="13">
        <v>2.1006826169403414E-2</v>
      </c>
      <c r="L599" s="13">
        <v>-0.23424488037294755</v>
      </c>
      <c r="M599" s="13">
        <v>-5.5568685793301764E-2</v>
      </c>
      <c r="N599" s="13">
        <v>-8.1093856447536972E-2</v>
      </c>
      <c r="O599" s="13">
        <v>-3.2596032204490366E-2</v>
      </c>
      <c r="P599" s="13">
        <v>-1.8506768239113347E-2</v>
      </c>
      <c r="Q599" s="13">
        <v>6.5861798988201103E-2</v>
      </c>
      <c r="R599" s="13">
        <v>-8.1093856447536972E-2</v>
      </c>
      <c r="S599" s="13">
        <v>0.14863267944057879</v>
      </c>
      <c r="T599" s="13">
        <v>-3.0043515139066668E-2</v>
      </c>
      <c r="U599" s="13">
        <v>0.67141701788215258</v>
      </c>
      <c r="V599" s="148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29"/>
      <c r="B600" s="45" t="s">
        <v>262</v>
      </c>
      <c r="C600" s="46"/>
      <c r="D600" s="44">
        <v>2.11</v>
      </c>
      <c r="E600" s="44">
        <v>0.7</v>
      </c>
      <c r="F600" s="44">
        <v>0</v>
      </c>
      <c r="G600" s="44">
        <v>0.21</v>
      </c>
      <c r="H600" s="44">
        <v>0.7</v>
      </c>
      <c r="I600" s="44">
        <v>0.7</v>
      </c>
      <c r="J600" s="44">
        <v>0</v>
      </c>
      <c r="K600" s="44">
        <v>0.23</v>
      </c>
      <c r="L600" s="44">
        <v>2.11</v>
      </c>
      <c r="M600" s="44">
        <v>0.47</v>
      </c>
      <c r="N600" s="44">
        <v>0.7</v>
      </c>
      <c r="O600" s="44">
        <v>0.26</v>
      </c>
      <c r="P600" s="44">
        <v>0.13</v>
      </c>
      <c r="Q600" s="44">
        <v>0.65</v>
      </c>
      <c r="R600" s="44">
        <v>0.7</v>
      </c>
      <c r="S600" s="44">
        <v>1.41</v>
      </c>
      <c r="T600" s="44">
        <v>0.23</v>
      </c>
      <c r="U600" s="44">
        <v>6.2</v>
      </c>
      <c r="V600" s="148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B601" s="3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BM601" s="55"/>
    </row>
    <row r="602" spans="1:65" ht="15">
      <c r="B602" s="8" t="s">
        <v>586</v>
      </c>
      <c r="BM602" s="27" t="s">
        <v>66</v>
      </c>
    </row>
    <row r="603" spans="1:65" ht="15">
      <c r="A603" s="24" t="s">
        <v>29</v>
      </c>
      <c r="B603" s="18" t="s">
        <v>111</v>
      </c>
      <c r="C603" s="15" t="s">
        <v>112</v>
      </c>
      <c r="D603" s="16" t="s">
        <v>223</v>
      </c>
      <c r="E603" s="17" t="s">
        <v>223</v>
      </c>
      <c r="F603" s="17" t="s">
        <v>223</v>
      </c>
      <c r="G603" s="17" t="s">
        <v>223</v>
      </c>
      <c r="H603" s="17" t="s">
        <v>223</v>
      </c>
      <c r="I603" s="17" t="s">
        <v>223</v>
      </c>
      <c r="J603" s="17" t="s">
        <v>223</v>
      </c>
      <c r="K603" s="17" t="s">
        <v>223</v>
      </c>
      <c r="L603" s="17" t="s">
        <v>223</v>
      </c>
      <c r="M603" s="17" t="s">
        <v>223</v>
      </c>
      <c r="N603" s="17" t="s">
        <v>223</v>
      </c>
      <c r="O603" s="17" t="s">
        <v>223</v>
      </c>
      <c r="P603" s="17" t="s">
        <v>223</v>
      </c>
      <c r="Q603" s="148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7">
        <v>1</v>
      </c>
    </row>
    <row r="604" spans="1:65">
      <c r="A604" s="29"/>
      <c r="B604" s="19" t="s">
        <v>224</v>
      </c>
      <c r="C604" s="9" t="s">
        <v>224</v>
      </c>
      <c r="D604" s="146" t="s">
        <v>226</v>
      </c>
      <c r="E604" s="147" t="s">
        <v>227</v>
      </c>
      <c r="F604" s="147" t="s">
        <v>230</v>
      </c>
      <c r="G604" s="147" t="s">
        <v>234</v>
      </c>
      <c r="H604" s="147" t="s">
        <v>235</v>
      </c>
      <c r="I604" s="147" t="s">
        <v>236</v>
      </c>
      <c r="J604" s="147" t="s">
        <v>237</v>
      </c>
      <c r="K604" s="147" t="s">
        <v>264</v>
      </c>
      <c r="L604" s="147" t="s">
        <v>238</v>
      </c>
      <c r="M604" s="147" t="s">
        <v>243</v>
      </c>
      <c r="N604" s="147" t="s">
        <v>244</v>
      </c>
      <c r="O604" s="147" t="s">
        <v>245</v>
      </c>
      <c r="P604" s="147" t="s">
        <v>246</v>
      </c>
      <c r="Q604" s="148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 t="s">
        <v>3</v>
      </c>
    </row>
    <row r="605" spans="1:65">
      <c r="A605" s="29"/>
      <c r="B605" s="19"/>
      <c r="C605" s="9"/>
      <c r="D605" s="10" t="s">
        <v>308</v>
      </c>
      <c r="E605" s="11" t="s">
        <v>266</v>
      </c>
      <c r="F605" s="11" t="s">
        <v>308</v>
      </c>
      <c r="G605" s="11" t="s">
        <v>266</v>
      </c>
      <c r="H605" s="11" t="s">
        <v>266</v>
      </c>
      <c r="I605" s="11" t="s">
        <v>266</v>
      </c>
      <c r="J605" s="11" t="s">
        <v>266</v>
      </c>
      <c r="K605" s="11" t="s">
        <v>266</v>
      </c>
      <c r="L605" s="11" t="s">
        <v>266</v>
      </c>
      <c r="M605" s="11" t="s">
        <v>308</v>
      </c>
      <c r="N605" s="11" t="s">
        <v>308</v>
      </c>
      <c r="O605" s="11" t="s">
        <v>266</v>
      </c>
      <c r="P605" s="11" t="s">
        <v>308</v>
      </c>
      <c r="Q605" s="148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>
        <v>2</v>
      </c>
    </row>
    <row r="606" spans="1:65">
      <c r="A606" s="29"/>
      <c r="B606" s="19"/>
      <c r="C606" s="9"/>
      <c r="D606" s="25" t="s">
        <v>310</v>
      </c>
      <c r="E606" s="25" t="s">
        <v>311</v>
      </c>
      <c r="F606" s="25" t="s">
        <v>311</v>
      </c>
      <c r="G606" s="25" t="s">
        <v>311</v>
      </c>
      <c r="H606" s="25" t="s">
        <v>311</v>
      </c>
      <c r="I606" s="25" t="s">
        <v>311</v>
      </c>
      <c r="J606" s="25" t="s">
        <v>311</v>
      </c>
      <c r="K606" s="25" t="s">
        <v>311</v>
      </c>
      <c r="L606" s="25" t="s">
        <v>117</v>
      </c>
      <c r="M606" s="25" t="s">
        <v>310</v>
      </c>
      <c r="N606" s="25" t="s">
        <v>313</v>
      </c>
      <c r="O606" s="25" t="s">
        <v>313</v>
      </c>
      <c r="P606" s="25" t="s">
        <v>313</v>
      </c>
      <c r="Q606" s="148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>
        <v>2</v>
      </c>
    </row>
    <row r="607" spans="1:65">
      <c r="A607" s="29"/>
      <c r="B607" s="18">
        <v>1</v>
      </c>
      <c r="C607" s="14">
        <v>1</v>
      </c>
      <c r="D607" s="21">
        <v>3.2</v>
      </c>
      <c r="E607" s="21">
        <v>2.2599999999999998</v>
      </c>
      <c r="F607" s="143">
        <v>3.4</v>
      </c>
      <c r="G607" s="21">
        <v>1.92</v>
      </c>
      <c r="H607" s="21">
        <v>2.2400000000000002</v>
      </c>
      <c r="I607" s="21">
        <v>1.72</v>
      </c>
      <c r="J607" s="21">
        <v>1.81</v>
      </c>
      <c r="K607" s="21">
        <v>2.08</v>
      </c>
      <c r="L607" s="143">
        <v>3.1</v>
      </c>
      <c r="M607" s="21">
        <v>2.2941109685889947</v>
      </c>
      <c r="N607" s="21">
        <v>2.15</v>
      </c>
      <c r="O607" s="21">
        <v>2.0099999999999998</v>
      </c>
      <c r="P607" s="21">
        <v>2.8</v>
      </c>
      <c r="Q607" s="148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1</v>
      </c>
    </row>
    <row r="608" spans="1:65">
      <c r="A608" s="29"/>
      <c r="B608" s="19">
        <v>1</v>
      </c>
      <c r="C608" s="9">
        <v>2</v>
      </c>
      <c r="D608" s="11">
        <v>3.1</v>
      </c>
      <c r="E608" s="11">
        <v>2.2000000000000002</v>
      </c>
      <c r="F608" s="144">
        <v>3.5</v>
      </c>
      <c r="G608" s="11">
        <v>1.89</v>
      </c>
      <c r="H608" s="11">
        <v>2.21</v>
      </c>
      <c r="I608" s="11">
        <v>1.9800000000000002</v>
      </c>
      <c r="J608" s="11">
        <v>1.9</v>
      </c>
      <c r="K608" s="11">
        <v>2</v>
      </c>
      <c r="L608" s="144">
        <v>3.37</v>
      </c>
      <c r="M608" s="11">
        <v>2.3140784530643748</v>
      </c>
      <c r="N608" s="11">
        <v>2.5499999999999998</v>
      </c>
      <c r="O608" s="11">
        <v>2.13</v>
      </c>
      <c r="P608" s="11">
        <v>2.7</v>
      </c>
      <c r="Q608" s="148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 t="e">
        <v>#N/A</v>
      </c>
    </row>
    <row r="609" spans="1:65">
      <c r="A609" s="29"/>
      <c r="B609" s="19">
        <v>1</v>
      </c>
      <c r="C609" s="9">
        <v>3</v>
      </c>
      <c r="D609" s="11">
        <v>3.1</v>
      </c>
      <c r="E609" s="11">
        <v>2.27</v>
      </c>
      <c r="F609" s="144">
        <v>3.2</v>
      </c>
      <c r="G609" s="11">
        <v>1.84</v>
      </c>
      <c r="H609" s="11">
        <v>2.2400000000000002</v>
      </c>
      <c r="I609" s="11">
        <v>1.9800000000000002</v>
      </c>
      <c r="J609" s="11">
        <v>1.8</v>
      </c>
      <c r="K609" s="11">
        <v>1.87</v>
      </c>
      <c r="L609" s="144">
        <v>3.42</v>
      </c>
      <c r="M609" s="11">
        <v>2.5272141378604065</v>
      </c>
      <c r="N609" s="11">
        <v>2.54</v>
      </c>
      <c r="O609" s="11">
        <v>2.11</v>
      </c>
      <c r="P609" s="11">
        <v>2.7</v>
      </c>
      <c r="Q609" s="148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16</v>
      </c>
    </row>
    <row r="610" spans="1:65">
      <c r="A610" s="29"/>
      <c r="B610" s="19">
        <v>1</v>
      </c>
      <c r="C610" s="9">
        <v>4</v>
      </c>
      <c r="D610" s="11">
        <v>3.2</v>
      </c>
      <c r="E610" s="11">
        <v>2.16</v>
      </c>
      <c r="F610" s="144">
        <v>3.2</v>
      </c>
      <c r="G610" s="11">
        <v>1.91</v>
      </c>
      <c r="H610" s="11">
        <v>2.2000000000000002</v>
      </c>
      <c r="I610" s="11">
        <v>1.64</v>
      </c>
      <c r="J610" s="11">
        <v>1.84</v>
      </c>
      <c r="K610" s="11">
        <v>2</v>
      </c>
      <c r="L610" s="144">
        <v>3.28</v>
      </c>
      <c r="M610" s="11">
        <v>2.2691203303120187</v>
      </c>
      <c r="N610" s="11">
        <v>2.34</v>
      </c>
      <c r="O610" s="11">
        <v>2.08</v>
      </c>
      <c r="P610" s="11">
        <v>2.7</v>
      </c>
      <c r="Q610" s="148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2.2464403497462833</v>
      </c>
    </row>
    <row r="611" spans="1:65">
      <c r="A611" s="29"/>
      <c r="B611" s="19">
        <v>1</v>
      </c>
      <c r="C611" s="9">
        <v>5</v>
      </c>
      <c r="D611" s="11">
        <v>3</v>
      </c>
      <c r="E611" s="11">
        <v>2.21</v>
      </c>
      <c r="F611" s="144">
        <v>3.1</v>
      </c>
      <c r="G611" s="11">
        <v>1.9</v>
      </c>
      <c r="H611" s="11">
        <v>2.23</v>
      </c>
      <c r="I611" s="11">
        <v>1.86</v>
      </c>
      <c r="J611" s="11">
        <v>1.8</v>
      </c>
      <c r="K611" s="11">
        <v>1.96</v>
      </c>
      <c r="L611" s="144">
        <v>3.36</v>
      </c>
      <c r="M611" s="11">
        <v>2.2901017884103667</v>
      </c>
      <c r="N611" s="11">
        <v>2.5299999999999998</v>
      </c>
      <c r="O611" s="11">
        <v>2.16</v>
      </c>
      <c r="P611" s="11">
        <v>2.7</v>
      </c>
      <c r="Q611" s="148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>
        <v>163</v>
      </c>
    </row>
    <row r="612" spans="1:65">
      <c r="A612" s="29"/>
      <c r="B612" s="19">
        <v>1</v>
      </c>
      <c r="C612" s="9">
        <v>6</v>
      </c>
      <c r="D612" s="11">
        <v>3.2</v>
      </c>
      <c r="E612" s="11">
        <v>2.2400000000000002</v>
      </c>
      <c r="F612" s="144">
        <v>3.4</v>
      </c>
      <c r="G612" s="11">
        <v>1.9</v>
      </c>
      <c r="H612" s="11">
        <v>2.2799999999999998</v>
      </c>
      <c r="I612" s="11">
        <v>1.87</v>
      </c>
      <c r="J612" s="11">
        <v>1.89</v>
      </c>
      <c r="K612" s="11">
        <v>2.0299999999999998</v>
      </c>
      <c r="L612" s="144">
        <v>3.26</v>
      </c>
      <c r="M612" s="11">
        <v>2.5004374050185385</v>
      </c>
      <c r="N612" s="11">
        <v>2.25</v>
      </c>
      <c r="O612" s="11">
        <v>2.09</v>
      </c>
      <c r="P612" s="11">
        <v>2.6</v>
      </c>
      <c r="Q612" s="148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5"/>
    </row>
    <row r="613" spans="1:65">
      <c r="A613" s="29"/>
      <c r="B613" s="20" t="s">
        <v>258</v>
      </c>
      <c r="C613" s="12"/>
      <c r="D613" s="22">
        <v>3.1333333333333333</v>
      </c>
      <c r="E613" s="22">
        <v>2.2233333333333336</v>
      </c>
      <c r="F613" s="22">
        <v>3.3000000000000003</v>
      </c>
      <c r="G613" s="22">
        <v>1.8933333333333333</v>
      </c>
      <c r="H613" s="22">
        <v>2.2333333333333334</v>
      </c>
      <c r="I613" s="22">
        <v>1.8416666666666668</v>
      </c>
      <c r="J613" s="22">
        <v>1.84</v>
      </c>
      <c r="K613" s="22">
        <v>1.99</v>
      </c>
      <c r="L613" s="22">
        <v>3.2983333333333333</v>
      </c>
      <c r="M613" s="22">
        <v>2.3658438472091166</v>
      </c>
      <c r="N613" s="22">
        <v>2.3933333333333331</v>
      </c>
      <c r="O613" s="22">
        <v>2.0966666666666667</v>
      </c>
      <c r="P613" s="22">
        <v>2.6999999999999997</v>
      </c>
      <c r="Q613" s="148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29"/>
      <c r="B614" s="3" t="s">
        <v>259</v>
      </c>
      <c r="C614" s="28"/>
      <c r="D614" s="11">
        <v>3.1500000000000004</v>
      </c>
      <c r="E614" s="11">
        <v>2.2250000000000001</v>
      </c>
      <c r="F614" s="11">
        <v>3.3</v>
      </c>
      <c r="G614" s="11">
        <v>1.9</v>
      </c>
      <c r="H614" s="11">
        <v>2.2350000000000003</v>
      </c>
      <c r="I614" s="11">
        <v>1.8650000000000002</v>
      </c>
      <c r="J614" s="11">
        <v>1.8250000000000002</v>
      </c>
      <c r="K614" s="11">
        <v>2</v>
      </c>
      <c r="L614" s="11">
        <v>3.32</v>
      </c>
      <c r="M614" s="11">
        <v>2.3040947108266847</v>
      </c>
      <c r="N614" s="11">
        <v>2.4349999999999996</v>
      </c>
      <c r="O614" s="11">
        <v>2.0999999999999996</v>
      </c>
      <c r="P614" s="11">
        <v>2.7</v>
      </c>
      <c r="Q614" s="148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29"/>
      <c r="B615" s="3" t="s">
        <v>260</v>
      </c>
      <c r="C615" s="28"/>
      <c r="D615" s="23">
        <v>8.1649658092772678E-2</v>
      </c>
      <c r="E615" s="23">
        <v>4.1311822359545704E-2</v>
      </c>
      <c r="F615" s="23">
        <v>0.15491933384829659</v>
      </c>
      <c r="G615" s="23">
        <v>2.8047578623950114E-2</v>
      </c>
      <c r="H615" s="23">
        <v>2.8047578623950097E-2</v>
      </c>
      <c r="I615" s="23">
        <v>0.13775582262346189</v>
      </c>
      <c r="J615" s="23">
        <v>4.5166359162544793E-2</v>
      </c>
      <c r="K615" s="23">
        <v>7.0992957397195355E-2</v>
      </c>
      <c r="L615" s="23">
        <v>0.11391517311871437</v>
      </c>
      <c r="M615" s="23">
        <v>0.1158217221481239</v>
      </c>
      <c r="N615" s="23">
        <v>0.17165857586111638</v>
      </c>
      <c r="O615" s="23">
        <v>5.1251016250086941E-2</v>
      </c>
      <c r="P615" s="23">
        <v>6.3245553203367499E-2</v>
      </c>
      <c r="Q615" s="148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A616" s="29"/>
      <c r="B616" s="3" t="s">
        <v>86</v>
      </c>
      <c r="C616" s="28"/>
      <c r="D616" s="13">
        <v>2.6058401518970004E-2</v>
      </c>
      <c r="E616" s="13">
        <v>1.8581029547022055E-2</v>
      </c>
      <c r="F616" s="13">
        <v>4.6945252681301994E-2</v>
      </c>
      <c r="G616" s="13">
        <v>1.4813861949269426E-2</v>
      </c>
      <c r="H616" s="13">
        <v>1.2558617294306013E-2</v>
      </c>
      <c r="I616" s="13">
        <v>7.479954169599741E-2</v>
      </c>
      <c r="J616" s="13">
        <v>2.4546934327469995E-2</v>
      </c>
      <c r="K616" s="13">
        <v>3.5674852963414751E-2</v>
      </c>
      <c r="L616" s="13">
        <v>3.453719245640658E-2</v>
      </c>
      <c r="M616" s="13">
        <v>4.8955776301446846E-2</v>
      </c>
      <c r="N616" s="13">
        <v>7.1723638939185125E-2</v>
      </c>
      <c r="O616" s="13">
        <v>2.4444045906241784E-2</v>
      </c>
      <c r="P616" s="13">
        <v>2.3424278964210187E-2</v>
      </c>
      <c r="Q616" s="148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A617" s="29"/>
      <c r="B617" s="3" t="s">
        <v>261</v>
      </c>
      <c r="C617" s="28"/>
      <c r="D617" s="13">
        <v>0.39479925816290518</v>
      </c>
      <c r="E617" s="13">
        <v>-1.0286058303555445E-2</v>
      </c>
      <c r="F617" s="13">
        <v>0.46899070806518761</v>
      </c>
      <c r="G617" s="13">
        <v>-0.15718512911007432</v>
      </c>
      <c r="H617" s="13">
        <v>-5.834571309418557E-3</v>
      </c>
      <c r="I617" s="13">
        <v>-0.1801844785797817</v>
      </c>
      <c r="J617" s="13">
        <v>-0.18092639307880454</v>
      </c>
      <c r="K617" s="13">
        <v>-0.11415408816675054</v>
      </c>
      <c r="L617" s="13">
        <v>0.46824879356616456</v>
      </c>
      <c r="M617" s="13">
        <v>5.3152311601026403E-2</v>
      </c>
      <c r="N617" s="13">
        <v>6.5389220596772102E-2</v>
      </c>
      <c r="O617" s="13">
        <v>-6.6671560229289994E-2</v>
      </c>
      <c r="P617" s="13">
        <v>0.20190148841697142</v>
      </c>
      <c r="Q617" s="148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A618" s="29"/>
      <c r="B618" s="45" t="s">
        <v>262</v>
      </c>
      <c r="C618" s="46"/>
      <c r="D618" s="44">
        <v>1.78</v>
      </c>
      <c r="E618" s="44">
        <v>0.02</v>
      </c>
      <c r="F618" s="44">
        <v>2.12</v>
      </c>
      <c r="G618" s="44">
        <v>0.67</v>
      </c>
      <c r="H618" s="44">
        <v>0</v>
      </c>
      <c r="I618" s="44">
        <v>0.78</v>
      </c>
      <c r="J618" s="44">
        <v>0.78</v>
      </c>
      <c r="K618" s="44">
        <v>0.48</v>
      </c>
      <c r="L618" s="44">
        <v>2.11</v>
      </c>
      <c r="M618" s="44">
        <v>0.26</v>
      </c>
      <c r="N618" s="44">
        <v>0.32</v>
      </c>
      <c r="O618" s="44">
        <v>0.27</v>
      </c>
      <c r="P618" s="44">
        <v>0.93</v>
      </c>
      <c r="Q618" s="148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5"/>
    </row>
    <row r="619" spans="1:65">
      <c r="B619" s="3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BM619" s="55"/>
    </row>
    <row r="620" spans="1:65" ht="15">
      <c r="B620" s="8" t="s">
        <v>587</v>
      </c>
      <c r="BM620" s="27" t="s">
        <v>66</v>
      </c>
    </row>
    <row r="621" spans="1:65" ht="15">
      <c r="A621" s="24" t="s">
        <v>31</v>
      </c>
      <c r="B621" s="18" t="s">
        <v>111</v>
      </c>
      <c r="C621" s="15" t="s">
        <v>112</v>
      </c>
      <c r="D621" s="16" t="s">
        <v>223</v>
      </c>
      <c r="E621" s="17" t="s">
        <v>223</v>
      </c>
      <c r="F621" s="17" t="s">
        <v>223</v>
      </c>
      <c r="G621" s="17" t="s">
        <v>223</v>
      </c>
      <c r="H621" s="17" t="s">
        <v>223</v>
      </c>
      <c r="I621" s="17" t="s">
        <v>223</v>
      </c>
      <c r="J621" s="148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7">
        <v>1</v>
      </c>
    </row>
    <row r="622" spans="1:65">
      <c r="A622" s="29"/>
      <c r="B622" s="19" t="s">
        <v>224</v>
      </c>
      <c r="C622" s="9" t="s">
        <v>224</v>
      </c>
      <c r="D622" s="146" t="s">
        <v>227</v>
      </c>
      <c r="E622" s="147" t="s">
        <v>228</v>
      </c>
      <c r="F622" s="147" t="s">
        <v>229</v>
      </c>
      <c r="G622" s="147" t="s">
        <v>230</v>
      </c>
      <c r="H622" s="147" t="s">
        <v>238</v>
      </c>
      <c r="I622" s="147" t="s">
        <v>241</v>
      </c>
      <c r="J622" s="148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7" t="s">
        <v>3</v>
      </c>
    </row>
    <row r="623" spans="1:65">
      <c r="A623" s="29"/>
      <c r="B623" s="19"/>
      <c r="C623" s="9"/>
      <c r="D623" s="10" t="s">
        <v>266</v>
      </c>
      <c r="E623" s="11" t="s">
        <v>266</v>
      </c>
      <c r="F623" s="11" t="s">
        <v>266</v>
      </c>
      <c r="G623" s="11" t="s">
        <v>308</v>
      </c>
      <c r="H623" s="11" t="s">
        <v>266</v>
      </c>
      <c r="I623" s="11" t="s">
        <v>266</v>
      </c>
      <c r="J623" s="148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7">
        <v>1</v>
      </c>
    </row>
    <row r="624" spans="1:65">
      <c r="A624" s="29"/>
      <c r="B624" s="19"/>
      <c r="C624" s="9"/>
      <c r="D624" s="25" t="s">
        <v>311</v>
      </c>
      <c r="E624" s="25" t="s">
        <v>312</v>
      </c>
      <c r="F624" s="25" t="s">
        <v>313</v>
      </c>
      <c r="G624" s="25" t="s">
        <v>311</v>
      </c>
      <c r="H624" s="25" t="s">
        <v>117</v>
      </c>
      <c r="I624" s="25" t="s">
        <v>312</v>
      </c>
      <c r="J624" s="148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7">
        <v>1</v>
      </c>
    </row>
    <row r="625" spans="1:65">
      <c r="A625" s="29"/>
      <c r="B625" s="18">
        <v>1</v>
      </c>
      <c r="C625" s="14">
        <v>1</v>
      </c>
      <c r="D625" s="220">
        <v>17.2</v>
      </c>
      <c r="E625" s="220">
        <v>17.170000000000002</v>
      </c>
      <c r="F625" s="220">
        <v>14.2074688688229</v>
      </c>
      <c r="G625" s="220">
        <v>16.7</v>
      </c>
      <c r="H625" s="220">
        <v>12.920999999999999</v>
      </c>
      <c r="I625" s="220">
        <v>12.026490490036881</v>
      </c>
      <c r="J625" s="221"/>
      <c r="K625" s="222"/>
      <c r="L625" s="222"/>
      <c r="M625" s="222"/>
      <c r="N625" s="222"/>
      <c r="O625" s="222"/>
      <c r="P625" s="222"/>
      <c r="Q625" s="222"/>
      <c r="R625" s="222"/>
      <c r="S625" s="222"/>
      <c r="T625" s="222"/>
      <c r="U625" s="222"/>
      <c r="V625" s="222"/>
      <c r="W625" s="222"/>
      <c r="X625" s="222"/>
      <c r="Y625" s="222"/>
      <c r="Z625" s="222"/>
      <c r="AA625" s="222"/>
      <c r="AB625" s="222"/>
      <c r="AC625" s="222"/>
      <c r="AD625" s="222"/>
      <c r="AE625" s="222"/>
      <c r="AF625" s="222"/>
      <c r="AG625" s="222"/>
      <c r="AH625" s="222"/>
      <c r="AI625" s="222"/>
      <c r="AJ625" s="222"/>
      <c r="AK625" s="222"/>
      <c r="AL625" s="222"/>
      <c r="AM625" s="222"/>
      <c r="AN625" s="222"/>
      <c r="AO625" s="222"/>
      <c r="AP625" s="222"/>
      <c r="AQ625" s="222"/>
      <c r="AR625" s="222"/>
      <c r="AS625" s="222"/>
      <c r="AT625" s="222"/>
      <c r="AU625" s="222"/>
      <c r="AV625" s="222"/>
      <c r="AW625" s="222"/>
      <c r="AX625" s="222"/>
      <c r="AY625" s="222"/>
      <c r="AZ625" s="222"/>
      <c r="BA625" s="222"/>
      <c r="BB625" s="222"/>
      <c r="BC625" s="222"/>
      <c r="BD625" s="222"/>
      <c r="BE625" s="222"/>
      <c r="BF625" s="222"/>
      <c r="BG625" s="222"/>
      <c r="BH625" s="222"/>
      <c r="BI625" s="222"/>
      <c r="BJ625" s="222"/>
      <c r="BK625" s="222"/>
      <c r="BL625" s="222"/>
      <c r="BM625" s="223">
        <v>1</v>
      </c>
    </row>
    <row r="626" spans="1:65">
      <c r="A626" s="29"/>
      <c r="B626" s="19">
        <v>1</v>
      </c>
      <c r="C626" s="9">
        <v>2</v>
      </c>
      <c r="D626" s="225">
        <v>17.2</v>
      </c>
      <c r="E626" s="225">
        <v>17.699695599477099</v>
      </c>
      <c r="F626" s="225">
        <v>14.148272908051</v>
      </c>
      <c r="G626" s="225">
        <v>17.399999999999999</v>
      </c>
      <c r="H626" s="225">
        <v>14.254</v>
      </c>
      <c r="I626" s="225">
        <v>11.941961804884139</v>
      </c>
      <c r="J626" s="221"/>
      <c r="K626" s="222"/>
      <c r="L626" s="222"/>
      <c r="M626" s="222"/>
      <c r="N626" s="222"/>
      <c r="O626" s="222"/>
      <c r="P626" s="222"/>
      <c r="Q626" s="222"/>
      <c r="R626" s="222"/>
      <c r="S626" s="222"/>
      <c r="T626" s="222"/>
      <c r="U626" s="222"/>
      <c r="V626" s="222"/>
      <c r="W626" s="222"/>
      <c r="X626" s="222"/>
      <c r="Y626" s="222"/>
      <c r="Z626" s="222"/>
      <c r="AA626" s="222"/>
      <c r="AB626" s="222"/>
      <c r="AC626" s="222"/>
      <c r="AD626" s="222"/>
      <c r="AE626" s="222"/>
      <c r="AF626" s="222"/>
      <c r="AG626" s="222"/>
      <c r="AH626" s="222"/>
      <c r="AI626" s="222"/>
      <c r="AJ626" s="222"/>
      <c r="AK626" s="222"/>
      <c r="AL626" s="222"/>
      <c r="AM626" s="222"/>
      <c r="AN626" s="222"/>
      <c r="AO626" s="222"/>
      <c r="AP626" s="222"/>
      <c r="AQ626" s="222"/>
      <c r="AR626" s="222"/>
      <c r="AS626" s="222"/>
      <c r="AT626" s="222"/>
      <c r="AU626" s="222"/>
      <c r="AV626" s="222"/>
      <c r="AW626" s="222"/>
      <c r="AX626" s="222"/>
      <c r="AY626" s="222"/>
      <c r="AZ626" s="222"/>
      <c r="BA626" s="222"/>
      <c r="BB626" s="222"/>
      <c r="BC626" s="222"/>
      <c r="BD626" s="222"/>
      <c r="BE626" s="222"/>
      <c r="BF626" s="222"/>
      <c r="BG626" s="222"/>
      <c r="BH626" s="222"/>
      <c r="BI626" s="222"/>
      <c r="BJ626" s="222"/>
      <c r="BK626" s="222"/>
      <c r="BL626" s="222"/>
      <c r="BM626" s="223" t="e">
        <v>#N/A</v>
      </c>
    </row>
    <row r="627" spans="1:65">
      <c r="A627" s="29"/>
      <c r="B627" s="19">
        <v>1</v>
      </c>
      <c r="C627" s="9">
        <v>3</v>
      </c>
      <c r="D627" s="225">
        <v>17.600000000000001</v>
      </c>
      <c r="E627" s="225">
        <v>17.1988503340398</v>
      </c>
      <c r="F627" s="225">
        <v>14.2018071249194</v>
      </c>
      <c r="G627" s="225">
        <v>17.100000000000001</v>
      </c>
      <c r="H627" s="225">
        <v>13.869</v>
      </c>
      <c r="I627" s="225">
        <v>11.517450287876233</v>
      </c>
      <c r="J627" s="221"/>
      <c r="K627" s="222"/>
      <c r="L627" s="222"/>
      <c r="M627" s="222"/>
      <c r="N627" s="222"/>
      <c r="O627" s="222"/>
      <c r="P627" s="222"/>
      <c r="Q627" s="222"/>
      <c r="R627" s="222"/>
      <c r="S627" s="222"/>
      <c r="T627" s="222"/>
      <c r="U627" s="222"/>
      <c r="V627" s="222"/>
      <c r="W627" s="222"/>
      <c r="X627" s="222"/>
      <c r="Y627" s="222"/>
      <c r="Z627" s="222"/>
      <c r="AA627" s="222"/>
      <c r="AB627" s="222"/>
      <c r="AC627" s="222"/>
      <c r="AD627" s="222"/>
      <c r="AE627" s="222"/>
      <c r="AF627" s="222"/>
      <c r="AG627" s="222"/>
      <c r="AH627" s="222"/>
      <c r="AI627" s="222"/>
      <c r="AJ627" s="222"/>
      <c r="AK627" s="222"/>
      <c r="AL627" s="222"/>
      <c r="AM627" s="222"/>
      <c r="AN627" s="222"/>
      <c r="AO627" s="222"/>
      <c r="AP627" s="222"/>
      <c r="AQ627" s="222"/>
      <c r="AR627" s="222"/>
      <c r="AS627" s="222"/>
      <c r="AT627" s="222"/>
      <c r="AU627" s="222"/>
      <c r="AV627" s="222"/>
      <c r="AW627" s="222"/>
      <c r="AX627" s="222"/>
      <c r="AY627" s="222"/>
      <c r="AZ627" s="222"/>
      <c r="BA627" s="222"/>
      <c r="BB627" s="222"/>
      <c r="BC627" s="222"/>
      <c r="BD627" s="222"/>
      <c r="BE627" s="222"/>
      <c r="BF627" s="222"/>
      <c r="BG627" s="222"/>
      <c r="BH627" s="222"/>
      <c r="BI627" s="222"/>
      <c r="BJ627" s="222"/>
      <c r="BK627" s="222"/>
      <c r="BL627" s="222"/>
      <c r="BM627" s="223">
        <v>16</v>
      </c>
    </row>
    <row r="628" spans="1:65">
      <c r="A628" s="29"/>
      <c r="B628" s="19">
        <v>1</v>
      </c>
      <c r="C628" s="9">
        <v>4</v>
      </c>
      <c r="D628" s="225">
        <v>17.600000000000001</v>
      </c>
      <c r="E628" s="225">
        <v>16.979066882326702</v>
      </c>
      <c r="F628" s="225">
        <v>14.2269894840757</v>
      </c>
      <c r="G628" s="225">
        <v>17.399999999999999</v>
      </c>
      <c r="H628" s="225">
        <v>13.696999999999999</v>
      </c>
      <c r="I628" s="225">
        <v>11.847450391124788</v>
      </c>
      <c r="J628" s="221"/>
      <c r="K628" s="222"/>
      <c r="L628" s="222"/>
      <c r="M628" s="222"/>
      <c r="N628" s="222"/>
      <c r="O628" s="222"/>
      <c r="P628" s="222"/>
      <c r="Q628" s="222"/>
      <c r="R628" s="222"/>
      <c r="S628" s="222"/>
      <c r="T628" s="222"/>
      <c r="U628" s="222"/>
      <c r="V628" s="222"/>
      <c r="W628" s="222"/>
      <c r="X628" s="222"/>
      <c r="Y628" s="222"/>
      <c r="Z628" s="222"/>
      <c r="AA628" s="222"/>
      <c r="AB628" s="222"/>
      <c r="AC628" s="222"/>
      <c r="AD628" s="222"/>
      <c r="AE628" s="222"/>
      <c r="AF628" s="222"/>
      <c r="AG628" s="222"/>
      <c r="AH628" s="222"/>
      <c r="AI628" s="222"/>
      <c r="AJ628" s="222"/>
      <c r="AK628" s="222"/>
      <c r="AL628" s="222"/>
      <c r="AM628" s="222"/>
      <c r="AN628" s="222"/>
      <c r="AO628" s="222"/>
      <c r="AP628" s="222"/>
      <c r="AQ628" s="222"/>
      <c r="AR628" s="222"/>
      <c r="AS628" s="222"/>
      <c r="AT628" s="222"/>
      <c r="AU628" s="222"/>
      <c r="AV628" s="222"/>
      <c r="AW628" s="222"/>
      <c r="AX628" s="222"/>
      <c r="AY628" s="222"/>
      <c r="AZ628" s="222"/>
      <c r="BA628" s="222"/>
      <c r="BB628" s="222"/>
      <c r="BC628" s="222"/>
      <c r="BD628" s="222"/>
      <c r="BE628" s="222"/>
      <c r="BF628" s="222"/>
      <c r="BG628" s="222"/>
      <c r="BH628" s="222"/>
      <c r="BI628" s="222"/>
      <c r="BJ628" s="222"/>
      <c r="BK628" s="222"/>
      <c r="BL628" s="222"/>
      <c r="BM628" s="223">
        <v>15.245034882033005</v>
      </c>
    </row>
    <row r="629" spans="1:65">
      <c r="A629" s="29"/>
      <c r="B629" s="19">
        <v>1</v>
      </c>
      <c r="C629" s="9">
        <v>5</v>
      </c>
      <c r="D629" s="225">
        <v>17.3</v>
      </c>
      <c r="E629" s="225">
        <v>17.056497115355299</v>
      </c>
      <c r="F629" s="225">
        <v>14.2387327809246</v>
      </c>
      <c r="G629" s="225">
        <v>15.8</v>
      </c>
      <c r="H629" s="225">
        <v>14.423</v>
      </c>
      <c r="I629" s="225">
        <v>11.731456796838593</v>
      </c>
      <c r="J629" s="221"/>
      <c r="K629" s="222"/>
      <c r="L629" s="222"/>
      <c r="M629" s="222"/>
      <c r="N629" s="222"/>
      <c r="O629" s="222"/>
      <c r="P629" s="222"/>
      <c r="Q629" s="222"/>
      <c r="R629" s="222"/>
      <c r="S629" s="222"/>
      <c r="T629" s="222"/>
      <c r="U629" s="222"/>
      <c r="V629" s="222"/>
      <c r="W629" s="222"/>
      <c r="X629" s="222"/>
      <c r="Y629" s="222"/>
      <c r="Z629" s="222"/>
      <c r="AA629" s="222"/>
      <c r="AB629" s="222"/>
      <c r="AC629" s="222"/>
      <c r="AD629" s="222"/>
      <c r="AE629" s="222"/>
      <c r="AF629" s="222"/>
      <c r="AG629" s="222"/>
      <c r="AH629" s="222"/>
      <c r="AI629" s="222"/>
      <c r="AJ629" s="222"/>
      <c r="AK629" s="222"/>
      <c r="AL629" s="222"/>
      <c r="AM629" s="222"/>
      <c r="AN629" s="222"/>
      <c r="AO629" s="222"/>
      <c r="AP629" s="222"/>
      <c r="AQ629" s="222"/>
      <c r="AR629" s="222"/>
      <c r="AS629" s="222"/>
      <c r="AT629" s="222"/>
      <c r="AU629" s="222"/>
      <c r="AV629" s="222"/>
      <c r="AW629" s="222"/>
      <c r="AX629" s="222"/>
      <c r="AY629" s="222"/>
      <c r="AZ629" s="222"/>
      <c r="BA629" s="222"/>
      <c r="BB629" s="222"/>
      <c r="BC629" s="222"/>
      <c r="BD629" s="222"/>
      <c r="BE629" s="222"/>
      <c r="BF629" s="222"/>
      <c r="BG629" s="222"/>
      <c r="BH629" s="222"/>
      <c r="BI629" s="222"/>
      <c r="BJ629" s="222"/>
      <c r="BK629" s="222"/>
      <c r="BL629" s="222"/>
      <c r="BM629" s="223">
        <v>164</v>
      </c>
    </row>
    <row r="630" spans="1:65">
      <c r="A630" s="29"/>
      <c r="B630" s="19">
        <v>1</v>
      </c>
      <c r="C630" s="9">
        <v>6</v>
      </c>
      <c r="D630" s="225">
        <v>17.3</v>
      </c>
      <c r="E630" s="225">
        <v>16.8783337096623</v>
      </c>
      <c r="F630" s="225">
        <v>14.2324969637528</v>
      </c>
      <c r="G630" s="225">
        <v>17.3</v>
      </c>
      <c r="H630" s="225">
        <v>13.879</v>
      </c>
      <c r="I630" s="225">
        <v>12.575234211020081</v>
      </c>
      <c r="J630" s="221"/>
      <c r="K630" s="222"/>
      <c r="L630" s="222"/>
      <c r="M630" s="222"/>
      <c r="N630" s="222"/>
      <c r="O630" s="222"/>
      <c r="P630" s="222"/>
      <c r="Q630" s="222"/>
      <c r="R630" s="222"/>
      <c r="S630" s="222"/>
      <c r="T630" s="222"/>
      <c r="U630" s="222"/>
      <c r="V630" s="222"/>
      <c r="W630" s="222"/>
      <c r="X630" s="222"/>
      <c r="Y630" s="222"/>
      <c r="Z630" s="222"/>
      <c r="AA630" s="222"/>
      <c r="AB630" s="222"/>
      <c r="AC630" s="222"/>
      <c r="AD630" s="222"/>
      <c r="AE630" s="222"/>
      <c r="AF630" s="222"/>
      <c r="AG630" s="222"/>
      <c r="AH630" s="222"/>
      <c r="AI630" s="222"/>
      <c r="AJ630" s="222"/>
      <c r="AK630" s="222"/>
      <c r="AL630" s="222"/>
      <c r="AM630" s="222"/>
      <c r="AN630" s="222"/>
      <c r="AO630" s="222"/>
      <c r="AP630" s="222"/>
      <c r="AQ630" s="222"/>
      <c r="AR630" s="222"/>
      <c r="AS630" s="222"/>
      <c r="AT630" s="222"/>
      <c r="AU630" s="222"/>
      <c r="AV630" s="222"/>
      <c r="AW630" s="222"/>
      <c r="AX630" s="222"/>
      <c r="AY630" s="222"/>
      <c r="AZ630" s="222"/>
      <c r="BA630" s="222"/>
      <c r="BB630" s="222"/>
      <c r="BC630" s="222"/>
      <c r="BD630" s="222"/>
      <c r="BE630" s="222"/>
      <c r="BF630" s="222"/>
      <c r="BG630" s="222"/>
      <c r="BH630" s="222"/>
      <c r="BI630" s="222"/>
      <c r="BJ630" s="222"/>
      <c r="BK630" s="222"/>
      <c r="BL630" s="222"/>
      <c r="BM630" s="226"/>
    </row>
    <row r="631" spans="1:65">
      <c r="A631" s="29"/>
      <c r="B631" s="20" t="s">
        <v>258</v>
      </c>
      <c r="C631" s="12"/>
      <c r="D631" s="227">
        <v>17.366666666666664</v>
      </c>
      <c r="E631" s="227">
        <v>17.163740606810201</v>
      </c>
      <c r="F631" s="227">
        <v>14.209294688424398</v>
      </c>
      <c r="G631" s="227">
        <v>16.95</v>
      </c>
      <c r="H631" s="227">
        <v>13.8405</v>
      </c>
      <c r="I631" s="227">
        <v>11.940007330296785</v>
      </c>
      <c r="J631" s="221"/>
      <c r="K631" s="222"/>
      <c r="L631" s="222"/>
      <c r="M631" s="222"/>
      <c r="N631" s="222"/>
      <c r="O631" s="222"/>
      <c r="P631" s="222"/>
      <c r="Q631" s="222"/>
      <c r="R631" s="222"/>
      <c r="S631" s="222"/>
      <c r="T631" s="222"/>
      <c r="U631" s="222"/>
      <c r="V631" s="222"/>
      <c r="W631" s="222"/>
      <c r="X631" s="222"/>
      <c r="Y631" s="222"/>
      <c r="Z631" s="222"/>
      <c r="AA631" s="222"/>
      <c r="AB631" s="222"/>
      <c r="AC631" s="222"/>
      <c r="AD631" s="222"/>
      <c r="AE631" s="222"/>
      <c r="AF631" s="222"/>
      <c r="AG631" s="222"/>
      <c r="AH631" s="222"/>
      <c r="AI631" s="222"/>
      <c r="AJ631" s="222"/>
      <c r="AK631" s="222"/>
      <c r="AL631" s="222"/>
      <c r="AM631" s="222"/>
      <c r="AN631" s="222"/>
      <c r="AO631" s="222"/>
      <c r="AP631" s="222"/>
      <c r="AQ631" s="222"/>
      <c r="AR631" s="222"/>
      <c r="AS631" s="222"/>
      <c r="AT631" s="222"/>
      <c r="AU631" s="222"/>
      <c r="AV631" s="222"/>
      <c r="AW631" s="222"/>
      <c r="AX631" s="222"/>
      <c r="AY631" s="222"/>
      <c r="AZ631" s="222"/>
      <c r="BA631" s="222"/>
      <c r="BB631" s="222"/>
      <c r="BC631" s="222"/>
      <c r="BD631" s="222"/>
      <c r="BE631" s="222"/>
      <c r="BF631" s="222"/>
      <c r="BG631" s="222"/>
      <c r="BH631" s="222"/>
      <c r="BI631" s="222"/>
      <c r="BJ631" s="222"/>
      <c r="BK631" s="222"/>
      <c r="BL631" s="222"/>
      <c r="BM631" s="226"/>
    </row>
    <row r="632" spans="1:65">
      <c r="A632" s="29"/>
      <c r="B632" s="3" t="s">
        <v>259</v>
      </c>
      <c r="C632" s="28"/>
      <c r="D632" s="225">
        <v>17.3</v>
      </c>
      <c r="E632" s="225">
        <v>17.11324855767765</v>
      </c>
      <c r="F632" s="225">
        <v>14.217229176449301</v>
      </c>
      <c r="G632" s="225">
        <v>17.200000000000003</v>
      </c>
      <c r="H632" s="225">
        <v>13.873999999999999</v>
      </c>
      <c r="I632" s="225">
        <v>11.894706098004463</v>
      </c>
      <c r="J632" s="221"/>
      <c r="K632" s="222"/>
      <c r="L632" s="222"/>
      <c r="M632" s="222"/>
      <c r="N632" s="222"/>
      <c r="O632" s="222"/>
      <c r="P632" s="222"/>
      <c r="Q632" s="222"/>
      <c r="R632" s="222"/>
      <c r="S632" s="222"/>
      <c r="T632" s="222"/>
      <c r="U632" s="222"/>
      <c r="V632" s="222"/>
      <c r="W632" s="222"/>
      <c r="X632" s="222"/>
      <c r="Y632" s="222"/>
      <c r="Z632" s="222"/>
      <c r="AA632" s="222"/>
      <c r="AB632" s="222"/>
      <c r="AC632" s="222"/>
      <c r="AD632" s="222"/>
      <c r="AE632" s="222"/>
      <c r="AF632" s="222"/>
      <c r="AG632" s="222"/>
      <c r="AH632" s="222"/>
      <c r="AI632" s="222"/>
      <c r="AJ632" s="222"/>
      <c r="AK632" s="222"/>
      <c r="AL632" s="222"/>
      <c r="AM632" s="222"/>
      <c r="AN632" s="222"/>
      <c r="AO632" s="222"/>
      <c r="AP632" s="222"/>
      <c r="AQ632" s="222"/>
      <c r="AR632" s="222"/>
      <c r="AS632" s="222"/>
      <c r="AT632" s="222"/>
      <c r="AU632" s="222"/>
      <c r="AV632" s="222"/>
      <c r="AW632" s="222"/>
      <c r="AX632" s="222"/>
      <c r="AY632" s="222"/>
      <c r="AZ632" s="222"/>
      <c r="BA632" s="222"/>
      <c r="BB632" s="222"/>
      <c r="BC632" s="222"/>
      <c r="BD632" s="222"/>
      <c r="BE632" s="222"/>
      <c r="BF632" s="222"/>
      <c r="BG632" s="222"/>
      <c r="BH632" s="222"/>
      <c r="BI632" s="222"/>
      <c r="BJ632" s="222"/>
      <c r="BK632" s="222"/>
      <c r="BL632" s="222"/>
      <c r="BM632" s="226"/>
    </row>
    <row r="633" spans="1:65">
      <c r="A633" s="29"/>
      <c r="B633" s="3" t="s">
        <v>260</v>
      </c>
      <c r="C633" s="28"/>
      <c r="D633" s="225">
        <v>0.18618986725025341</v>
      </c>
      <c r="E633" s="225">
        <v>0.28829924558605902</v>
      </c>
      <c r="F633" s="225">
        <v>3.3169587178632651E-2</v>
      </c>
      <c r="G633" s="225">
        <v>0.62209324059983118</v>
      </c>
      <c r="H633" s="225">
        <v>0.52510103789651785</v>
      </c>
      <c r="I633" s="225">
        <v>0.35822085728689274</v>
      </c>
      <c r="J633" s="221"/>
      <c r="K633" s="222"/>
      <c r="L633" s="222"/>
      <c r="M633" s="222"/>
      <c r="N633" s="222"/>
      <c r="O633" s="222"/>
      <c r="P633" s="222"/>
      <c r="Q633" s="222"/>
      <c r="R633" s="222"/>
      <c r="S633" s="222"/>
      <c r="T633" s="222"/>
      <c r="U633" s="222"/>
      <c r="V633" s="222"/>
      <c r="W633" s="222"/>
      <c r="X633" s="222"/>
      <c r="Y633" s="222"/>
      <c r="Z633" s="222"/>
      <c r="AA633" s="222"/>
      <c r="AB633" s="222"/>
      <c r="AC633" s="222"/>
      <c r="AD633" s="222"/>
      <c r="AE633" s="222"/>
      <c r="AF633" s="222"/>
      <c r="AG633" s="222"/>
      <c r="AH633" s="222"/>
      <c r="AI633" s="222"/>
      <c r="AJ633" s="222"/>
      <c r="AK633" s="222"/>
      <c r="AL633" s="222"/>
      <c r="AM633" s="222"/>
      <c r="AN633" s="222"/>
      <c r="AO633" s="222"/>
      <c r="AP633" s="222"/>
      <c r="AQ633" s="222"/>
      <c r="AR633" s="222"/>
      <c r="AS633" s="222"/>
      <c r="AT633" s="222"/>
      <c r="AU633" s="222"/>
      <c r="AV633" s="222"/>
      <c r="AW633" s="222"/>
      <c r="AX633" s="222"/>
      <c r="AY633" s="222"/>
      <c r="AZ633" s="222"/>
      <c r="BA633" s="222"/>
      <c r="BB633" s="222"/>
      <c r="BC633" s="222"/>
      <c r="BD633" s="222"/>
      <c r="BE633" s="222"/>
      <c r="BF633" s="222"/>
      <c r="BG633" s="222"/>
      <c r="BH633" s="222"/>
      <c r="BI633" s="222"/>
      <c r="BJ633" s="222"/>
      <c r="BK633" s="222"/>
      <c r="BL633" s="222"/>
      <c r="BM633" s="226"/>
    </row>
    <row r="634" spans="1:65">
      <c r="A634" s="29"/>
      <c r="B634" s="3" t="s">
        <v>86</v>
      </c>
      <c r="C634" s="28"/>
      <c r="D634" s="13">
        <v>1.0721105599822655E-2</v>
      </c>
      <c r="E634" s="13">
        <v>1.6796993859932146E-2</v>
      </c>
      <c r="F634" s="13">
        <v>2.3343584538122256E-3</v>
      </c>
      <c r="G634" s="13">
        <v>3.670166611208444E-2</v>
      </c>
      <c r="H634" s="13">
        <v>3.7939455792530462E-2</v>
      </c>
      <c r="I634" s="13">
        <v>3.0001728422556058E-2</v>
      </c>
      <c r="J634" s="148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5"/>
    </row>
    <row r="635" spans="1:65">
      <c r="A635" s="29"/>
      <c r="B635" s="3" t="s">
        <v>261</v>
      </c>
      <c r="C635" s="28"/>
      <c r="D635" s="13">
        <v>0.13916870647072788</v>
      </c>
      <c r="E635" s="13">
        <v>0.12585774579226983</v>
      </c>
      <c r="F635" s="13">
        <v>-6.7939509592679026E-2</v>
      </c>
      <c r="G635" s="13">
        <v>0.11183740353237082</v>
      </c>
      <c r="H635" s="13">
        <v>-9.2130644036001241E-2</v>
      </c>
      <c r="I635" s="13">
        <v>-0.21679370216668714</v>
      </c>
      <c r="J635" s="148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5"/>
    </row>
    <row r="636" spans="1:65">
      <c r="A636" s="29"/>
      <c r="B636" s="45" t="s">
        <v>262</v>
      </c>
      <c r="C636" s="46"/>
      <c r="D636" s="44">
        <v>0.73</v>
      </c>
      <c r="E636" s="44">
        <v>0.64</v>
      </c>
      <c r="F636" s="44">
        <v>0.56000000000000005</v>
      </c>
      <c r="G636" s="44">
        <v>0.56000000000000005</v>
      </c>
      <c r="H636" s="44">
        <v>0.71</v>
      </c>
      <c r="I636" s="44">
        <v>1.48</v>
      </c>
      <c r="J636" s="148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5"/>
    </row>
    <row r="637" spans="1:65">
      <c r="B637" s="30"/>
      <c r="C637" s="20"/>
      <c r="D637" s="20"/>
      <c r="E637" s="20"/>
      <c r="F637" s="20"/>
      <c r="G637" s="20"/>
      <c r="H637" s="20"/>
      <c r="I637" s="20"/>
      <c r="BM637" s="55"/>
    </row>
    <row r="638" spans="1:65" ht="15">
      <c r="B638" s="8" t="s">
        <v>588</v>
      </c>
      <c r="BM638" s="27" t="s">
        <v>66</v>
      </c>
    </row>
    <row r="639" spans="1:65" ht="15">
      <c r="A639" s="24" t="s">
        <v>34</v>
      </c>
      <c r="B639" s="18" t="s">
        <v>111</v>
      </c>
      <c r="C639" s="15" t="s">
        <v>112</v>
      </c>
      <c r="D639" s="16" t="s">
        <v>223</v>
      </c>
      <c r="E639" s="17" t="s">
        <v>223</v>
      </c>
      <c r="F639" s="17" t="s">
        <v>223</v>
      </c>
      <c r="G639" s="17" t="s">
        <v>223</v>
      </c>
      <c r="H639" s="17" t="s">
        <v>223</v>
      </c>
      <c r="I639" s="17" t="s">
        <v>223</v>
      </c>
      <c r="J639" s="17" t="s">
        <v>223</v>
      </c>
      <c r="K639" s="17" t="s">
        <v>223</v>
      </c>
      <c r="L639" s="17" t="s">
        <v>223</v>
      </c>
      <c r="M639" s="17" t="s">
        <v>223</v>
      </c>
      <c r="N639" s="17" t="s">
        <v>223</v>
      </c>
      <c r="O639" s="17" t="s">
        <v>223</v>
      </c>
      <c r="P639" s="17" t="s">
        <v>223</v>
      </c>
      <c r="Q639" s="17" t="s">
        <v>223</v>
      </c>
      <c r="R639" s="17" t="s">
        <v>223</v>
      </c>
      <c r="S639" s="17" t="s">
        <v>223</v>
      </c>
      <c r="T639" s="17" t="s">
        <v>223</v>
      </c>
      <c r="U639" s="17" t="s">
        <v>223</v>
      </c>
      <c r="V639" s="17" t="s">
        <v>223</v>
      </c>
      <c r="W639" s="17" t="s">
        <v>223</v>
      </c>
      <c r="X639" s="17" t="s">
        <v>223</v>
      </c>
      <c r="Y639" s="148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7">
        <v>1</v>
      </c>
    </row>
    <row r="640" spans="1:65">
      <c r="A640" s="29"/>
      <c r="B640" s="19" t="s">
        <v>224</v>
      </c>
      <c r="C640" s="9" t="s">
        <v>224</v>
      </c>
      <c r="D640" s="146" t="s">
        <v>226</v>
      </c>
      <c r="E640" s="147" t="s">
        <v>227</v>
      </c>
      <c r="F640" s="147" t="s">
        <v>228</v>
      </c>
      <c r="G640" s="147" t="s">
        <v>229</v>
      </c>
      <c r="H640" s="147" t="s">
        <v>230</v>
      </c>
      <c r="I640" s="147" t="s">
        <v>231</v>
      </c>
      <c r="J640" s="147" t="s">
        <v>232</v>
      </c>
      <c r="K640" s="147" t="s">
        <v>234</v>
      </c>
      <c r="L640" s="147" t="s">
        <v>235</v>
      </c>
      <c r="M640" s="147" t="s">
        <v>236</v>
      </c>
      <c r="N640" s="147" t="s">
        <v>237</v>
      </c>
      <c r="O640" s="147" t="s">
        <v>264</v>
      </c>
      <c r="P640" s="147" t="s">
        <v>238</v>
      </c>
      <c r="Q640" s="147" t="s">
        <v>240</v>
      </c>
      <c r="R640" s="147" t="s">
        <v>241</v>
      </c>
      <c r="S640" s="147" t="s">
        <v>242</v>
      </c>
      <c r="T640" s="147" t="s">
        <v>243</v>
      </c>
      <c r="U640" s="147" t="s">
        <v>244</v>
      </c>
      <c r="V640" s="147" t="s">
        <v>245</v>
      </c>
      <c r="W640" s="147" t="s">
        <v>246</v>
      </c>
      <c r="X640" s="147" t="s">
        <v>249</v>
      </c>
      <c r="Y640" s="148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7" t="s">
        <v>3</v>
      </c>
    </row>
    <row r="641" spans="1:65">
      <c r="A641" s="29"/>
      <c r="B641" s="19"/>
      <c r="C641" s="9"/>
      <c r="D641" s="10" t="s">
        <v>308</v>
      </c>
      <c r="E641" s="11" t="s">
        <v>266</v>
      </c>
      <c r="F641" s="11" t="s">
        <v>309</v>
      </c>
      <c r="G641" s="11" t="s">
        <v>309</v>
      </c>
      <c r="H641" s="11" t="s">
        <v>308</v>
      </c>
      <c r="I641" s="11" t="s">
        <v>266</v>
      </c>
      <c r="J641" s="11" t="s">
        <v>309</v>
      </c>
      <c r="K641" s="11" t="s">
        <v>266</v>
      </c>
      <c r="L641" s="11" t="s">
        <v>266</v>
      </c>
      <c r="M641" s="11" t="s">
        <v>266</v>
      </c>
      <c r="N641" s="11" t="s">
        <v>266</v>
      </c>
      <c r="O641" s="11" t="s">
        <v>266</v>
      </c>
      <c r="P641" s="11" t="s">
        <v>266</v>
      </c>
      <c r="Q641" s="11" t="s">
        <v>266</v>
      </c>
      <c r="R641" s="11" t="s">
        <v>266</v>
      </c>
      <c r="S641" s="11" t="s">
        <v>265</v>
      </c>
      <c r="T641" s="11" t="s">
        <v>308</v>
      </c>
      <c r="U641" s="11" t="s">
        <v>308</v>
      </c>
      <c r="V641" s="11" t="s">
        <v>266</v>
      </c>
      <c r="W641" s="11" t="s">
        <v>308</v>
      </c>
      <c r="X641" s="11" t="s">
        <v>309</v>
      </c>
      <c r="Y641" s="148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7">
        <v>1</v>
      </c>
    </row>
    <row r="642" spans="1:65">
      <c r="A642" s="29"/>
      <c r="B642" s="19"/>
      <c r="C642" s="9"/>
      <c r="D642" s="25" t="s">
        <v>310</v>
      </c>
      <c r="E642" s="25" t="s">
        <v>311</v>
      </c>
      <c r="F642" s="25" t="s">
        <v>312</v>
      </c>
      <c r="G642" s="25" t="s">
        <v>313</v>
      </c>
      <c r="H642" s="25" t="s">
        <v>311</v>
      </c>
      <c r="I642" s="25" t="s">
        <v>311</v>
      </c>
      <c r="J642" s="25" t="s">
        <v>310</v>
      </c>
      <c r="K642" s="25" t="s">
        <v>311</v>
      </c>
      <c r="L642" s="25" t="s">
        <v>311</v>
      </c>
      <c r="M642" s="25" t="s">
        <v>311</v>
      </c>
      <c r="N642" s="25" t="s">
        <v>311</v>
      </c>
      <c r="O642" s="25" t="s">
        <v>311</v>
      </c>
      <c r="P642" s="25" t="s">
        <v>117</v>
      </c>
      <c r="Q642" s="25" t="s">
        <v>116</v>
      </c>
      <c r="R642" s="25" t="s">
        <v>312</v>
      </c>
      <c r="S642" s="25" t="s">
        <v>116</v>
      </c>
      <c r="T642" s="25" t="s">
        <v>310</v>
      </c>
      <c r="U642" s="25" t="s">
        <v>313</v>
      </c>
      <c r="V642" s="25" t="s">
        <v>313</v>
      </c>
      <c r="W642" s="25" t="s">
        <v>313</v>
      </c>
      <c r="X642" s="25" t="s">
        <v>312</v>
      </c>
      <c r="Y642" s="148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7">
        <v>2</v>
      </c>
    </row>
    <row r="643" spans="1:65">
      <c r="A643" s="29"/>
      <c r="B643" s="18">
        <v>1</v>
      </c>
      <c r="C643" s="14">
        <v>1</v>
      </c>
      <c r="D643" s="220">
        <v>20</v>
      </c>
      <c r="E643" s="220">
        <v>19.8</v>
      </c>
      <c r="F643" s="220">
        <v>19.510000000000002</v>
      </c>
      <c r="G643" s="220">
        <v>19.513999999999999</v>
      </c>
      <c r="H643" s="220">
        <v>20.399999999999999</v>
      </c>
      <c r="I643" s="220">
        <v>19.899999999999999</v>
      </c>
      <c r="J643" s="220">
        <v>18</v>
      </c>
      <c r="K643" s="220">
        <v>19.8</v>
      </c>
      <c r="L643" s="220">
        <v>19.600000000000001</v>
      </c>
      <c r="M643" s="220">
        <v>19.2</v>
      </c>
      <c r="N643" s="220">
        <v>18.399999999999999</v>
      </c>
      <c r="O643" s="219">
        <v>21.4</v>
      </c>
      <c r="P643" s="220">
        <v>19</v>
      </c>
      <c r="Q643" s="220">
        <v>20.399999999999999</v>
      </c>
      <c r="R643" s="220">
        <v>19.091820543049913</v>
      </c>
      <c r="S643" s="219">
        <v>23.363372769320325</v>
      </c>
      <c r="T643" s="220">
        <v>19.475677614802009</v>
      </c>
      <c r="U643" s="220">
        <v>18.899999999999999</v>
      </c>
      <c r="V643" s="220">
        <v>20.100000000000001</v>
      </c>
      <c r="W643" s="220">
        <v>20.2</v>
      </c>
      <c r="X643" s="219">
        <v>22.992999999999999</v>
      </c>
      <c r="Y643" s="221"/>
      <c r="Z643" s="222"/>
      <c r="AA643" s="222"/>
      <c r="AB643" s="222"/>
      <c r="AC643" s="222"/>
      <c r="AD643" s="222"/>
      <c r="AE643" s="222"/>
      <c r="AF643" s="222"/>
      <c r="AG643" s="222"/>
      <c r="AH643" s="222"/>
      <c r="AI643" s="222"/>
      <c r="AJ643" s="222"/>
      <c r="AK643" s="222"/>
      <c r="AL643" s="222"/>
      <c r="AM643" s="222"/>
      <c r="AN643" s="222"/>
      <c r="AO643" s="222"/>
      <c r="AP643" s="222"/>
      <c r="AQ643" s="222"/>
      <c r="AR643" s="222"/>
      <c r="AS643" s="222"/>
      <c r="AT643" s="222"/>
      <c r="AU643" s="222"/>
      <c r="AV643" s="222"/>
      <c r="AW643" s="222"/>
      <c r="AX643" s="222"/>
      <c r="AY643" s="222"/>
      <c r="AZ643" s="222"/>
      <c r="BA643" s="222"/>
      <c r="BB643" s="222"/>
      <c r="BC643" s="222"/>
      <c r="BD643" s="222"/>
      <c r="BE643" s="222"/>
      <c r="BF643" s="222"/>
      <c r="BG643" s="222"/>
      <c r="BH643" s="222"/>
      <c r="BI643" s="222"/>
      <c r="BJ643" s="222"/>
      <c r="BK643" s="222"/>
      <c r="BL643" s="222"/>
      <c r="BM643" s="223">
        <v>1</v>
      </c>
    </row>
    <row r="644" spans="1:65">
      <c r="A644" s="29"/>
      <c r="B644" s="19">
        <v>1</v>
      </c>
      <c r="C644" s="9">
        <v>2</v>
      </c>
      <c r="D644" s="225">
        <v>20</v>
      </c>
      <c r="E644" s="225">
        <v>19.5</v>
      </c>
      <c r="F644" s="225">
        <v>20.481200000000001</v>
      </c>
      <c r="G644" s="225">
        <v>19.513000000000002</v>
      </c>
      <c r="H644" s="225">
        <v>20.2</v>
      </c>
      <c r="I644" s="225">
        <v>20.6</v>
      </c>
      <c r="J644" s="225">
        <v>18</v>
      </c>
      <c r="K644" s="225">
        <v>19.600000000000001</v>
      </c>
      <c r="L644" s="225">
        <v>20.100000000000001</v>
      </c>
      <c r="M644" s="225">
        <v>19</v>
      </c>
      <c r="N644" s="225">
        <v>19</v>
      </c>
      <c r="O644" s="224">
        <v>20.7</v>
      </c>
      <c r="P644" s="225">
        <v>19.8</v>
      </c>
      <c r="Q644" s="225">
        <v>19.8</v>
      </c>
      <c r="R644" s="225">
        <v>19.514699789995138</v>
      </c>
      <c r="S644" s="224">
        <v>23.887812980284743</v>
      </c>
      <c r="T644" s="225">
        <v>19.088795418082256</v>
      </c>
      <c r="U644" s="225">
        <v>19.7</v>
      </c>
      <c r="V644" s="225">
        <v>21.2</v>
      </c>
      <c r="W644" s="225">
        <v>18.899999999999999</v>
      </c>
      <c r="X644" s="224">
        <v>22.277999999999999</v>
      </c>
      <c r="Y644" s="221"/>
      <c r="Z644" s="222"/>
      <c r="AA644" s="222"/>
      <c r="AB644" s="222"/>
      <c r="AC644" s="222"/>
      <c r="AD644" s="222"/>
      <c r="AE644" s="222"/>
      <c r="AF644" s="222"/>
      <c r="AG644" s="222"/>
      <c r="AH644" s="222"/>
      <c r="AI644" s="222"/>
      <c r="AJ644" s="222"/>
      <c r="AK644" s="222"/>
      <c r="AL644" s="222"/>
      <c r="AM644" s="222"/>
      <c r="AN644" s="222"/>
      <c r="AO644" s="222"/>
      <c r="AP644" s="222"/>
      <c r="AQ644" s="222"/>
      <c r="AR644" s="222"/>
      <c r="AS644" s="222"/>
      <c r="AT644" s="222"/>
      <c r="AU644" s="222"/>
      <c r="AV644" s="222"/>
      <c r="AW644" s="222"/>
      <c r="AX644" s="222"/>
      <c r="AY644" s="222"/>
      <c r="AZ644" s="222"/>
      <c r="BA644" s="222"/>
      <c r="BB644" s="222"/>
      <c r="BC644" s="222"/>
      <c r="BD644" s="222"/>
      <c r="BE644" s="222"/>
      <c r="BF644" s="222"/>
      <c r="BG644" s="222"/>
      <c r="BH644" s="222"/>
      <c r="BI644" s="222"/>
      <c r="BJ644" s="222"/>
      <c r="BK644" s="222"/>
      <c r="BL644" s="222"/>
      <c r="BM644" s="223" t="e">
        <v>#N/A</v>
      </c>
    </row>
    <row r="645" spans="1:65">
      <c r="A645" s="29"/>
      <c r="B645" s="19">
        <v>1</v>
      </c>
      <c r="C645" s="9">
        <v>3</v>
      </c>
      <c r="D645" s="225">
        <v>20</v>
      </c>
      <c r="E645" s="225">
        <v>19.399999999999999</v>
      </c>
      <c r="F645" s="225">
        <v>19.648399999999999</v>
      </c>
      <c r="G645" s="225">
        <v>19.498000000000001</v>
      </c>
      <c r="H645" s="225">
        <v>20.399999999999999</v>
      </c>
      <c r="I645" s="225">
        <v>19.7</v>
      </c>
      <c r="J645" s="225">
        <v>19</v>
      </c>
      <c r="K645" s="225">
        <v>19.2</v>
      </c>
      <c r="L645" s="225">
        <v>19.8</v>
      </c>
      <c r="M645" s="225">
        <v>19.399999999999999</v>
      </c>
      <c r="N645" s="225">
        <v>19.399999999999999</v>
      </c>
      <c r="O645" s="224">
        <v>20.2</v>
      </c>
      <c r="P645" s="225">
        <v>20.5</v>
      </c>
      <c r="Q645" s="225">
        <v>20.3</v>
      </c>
      <c r="R645" s="225">
        <v>19.300579640369019</v>
      </c>
      <c r="S645" s="224">
        <v>24.681170998368728</v>
      </c>
      <c r="T645" s="225">
        <v>19.812135911406134</v>
      </c>
      <c r="U645" s="225">
        <v>19.7</v>
      </c>
      <c r="V645" s="225">
        <v>20.8</v>
      </c>
      <c r="W645" s="225">
        <v>19.3</v>
      </c>
      <c r="X645" s="224">
        <v>22.844000000000001</v>
      </c>
      <c r="Y645" s="221"/>
      <c r="Z645" s="222"/>
      <c r="AA645" s="222"/>
      <c r="AB645" s="222"/>
      <c r="AC645" s="222"/>
      <c r="AD645" s="222"/>
      <c r="AE645" s="222"/>
      <c r="AF645" s="222"/>
      <c r="AG645" s="222"/>
      <c r="AH645" s="222"/>
      <c r="AI645" s="222"/>
      <c r="AJ645" s="222"/>
      <c r="AK645" s="222"/>
      <c r="AL645" s="222"/>
      <c r="AM645" s="222"/>
      <c r="AN645" s="222"/>
      <c r="AO645" s="222"/>
      <c r="AP645" s="222"/>
      <c r="AQ645" s="222"/>
      <c r="AR645" s="222"/>
      <c r="AS645" s="222"/>
      <c r="AT645" s="222"/>
      <c r="AU645" s="222"/>
      <c r="AV645" s="222"/>
      <c r="AW645" s="222"/>
      <c r="AX645" s="222"/>
      <c r="AY645" s="222"/>
      <c r="AZ645" s="222"/>
      <c r="BA645" s="222"/>
      <c r="BB645" s="222"/>
      <c r="BC645" s="222"/>
      <c r="BD645" s="222"/>
      <c r="BE645" s="222"/>
      <c r="BF645" s="222"/>
      <c r="BG645" s="222"/>
      <c r="BH645" s="222"/>
      <c r="BI645" s="222"/>
      <c r="BJ645" s="222"/>
      <c r="BK645" s="222"/>
      <c r="BL645" s="222"/>
      <c r="BM645" s="223">
        <v>16</v>
      </c>
    </row>
    <row r="646" spans="1:65">
      <c r="A646" s="29"/>
      <c r="B646" s="19">
        <v>1</v>
      </c>
      <c r="C646" s="9">
        <v>4</v>
      </c>
      <c r="D646" s="225">
        <v>20</v>
      </c>
      <c r="E646" s="225">
        <v>19.600000000000001</v>
      </c>
      <c r="F646" s="225">
        <v>19.3217</v>
      </c>
      <c r="G646" s="225">
        <v>19.434000000000001</v>
      </c>
      <c r="H646" s="225">
        <v>20.100000000000001</v>
      </c>
      <c r="I646" s="225">
        <v>20.3</v>
      </c>
      <c r="J646" s="225">
        <v>18</v>
      </c>
      <c r="K646" s="225">
        <v>19.600000000000001</v>
      </c>
      <c r="L646" s="225">
        <v>19.7</v>
      </c>
      <c r="M646" s="225">
        <v>20</v>
      </c>
      <c r="N646" s="225">
        <v>20.2</v>
      </c>
      <c r="O646" s="224">
        <v>21.5</v>
      </c>
      <c r="P646" s="225">
        <v>19.3</v>
      </c>
      <c r="Q646" s="225">
        <v>20</v>
      </c>
      <c r="R646" s="225">
        <v>19.399430540072704</v>
      </c>
      <c r="S646" s="224">
        <v>23.818525592480448</v>
      </c>
      <c r="T646" s="225">
        <v>19.126335130465328</v>
      </c>
      <c r="U646" s="225">
        <v>19.7</v>
      </c>
      <c r="V646" s="225">
        <v>20.399999999999999</v>
      </c>
      <c r="W646" s="225">
        <v>19.100000000000001</v>
      </c>
      <c r="X646" s="224">
        <v>22.187000000000001</v>
      </c>
      <c r="Y646" s="221"/>
      <c r="Z646" s="222"/>
      <c r="AA646" s="222"/>
      <c r="AB646" s="222"/>
      <c r="AC646" s="222"/>
      <c r="AD646" s="222"/>
      <c r="AE646" s="222"/>
      <c r="AF646" s="222"/>
      <c r="AG646" s="222"/>
      <c r="AH646" s="222"/>
      <c r="AI646" s="222"/>
      <c r="AJ646" s="222"/>
      <c r="AK646" s="222"/>
      <c r="AL646" s="222"/>
      <c r="AM646" s="222"/>
      <c r="AN646" s="222"/>
      <c r="AO646" s="222"/>
      <c r="AP646" s="222"/>
      <c r="AQ646" s="222"/>
      <c r="AR646" s="222"/>
      <c r="AS646" s="222"/>
      <c r="AT646" s="222"/>
      <c r="AU646" s="222"/>
      <c r="AV646" s="222"/>
      <c r="AW646" s="222"/>
      <c r="AX646" s="222"/>
      <c r="AY646" s="222"/>
      <c r="AZ646" s="222"/>
      <c r="BA646" s="222"/>
      <c r="BB646" s="222"/>
      <c r="BC646" s="222"/>
      <c r="BD646" s="222"/>
      <c r="BE646" s="222"/>
      <c r="BF646" s="222"/>
      <c r="BG646" s="222"/>
      <c r="BH646" s="222"/>
      <c r="BI646" s="222"/>
      <c r="BJ646" s="222"/>
      <c r="BK646" s="222"/>
      <c r="BL646" s="222"/>
      <c r="BM646" s="223">
        <v>19.612251726905253</v>
      </c>
    </row>
    <row r="647" spans="1:65">
      <c r="A647" s="29"/>
      <c r="B647" s="19">
        <v>1</v>
      </c>
      <c r="C647" s="9">
        <v>5</v>
      </c>
      <c r="D647" s="225">
        <v>20</v>
      </c>
      <c r="E647" s="225">
        <v>19.2</v>
      </c>
      <c r="F647" s="225">
        <v>19.7196</v>
      </c>
      <c r="G647" s="225">
        <v>19.440999999999999</v>
      </c>
      <c r="H647" s="229">
        <v>17.600000000000001</v>
      </c>
      <c r="I647" s="225">
        <v>20.3</v>
      </c>
      <c r="J647" s="225">
        <v>19</v>
      </c>
      <c r="K647" s="225">
        <v>18.8</v>
      </c>
      <c r="L647" s="225">
        <v>19.8</v>
      </c>
      <c r="M647" s="225">
        <v>19.5</v>
      </c>
      <c r="N647" s="225">
        <v>18.3</v>
      </c>
      <c r="O647" s="224">
        <v>21</v>
      </c>
      <c r="P647" s="225">
        <v>20.100000000000001</v>
      </c>
      <c r="Q647" s="225">
        <v>20.3</v>
      </c>
      <c r="R647" s="225">
        <v>19.513540199705798</v>
      </c>
      <c r="S647" s="224">
        <v>23.306676998098364</v>
      </c>
      <c r="T647" s="225">
        <v>19.817799341674373</v>
      </c>
      <c r="U647" s="225">
        <v>19.899999999999999</v>
      </c>
      <c r="V647" s="225">
        <v>20.9</v>
      </c>
      <c r="W647" s="225">
        <v>18.600000000000001</v>
      </c>
      <c r="X647" s="224">
        <v>21.975999999999999</v>
      </c>
      <c r="Y647" s="221"/>
      <c r="Z647" s="222"/>
      <c r="AA647" s="222"/>
      <c r="AB647" s="222"/>
      <c r="AC647" s="222"/>
      <c r="AD647" s="222"/>
      <c r="AE647" s="222"/>
      <c r="AF647" s="222"/>
      <c r="AG647" s="222"/>
      <c r="AH647" s="222"/>
      <c r="AI647" s="222"/>
      <c r="AJ647" s="222"/>
      <c r="AK647" s="222"/>
      <c r="AL647" s="222"/>
      <c r="AM647" s="222"/>
      <c r="AN647" s="222"/>
      <c r="AO647" s="222"/>
      <c r="AP647" s="222"/>
      <c r="AQ647" s="222"/>
      <c r="AR647" s="222"/>
      <c r="AS647" s="222"/>
      <c r="AT647" s="222"/>
      <c r="AU647" s="222"/>
      <c r="AV647" s="222"/>
      <c r="AW647" s="222"/>
      <c r="AX647" s="222"/>
      <c r="AY647" s="222"/>
      <c r="AZ647" s="222"/>
      <c r="BA647" s="222"/>
      <c r="BB647" s="222"/>
      <c r="BC647" s="222"/>
      <c r="BD647" s="222"/>
      <c r="BE647" s="222"/>
      <c r="BF647" s="222"/>
      <c r="BG647" s="222"/>
      <c r="BH647" s="222"/>
      <c r="BI647" s="222"/>
      <c r="BJ647" s="222"/>
      <c r="BK647" s="222"/>
      <c r="BL647" s="222"/>
      <c r="BM647" s="223">
        <v>165</v>
      </c>
    </row>
    <row r="648" spans="1:65">
      <c r="A648" s="29"/>
      <c r="B648" s="19">
        <v>1</v>
      </c>
      <c r="C648" s="9">
        <v>6</v>
      </c>
      <c r="D648" s="225">
        <v>20</v>
      </c>
      <c r="E648" s="225">
        <v>19.5</v>
      </c>
      <c r="F648" s="225">
        <v>19.357299999999999</v>
      </c>
      <c r="G648" s="225">
        <v>19.321000000000002</v>
      </c>
      <c r="H648" s="225">
        <v>19.600000000000001</v>
      </c>
      <c r="I648" s="225">
        <v>19.399999999999999</v>
      </c>
      <c r="J648" s="225">
        <v>18</v>
      </c>
      <c r="K648" s="225">
        <v>20.399999999999999</v>
      </c>
      <c r="L648" s="225">
        <v>20</v>
      </c>
      <c r="M648" s="225">
        <v>19.8</v>
      </c>
      <c r="N648" s="225">
        <v>19.399999999999999</v>
      </c>
      <c r="O648" s="224">
        <v>21.5</v>
      </c>
      <c r="P648" s="225">
        <v>19.3</v>
      </c>
      <c r="Q648" s="225">
        <v>20.3</v>
      </c>
      <c r="R648" s="225">
        <v>18.968727567781414</v>
      </c>
      <c r="S648" s="224">
        <v>22.372604513181052</v>
      </c>
      <c r="T648" s="225">
        <v>19.514444808362956</v>
      </c>
      <c r="U648" s="225">
        <v>19</v>
      </c>
      <c r="V648" s="225">
        <v>20.2</v>
      </c>
      <c r="W648" s="225">
        <v>19</v>
      </c>
      <c r="X648" s="224">
        <v>23.001000000000001</v>
      </c>
      <c r="Y648" s="221"/>
      <c r="Z648" s="222"/>
      <c r="AA648" s="222"/>
      <c r="AB648" s="222"/>
      <c r="AC648" s="222"/>
      <c r="AD648" s="222"/>
      <c r="AE648" s="222"/>
      <c r="AF648" s="222"/>
      <c r="AG648" s="222"/>
      <c r="AH648" s="222"/>
      <c r="AI648" s="222"/>
      <c r="AJ648" s="222"/>
      <c r="AK648" s="222"/>
      <c r="AL648" s="222"/>
      <c r="AM648" s="222"/>
      <c r="AN648" s="222"/>
      <c r="AO648" s="222"/>
      <c r="AP648" s="222"/>
      <c r="AQ648" s="222"/>
      <c r="AR648" s="222"/>
      <c r="AS648" s="222"/>
      <c r="AT648" s="222"/>
      <c r="AU648" s="222"/>
      <c r="AV648" s="222"/>
      <c r="AW648" s="222"/>
      <c r="AX648" s="222"/>
      <c r="AY648" s="222"/>
      <c r="AZ648" s="222"/>
      <c r="BA648" s="222"/>
      <c r="BB648" s="222"/>
      <c r="BC648" s="222"/>
      <c r="BD648" s="222"/>
      <c r="BE648" s="222"/>
      <c r="BF648" s="222"/>
      <c r="BG648" s="222"/>
      <c r="BH648" s="222"/>
      <c r="BI648" s="222"/>
      <c r="BJ648" s="222"/>
      <c r="BK648" s="222"/>
      <c r="BL648" s="222"/>
      <c r="BM648" s="226"/>
    </row>
    <row r="649" spans="1:65">
      <c r="A649" s="29"/>
      <c r="B649" s="20" t="s">
        <v>258</v>
      </c>
      <c r="C649" s="12"/>
      <c r="D649" s="227">
        <v>20</v>
      </c>
      <c r="E649" s="227">
        <v>19.5</v>
      </c>
      <c r="F649" s="227">
        <v>19.673033333333333</v>
      </c>
      <c r="G649" s="227">
        <v>19.453500000000002</v>
      </c>
      <c r="H649" s="227">
        <v>19.716666666666665</v>
      </c>
      <c r="I649" s="227">
        <v>20.033333333333331</v>
      </c>
      <c r="J649" s="227">
        <v>18.333333333333332</v>
      </c>
      <c r="K649" s="227">
        <v>19.566666666666666</v>
      </c>
      <c r="L649" s="227">
        <v>19.833333333333332</v>
      </c>
      <c r="M649" s="227">
        <v>19.483333333333331</v>
      </c>
      <c r="N649" s="227">
        <v>19.116666666666664</v>
      </c>
      <c r="O649" s="227">
        <v>21.05</v>
      </c>
      <c r="P649" s="227">
        <v>19.666666666666664</v>
      </c>
      <c r="Q649" s="227">
        <v>20.183333333333334</v>
      </c>
      <c r="R649" s="227">
        <v>19.298133046828998</v>
      </c>
      <c r="S649" s="227">
        <v>23.571693975288941</v>
      </c>
      <c r="T649" s="227">
        <v>19.472531370798844</v>
      </c>
      <c r="U649" s="227">
        <v>19.483333333333334</v>
      </c>
      <c r="V649" s="227">
        <v>20.6</v>
      </c>
      <c r="W649" s="227">
        <v>19.183333333333334</v>
      </c>
      <c r="X649" s="227">
        <v>22.546499999999998</v>
      </c>
      <c r="Y649" s="221"/>
      <c r="Z649" s="222"/>
      <c r="AA649" s="222"/>
      <c r="AB649" s="222"/>
      <c r="AC649" s="222"/>
      <c r="AD649" s="222"/>
      <c r="AE649" s="222"/>
      <c r="AF649" s="222"/>
      <c r="AG649" s="222"/>
      <c r="AH649" s="222"/>
      <c r="AI649" s="222"/>
      <c r="AJ649" s="222"/>
      <c r="AK649" s="222"/>
      <c r="AL649" s="222"/>
      <c r="AM649" s="222"/>
      <c r="AN649" s="222"/>
      <c r="AO649" s="222"/>
      <c r="AP649" s="222"/>
      <c r="AQ649" s="222"/>
      <c r="AR649" s="222"/>
      <c r="AS649" s="222"/>
      <c r="AT649" s="222"/>
      <c r="AU649" s="222"/>
      <c r="AV649" s="222"/>
      <c r="AW649" s="222"/>
      <c r="AX649" s="222"/>
      <c r="AY649" s="222"/>
      <c r="AZ649" s="222"/>
      <c r="BA649" s="222"/>
      <c r="BB649" s="222"/>
      <c r="BC649" s="222"/>
      <c r="BD649" s="222"/>
      <c r="BE649" s="222"/>
      <c r="BF649" s="222"/>
      <c r="BG649" s="222"/>
      <c r="BH649" s="222"/>
      <c r="BI649" s="222"/>
      <c r="BJ649" s="222"/>
      <c r="BK649" s="222"/>
      <c r="BL649" s="222"/>
      <c r="BM649" s="226"/>
    </row>
    <row r="650" spans="1:65">
      <c r="A650" s="29"/>
      <c r="B650" s="3" t="s">
        <v>259</v>
      </c>
      <c r="C650" s="28"/>
      <c r="D650" s="225">
        <v>20</v>
      </c>
      <c r="E650" s="225">
        <v>19.5</v>
      </c>
      <c r="F650" s="225">
        <v>19.5792</v>
      </c>
      <c r="G650" s="225">
        <v>19.4695</v>
      </c>
      <c r="H650" s="225">
        <v>20.149999999999999</v>
      </c>
      <c r="I650" s="225">
        <v>20.100000000000001</v>
      </c>
      <c r="J650" s="225">
        <v>18</v>
      </c>
      <c r="K650" s="225">
        <v>19.600000000000001</v>
      </c>
      <c r="L650" s="225">
        <v>19.8</v>
      </c>
      <c r="M650" s="225">
        <v>19.45</v>
      </c>
      <c r="N650" s="225">
        <v>19.2</v>
      </c>
      <c r="O650" s="225">
        <v>21.2</v>
      </c>
      <c r="P650" s="225">
        <v>19.55</v>
      </c>
      <c r="Q650" s="225">
        <v>20.3</v>
      </c>
      <c r="R650" s="225">
        <v>19.350005090220861</v>
      </c>
      <c r="S650" s="225">
        <v>23.590949180900388</v>
      </c>
      <c r="T650" s="225">
        <v>19.495061211582481</v>
      </c>
      <c r="U650" s="225">
        <v>19.7</v>
      </c>
      <c r="V650" s="225">
        <v>20.6</v>
      </c>
      <c r="W650" s="225">
        <v>19.05</v>
      </c>
      <c r="X650" s="225">
        <v>22.561</v>
      </c>
      <c r="Y650" s="221"/>
      <c r="Z650" s="222"/>
      <c r="AA650" s="222"/>
      <c r="AB650" s="222"/>
      <c r="AC650" s="222"/>
      <c r="AD650" s="222"/>
      <c r="AE650" s="222"/>
      <c r="AF650" s="222"/>
      <c r="AG650" s="222"/>
      <c r="AH650" s="222"/>
      <c r="AI650" s="222"/>
      <c r="AJ650" s="222"/>
      <c r="AK650" s="222"/>
      <c r="AL650" s="222"/>
      <c r="AM650" s="222"/>
      <c r="AN650" s="222"/>
      <c r="AO650" s="222"/>
      <c r="AP650" s="222"/>
      <c r="AQ650" s="222"/>
      <c r="AR650" s="222"/>
      <c r="AS650" s="222"/>
      <c r="AT650" s="222"/>
      <c r="AU650" s="222"/>
      <c r="AV650" s="222"/>
      <c r="AW650" s="222"/>
      <c r="AX650" s="222"/>
      <c r="AY650" s="222"/>
      <c r="AZ650" s="222"/>
      <c r="BA650" s="222"/>
      <c r="BB650" s="222"/>
      <c r="BC650" s="222"/>
      <c r="BD650" s="222"/>
      <c r="BE650" s="222"/>
      <c r="BF650" s="222"/>
      <c r="BG650" s="222"/>
      <c r="BH650" s="222"/>
      <c r="BI650" s="222"/>
      <c r="BJ650" s="222"/>
      <c r="BK650" s="222"/>
      <c r="BL650" s="222"/>
      <c r="BM650" s="226"/>
    </row>
    <row r="651" spans="1:65">
      <c r="A651" s="29"/>
      <c r="B651" s="3" t="s">
        <v>260</v>
      </c>
      <c r="C651" s="28"/>
      <c r="D651" s="23">
        <v>0</v>
      </c>
      <c r="E651" s="23">
        <v>0.2000000000000007</v>
      </c>
      <c r="F651" s="23">
        <v>0.42558457052231952</v>
      </c>
      <c r="G651" s="23">
        <v>7.3855940857861666E-2</v>
      </c>
      <c r="H651" s="23">
        <v>1.0778064142816486</v>
      </c>
      <c r="I651" s="23">
        <v>0.44572039067858188</v>
      </c>
      <c r="J651" s="23">
        <v>0.5163977794943222</v>
      </c>
      <c r="K651" s="23">
        <v>0.54283207962192703</v>
      </c>
      <c r="L651" s="23">
        <v>0.18618986725025263</v>
      </c>
      <c r="M651" s="23">
        <v>0.37103458958251706</v>
      </c>
      <c r="N651" s="23">
        <v>0.71110243050257271</v>
      </c>
      <c r="O651" s="23">
        <v>0.52440442408507593</v>
      </c>
      <c r="P651" s="23">
        <v>0.56803755744375461</v>
      </c>
      <c r="Q651" s="23">
        <v>0.23166067138525379</v>
      </c>
      <c r="R651" s="23">
        <v>0.2256729414686881</v>
      </c>
      <c r="S651" s="23">
        <v>0.7672344620128233</v>
      </c>
      <c r="T651" s="23">
        <v>0.31730520608453017</v>
      </c>
      <c r="U651" s="23">
        <v>0.42150523919242877</v>
      </c>
      <c r="V651" s="23">
        <v>0.4335896677735756</v>
      </c>
      <c r="W651" s="23">
        <v>0.54924190177613563</v>
      </c>
      <c r="X651" s="23">
        <v>0.45193838075560727</v>
      </c>
      <c r="Y651" s="148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5"/>
    </row>
    <row r="652" spans="1:65">
      <c r="A652" s="29"/>
      <c r="B652" s="3" t="s">
        <v>86</v>
      </c>
      <c r="C652" s="28"/>
      <c r="D652" s="13">
        <v>0</v>
      </c>
      <c r="E652" s="13">
        <v>1.0256410256410293E-2</v>
      </c>
      <c r="F652" s="13">
        <v>2.1632890226502242E-2</v>
      </c>
      <c r="G652" s="13">
        <v>3.7965374281163627E-3</v>
      </c>
      <c r="H652" s="13">
        <v>5.4664737833388773E-2</v>
      </c>
      <c r="I652" s="13">
        <v>2.224893797064469E-2</v>
      </c>
      <c r="J652" s="13">
        <v>2.8167151608781211E-2</v>
      </c>
      <c r="K652" s="13">
        <v>2.774269572173392E-2</v>
      </c>
      <c r="L652" s="13">
        <v>9.3877243991724018E-3</v>
      </c>
      <c r="M652" s="13">
        <v>1.9043691509795575E-2</v>
      </c>
      <c r="N652" s="13">
        <v>3.7198034725505119E-2</v>
      </c>
      <c r="O652" s="13">
        <v>2.4912324184564176E-2</v>
      </c>
      <c r="P652" s="13">
        <v>2.8883265632733288E-2</v>
      </c>
      <c r="Q652" s="13">
        <v>1.1477820217271038E-2</v>
      </c>
      <c r="R652" s="13">
        <v>1.1694029724070635E-2</v>
      </c>
      <c r="S652" s="13">
        <v>3.2548974325610325E-2</v>
      </c>
      <c r="T652" s="13">
        <v>1.6295015786204535E-2</v>
      </c>
      <c r="U652" s="13">
        <v>2.1634144013298311E-2</v>
      </c>
      <c r="V652" s="13">
        <v>2.1048042124930853E-2</v>
      </c>
      <c r="W652" s="13">
        <v>2.8631202525254681E-2</v>
      </c>
      <c r="X652" s="13">
        <v>2.0044724491854935E-2</v>
      </c>
      <c r="Y652" s="148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5"/>
    </row>
    <row r="653" spans="1:65">
      <c r="A653" s="29"/>
      <c r="B653" s="3" t="s">
        <v>261</v>
      </c>
      <c r="C653" s="28"/>
      <c r="D653" s="13">
        <v>1.9770716717999903E-2</v>
      </c>
      <c r="E653" s="13">
        <v>-5.7235511999501609E-3</v>
      </c>
      <c r="F653" s="13">
        <v>3.0991651175216184E-3</v>
      </c>
      <c r="G653" s="13">
        <v>-8.0945181163194491E-3</v>
      </c>
      <c r="H653" s="13">
        <v>5.3239648978280485E-3</v>
      </c>
      <c r="I653" s="13">
        <v>2.1470334579196448E-2</v>
      </c>
      <c r="J653" s="13">
        <v>-6.521017634183357E-2</v>
      </c>
      <c r="K653" s="13">
        <v>-2.3243154775568486E-3</v>
      </c>
      <c r="L653" s="13">
        <v>1.1272627412016512E-2</v>
      </c>
      <c r="M653" s="13">
        <v>-6.5733601305486555E-3</v>
      </c>
      <c r="N653" s="13">
        <v>-2.5269156603711984E-2</v>
      </c>
      <c r="O653" s="13">
        <v>7.330867934569496E-2</v>
      </c>
      <c r="P653" s="13">
        <v>2.7745381060331198E-3</v>
      </c>
      <c r="Q653" s="13">
        <v>2.9118614954581457E-2</v>
      </c>
      <c r="R653" s="13">
        <v>-1.6016451575793789E-2</v>
      </c>
      <c r="S653" s="13">
        <v>0.20188616297188822</v>
      </c>
      <c r="T653" s="13">
        <v>-7.1241363843362882E-3</v>
      </c>
      <c r="U653" s="13">
        <v>-6.5733601305484335E-3</v>
      </c>
      <c r="V653" s="13">
        <v>5.0363838219539936E-2</v>
      </c>
      <c r="W653" s="13">
        <v>-2.186992088131845E-2</v>
      </c>
      <c r="X653" s="13">
        <v>0.14961302322411907</v>
      </c>
      <c r="Y653" s="148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5"/>
    </row>
    <row r="654" spans="1:65">
      <c r="A654" s="29"/>
      <c r="B654" s="45" t="s">
        <v>262</v>
      </c>
      <c r="C654" s="46"/>
      <c r="D654" s="44">
        <v>0.67</v>
      </c>
      <c r="E654" s="44">
        <v>0.34</v>
      </c>
      <c r="F654" s="44">
        <v>0.01</v>
      </c>
      <c r="G654" s="44">
        <v>0.43</v>
      </c>
      <c r="H654" s="44">
        <v>0.1</v>
      </c>
      <c r="I654" s="44">
        <v>0.74</v>
      </c>
      <c r="J654" s="44">
        <v>2.7</v>
      </c>
      <c r="K654" s="44">
        <v>0.2</v>
      </c>
      <c r="L654" s="44">
        <v>0.34</v>
      </c>
      <c r="M654" s="44">
        <v>0.37</v>
      </c>
      <c r="N654" s="44">
        <v>1.1100000000000001</v>
      </c>
      <c r="O654" s="44">
        <v>2.8</v>
      </c>
      <c r="P654" s="44">
        <v>0</v>
      </c>
      <c r="Q654" s="44">
        <v>1.05</v>
      </c>
      <c r="R654" s="44">
        <v>0.75</v>
      </c>
      <c r="S654" s="44">
        <v>7.9</v>
      </c>
      <c r="T654" s="44">
        <v>0.39</v>
      </c>
      <c r="U654" s="44">
        <v>0.37</v>
      </c>
      <c r="V654" s="44">
        <v>1.89</v>
      </c>
      <c r="W654" s="44">
        <v>0.98</v>
      </c>
      <c r="X654" s="44">
        <v>5.83</v>
      </c>
      <c r="Y654" s="148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5"/>
    </row>
    <row r="655" spans="1:65">
      <c r="B655" s="3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BM655" s="55"/>
    </row>
    <row r="656" spans="1:65" ht="15">
      <c r="B656" s="8" t="s">
        <v>589</v>
      </c>
      <c r="BM656" s="27" t="s">
        <v>66</v>
      </c>
    </row>
    <row r="657" spans="1:65" ht="15">
      <c r="A657" s="24" t="s">
        <v>58</v>
      </c>
      <c r="B657" s="18" t="s">
        <v>111</v>
      </c>
      <c r="C657" s="15" t="s">
        <v>112</v>
      </c>
      <c r="D657" s="16" t="s">
        <v>223</v>
      </c>
      <c r="E657" s="17" t="s">
        <v>223</v>
      </c>
      <c r="F657" s="17" t="s">
        <v>223</v>
      </c>
      <c r="G657" s="17" t="s">
        <v>223</v>
      </c>
      <c r="H657" s="17" t="s">
        <v>223</v>
      </c>
      <c r="I657" s="17" t="s">
        <v>223</v>
      </c>
      <c r="J657" s="17" t="s">
        <v>223</v>
      </c>
      <c r="K657" s="17" t="s">
        <v>223</v>
      </c>
      <c r="L657" s="17" t="s">
        <v>223</v>
      </c>
      <c r="M657" s="17" t="s">
        <v>223</v>
      </c>
      <c r="N657" s="17" t="s">
        <v>223</v>
      </c>
      <c r="O657" s="17" t="s">
        <v>223</v>
      </c>
      <c r="P657" s="17" t="s">
        <v>223</v>
      </c>
      <c r="Q657" s="17" t="s">
        <v>223</v>
      </c>
      <c r="R657" s="17" t="s">
        <v>223</v>
      </c>
      <c r="S657" s="17" t="s">
        <v>223</v>
      </c>
      <c r="T657" s="17" t="s">
        <v>223</v>
      </c>
      <c r="U657" s="17" t="s">
        <v>223</v>
      </c>
      <c r="V657" s="17" t="s">
        <v>223</v>
      </c>
      <c r="W657" s="148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7">
        <v>1</v>
      </c>
    </row>
    <row r="658" spans="1:65">
      <c r="A658" s="29"/>
      <c r="B658" s="19" t="s">
        <v>224</v>
      </c>
      <c r="C658" s="9" t="s">
        <v>224</v>
      </c>
      <c r="D658" s="146" t="s">
        <v>226</v>
      </c>
      <c r="E658" s="147" t="s">
        <v>227</v>
      </c>
      <c r="F658" s="147" t="s">
        <v>228</v>
      </c>
      <c r="G658" s="147" t="s">
        <v>230</v>
      </c>
      <c r="H658" s="147" t="s">
        <v>231</v>
      </c>
      <c r="I658" s="147" t="s">
        <v>232</v>
      </c>
      <c r="J658" s="147" t="s">
        <v>234</v>
      </c>
      <c r="K658" s="147" t="s">
        <v>235</v>
      </c>
      <c r="L658" s="147" t="s">
        <v>236</v>
      </c>
      <c r="M658" s="147" t="s">
        <v>237</v>
      </c>
      <c r="N658" s="147" t="s">
        <v>264</v>
      </c>
      <c r="O658" s="147" t="s">
        <v>238</v>
      </c>
      <c r="P658" s="147" t="s">
        <v>240</v>
      </c>
      <c r="Q658" s="147" t="s">
        <v>241</v>
      </c>
      <c r="R658" s="147" t="s">
        <v>243</v>
      </c>
      <c r="S658" s="147" t="s">
        <v>244</v>
      </c>
      <c r="T658" s="147" t="s">
        <v>245</v>
      </c>
      <c r="U658" s="147" t="s">
        <v>246</v>
      </c>
      <c r="V658" s="147" t="s">
        <v>249</v>
      </c>
      <c r="W658" s="148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7" t="s">
        <v>1</v>
      </c>
    </row>
    <row r="659" spans="1:65">
      <c r="A659" s="29"/>
      <c r="B659" s="19"/>
      <c r="C659" s="9"/>
      <c r="D659" s="10" t="s">
        <v>308</v>
      </c>
      <c r="E659" s="11" t="s">
        <v>266</v>
      </c>
      <c r="F659" s="11" t="s">
        <v>309</v>
      </c>
      <c r="G659" s="11" t="s">
        <v>308</v>
      </c>
      <c r="H659" s="11" t="s">
        <v>266</v>
      </c>
      <c r="I659" s="11" t="s">
        <v>309</v>
      </c>
      <c r="J659" s="11" t="s">
        <v>266</v>
      </c>
      <c r="K659" s="11" t="s">
        <v>266</v>
      </c>
      <c r="L659" s="11" t="s">
        <v>266</v>
      </c>
      <c r="M659" s="11" t="s">
        <v>266</v>
      </c>
      <c r="N659" s="11" t="s">
        <v>266</v>
      </c>
      <c r="O659" s="11" t="s">
        <v>266</v>
      </c>
      <c r="P659" s="11" t="s">
        <v>266</v>
      </c>
      <c r="Q659" s="11" t="s">
        <v>266</v>
      </c>
      <c r="R659" s="11" t="s">
        <v>308</v>
      </c>
      <c r="S659" s="11" t="s">
        <v>308</v>
      </c>
      <c r="T659" s="11" t="s">
        <v>309</v>
      </c>
      <c r="U659" s="11" t="s">
        <v>308</v>
      </c>
      <c r="V659" s="11" t="s">
        <v>309</v>
      </c>
      <c r="W659" s="148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7">
        <v>3</v>
      </c>
    </row>
    <row r="660" spans="1:65">
      <c r="A660" s="29"/>
      <c r="B660" s="19"/>
      <c r="C660" s="9"/>
      <c r="D660" s="25" t="s">
        <v>310</v>
      </c>
      <c r="E660" s="25" t="s">
        <v>311</v>
      </c>
      <c r="F660" s="25" t="s">
        <v>312</v>
      </c>
      <c r="G660" s="25" t="s">
        <v>311</v>
      </c>
      <c r="H660" s="25" t="s">
        <v>311</v>
      </c>
      <c r="I660" s="25" t="s">
        <v>310</v>
      </c>
      <c r="J660" s="25" t="s">
        <v>311</v>
      </c>
      <c r="K660" s="25" t="s">
        <v>311</v>
      </c>
      <c r="L660" s="25" t="s">
        <v>311</v>
      </c>
      <c r="M660" s="25" t="s">
        <v>311</v>
      </c>
      <c r="N660" s="25" t="s">
        <v>311</v>
      </c>
      <c r="O660" s="25" t="s">
        <v>117</v>
      </c>
      <c r="P660" s="25" t="s">
        <v>116</v>
      </c>
      <c r="Q660" s="25" t="s">
        <v>312</v>
      </c>
      <c r="R660" s="25" t="s">
        <v>310</v>
      </c>
      <c r="S660" s="25" t="s">
        <v>313</v>
      </c>
      <c r="T660" s="25" t="s">
        <v>313</v>
      </c>
      <c r="U660" s="25" t="s">
        <v>313</v>
      </c>
      <c r="V660" s="25" t="s">
        <v>312</v>
      </c>
      <c r="W660" s="148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7">
        <v>3</v>
      </c>
    </row>
    <row r="661" spans="1:65">
      <c r="A661" s="29"/>
      <c r="B661" s="18">
        <v>1</v>
      </c>
      <c r="C661" s="14">
        <v>1</v>
      </c>
      <c r="D661" s="199">
        <v>1.7299999999999999E-2</v>
      </c>
      <c r="E661" s="199">
        <v>1.8200000000000001E-2</v>
      </c>
      <c r="F661" s="199">
        <v>1.7194613333333299E-2</v>
      </c>
      <c r="G661" s="199">
        <v>1.9E-2</v>
      </c>
      <c r="H661" s="199">
        <v>1.7999999999999999E-2</v>
      </c>
      <c r="I661" s="199">
        <v>1.6899999999999998E-2</v>
      </c>
      <c r="J661" s="199">
        <v>1.8000000000000002E-2</v>
      </c>
      <c r="K661" s="199">
        <v>1.9E-2</v>
      </c>
      <c r="L661" s="199">
        <v>1.7000000000000001E-2</v>
      </c>
      <c r="M661" s="199">
        <v>1.7000000000000001E-2</v>
      </c>
      <c r="N661" s="199">
        <v>1.8000000000000002E-2</v>
      </c>
      <c r="O661" s="199">
        <v>1.8100000000000002E-2</v>
      </c>
      <c r="P661" s="199">
        <v>1.7000000000000001E-2</v>
      </c>
      <c r="Q661" s="199">
        <v>1.714437947807915E-2</v>
      </c>
      <c r="R661" s="199">
        <v>1.6847318798194955E-2</v>
      </c>
      <c r="S661" s="199">
        <v>1.7600000000000001E-2</v>
      </c>
      <c r="T661" s="199">
        <v>1.7999999999999999E-2</v>
      </c>
      <c r="U661" s="200">
        <v>1.4999999999999999E-2</v>
      </c>
      <c r="V661" s="200">
        <v>0.23275410000000002</v>
      </c>
      <c r="W661" s="201"/>
      <c r="X661" s="202"/>
      <c r="Y661" s="202"/>
      <c r="Z661" s="202"/>
      <c r="AA661" s="202"/>
      <c r="AB661" s="202"/>
      <c r="AC661" s="202"/>
      <c r="AD661" s="202"/>
      <c r="AE661" s="202"/>
      <c r="AF661" s="202"/>
      <c r="AG661" s="202"/>
      <c r="AH661" s="202"/>
      <c r="AI661" s="202"/>
      <c r="AJ661" s="202"/>
      <c r="AK661" s="202"/>
      <c r="AL661" s="202"/>
      <c r="AM661" s="202"/>
      <c r="AN661" s="202"/>
      <c r="AO661" s="202"/>
      <c r="AP661" s="202"/>
      <c r="AQ661" s="202"/>
      <c r="AR661" s="202"/>
      <c r="AS661" s="202"/>
      <c r="AT661" s="202"/>
      <c r="AU661" s="202"/>
      <c r="AV661" s="202"/>
      <c r="AW661" s="202"/>
      <c r="AX661" s="202"/>
      <c r="AY661" s="202"/>
      <c r="AZ661" s="202"/>
      <c r="BA661" s="202"/>
      <c r="BB661" s="202"/>
      <c r="BC661" s="202"/>
      <c r="BD661" s="202"/>
      <c r="BE661" s="202"/>
      <c r="BF661" s="202"/>
      <c r="BG661" s="202"/>
      <c r="BH661" s="202"/>
      <c r="BI661" s="202"/>
      <c r="BJ661" s="202"/>
      <c r="BK661" s="202"/>
      <c r="BL661" s="202"/>
      <c r="BM661" s="203">
        <v>1</v>
      </c>
    </row>
    <row r="662" spans="1:65">
      <c r="A662" s="29"/>
      <c r="B662" s="19">
        <v>1</v>
      </c>
      <c r="C662" s="9">
        <v>2</v>
      </c>
      <c r="D662" s="23">
        <v>1.72E-2</v>
      </c>
      <c r="E662" s="23">
        <v>1.8499999999999999E-2</v>
      </c>
      <c r="F662" s="23">
        <v>1.6604863333333299E-2</v>
      </c>
      <c r="G662" s="23">
        <v>1.9E-2</v>
      </c>
      <c r="H662" s="23">
        <v>1.7999999999999999E-2</v>
      </c>
      <c r="I662" s="23">
        <v>1.7499999999999998E-2</v>
      </c>
      <c r="J662" s="23">
        <v>1.8000000000000002E-2</v>
      </c>
      <c r="K662" s="23">
        <v>1.8000000000000002E-2</v>
      </c>
      <c r="L662" s="23">
        <v>1.7000000000000001E-2</v>
      </c>
      <c r="M662" s="23">
        <v>1.7000000000000001E-2</v>
      </c>
      <c r="N662" s="23">
        <v>1.8000000000000002E-2</v>
      </c>
      <c r="O662" s="23">
        <v>1.84E-2</v>
      </c>
      <c r="P662" s="23">
        <v>1.6E-2</v>
      </c>
      <c r="Q662" s="23">
        <v>1.6948748855063867E-2</v>
      </c>
      <c r="R662" s="23">
        <v>1.7521356292993777E-2</v>
      </c>
      <c r="S662" s="208">
        <v>2.0299999999999999E-2</v>
      </c>
      <c r="T662" s="23">
        <v>1.9E-2</v>
      </c>
      <c r="U662" s="205">
        <v>1.4000000000000002E-2</v>
      </c>
      <c r="V662" s="205">
        <v>0.21546399999999999</v>
      </c>
      <c r="W662" s="201"/>
      <c r="X662" s="202"/>
      <c r="Y662" s="202"/>
      <c r="Z662" s="202"/>
      <c r="AA662" s="202"/>
      <c r="AB662" s="202"/>
      <c r="AC662" s="202"/>
      <c r="AD662" s="202"/>
      <c r="AE662" s="202"/>
      <c r="AF662" s="202"/>
      <c r="AG662" s="202"/>
      <c r="AH662" s="202"/>
      <c r="AI662" s="202"/>
      <c r="AJ662" s="202"/>
      <c r="AK662" s="202"/>
      <c r="AL662" s="202"/>
      <c r="AM662" s="202"/>
      <c r="AN662" s="202"/>
      <c r="AO662" s="202"/>
      <c r="AP662" s="202"/>
      <c r="AQ662" s="202"/>
      <c r="AR662" s="202"/>
      <c r="AS662" s="202"/>
      <c r="AT662" s="202"/>
      <c r="AU662" s="202"/>
      <c r="AV662" s="202"/>
      <c r="AW662" s="202"/>
      <c r="AX662" s="202"/>
      <c r="AY662" s="202"/>
      <c r="AZ662" s="202"/>
      <c r="BA662" s="202"/>
      <c r="BB662" s="202"/>
      <c r="BC662" s="202"/>
      <c r="BD662" s="202"/>
      <c r="BE662" s="202"/>
      <c r="BF662" s="202"/>
      <c r="BG662" s="202"/>
      <c r="BH662" s="202"/>
      <c r="BI662" s="202"/>
      <c r="BJ662" s="202"/>
      <c r="BK662" s="202"/>
      <c r="BL662" s="202"/>
      <c r="BM662" s="203" t="e">
        <v>#N/A</v>
      </c>
    </row>
    <row r="663" spans="1:65">
      <c r="A663" s="29"/>
      <c r="B663" s="19">
        <v>1</v>
      </c>
      <c r="C663" s="9">
        <v>3</v>
      </c>
      <c r="D663" s="23">
        <v>1.7499999999999998E-2</v>
      </c>
      <c r="E663" s="23">
        <v>1.8699999999999998E-2</v>
      </c>
      <c r="F663" s="23">
        <v>1.7110813333333332E-2</v>
      </c>
      <c r="G663" s="23">
        <v>1.7999999999999999E-2</v>
      </c>
      <c r="H663" s="23">
        <v>1.7999999999999999E-2</v>
      </c>
      <c r="I663" s="23">
        <v>1.78E-2</v>
      </c>
      <c r="J663" s="23">
        <v>1.8000000000000002E-2</v>
      </c>
      <c r="K663" s="23">
        <v>0.02</v>
      </c>
      <c r="L663" s="23">
        <v>1.8000000000000002E-2</v>
      </c>
      <c r="M663" s="23">
        <v>1.6E-2</v>
      </c>
      <c r="N663" s="23">
        <v>1.7000000000000001E-2</v>
      </c>
      <c r="O663" s="23">
        <v>1.8499999999999999E-2</v>
      </c>
      <c r="P663" s="23">
        <v>1.6E-2</v>
      </c>
      <c r="Q663" s="23">
        <v>1.6741504478824672E-2</v>
      </c>
      <c r="R663" s="23">
        <v>1.8056230413109591E-2</v>
      </c>
      <c r="S663" s="23">
        <v>1.77E-2</v>
      </c>
      <c r="T663" s="23">
        <v>1.7999999999999999E-2</v>
      </c>
      <c r="U663" s="205">
        <v>1.4999999999999999E-2</v>
      </c>
      <c r="V663" s="205">
        <v>0.2169787</v>
      </c>
      <c r="W663" s="201"/>
      <c r="X663" s="202"/>
      <c r="Y663" s="202"/>
      <c r="Z663" s="202"/>
      <c r="AA663" s="202"/>
      <c r="AB663" s="202"/>
      <c r="AC663" s="202"/>
      <c r="AD663" s="202"/>
      <c r="AE663" s="202"/>
      <c r="AF663" s="202"/>
      <c r="AG663" s="202"/>
      <c r="AH663" s="202"/>
      <c r="AI663" s="202"/>
      <c r="AJ663" s="202"/>
      <c r="AK663" s="202"/>
      <c r="AL663" s="202"/>
      <c r="AM663" s="202"/>
      <c r="AN663" s="202"/>
      <c r="AO663" s="202"/>
      <c r="AP663" s="202"/>
      <c r="AQ663" s="202"/>
      <c r="AR663" s="202"/>
      <c r="AS663" s="202"/>
      <c r="AT663" s="202"/>
      <c r="AU663" s="202"/>
      <c r="AV663" s="202"/>
      <c r="AW663" s="202"/>
      <c r="AX663" s="202"/>
      <c r="AY663" s="202"/>
      <c r="AZ663" s="202"/>
      <c r="BA663" s="202"/>
      <c r="BB663" s="202"/>
      <c r="BC663" s="202"/>
      <c r="BD663" s="202"/>
      <c r="BE663" s="202"/>
      <c r="BF663" s="202"/>
      <c r="BG663" s="202"/>
      <c r="BH663" s="202"/>
      <c r="BI663" s="202"/>
      <c r="BJ663" s="202"/>
      <c r="BK663" s="202"/>
      <c r="BL663" s="202"/>
      <c r="BM663" s="203">
        <v>16</v>
      </c>
    </row>
    <row r="664" spans="1:65">
      <c r="A664" s="29"/>
      <c r="B664" s="19">
        <v>1</v>
      </c>
      <c r="C664" s="9">
        <v>4</v>
      </c>
      <c r="D664" s="23">
        <v>1.7399999999999999E-2</v>
      </c>
      <c r="E664" s="23">
        <v>1.8599999999999998E-2</v>
      </c>
      <c r="F664" s="23">
        <v>1.6786363333333301E-2</v>
      </c>
      <c r="G664" s="23">
        <v>1.7000000000000001E-2</v>
      </c>
      <c r="H664" s="23">
        <v>1.7999999999999999E-2</v>
      </c>
      <c r="I664" s="23">
        <v>1.7499999999999998E-2</v>
      </c>
      <c r="J664" s="23">
        <v>1.8000000000000002E-2</v>
      </c>
      <c r="K664" s="23">
        <v>1.8000000000000002E-2</v>
      </c>
      <c r="L664" s="23">
        <v>1.7000000000000001E-2</v>
      </c>
      <c r="M664" s="23">
        <v>1.7000000000000001E-2</v>
      </c>
      <c r="N664" s="23">
        <v>1.7000000000000001E-2</v>
      </c>
      <c r="O664" s="23">
        <v>1.8200000000000001E-2</v>
      </c>
      <c r="P664" s="23">
        <v>1.6E-2</v>
      </c>
      <c r="Q664" s="23">
        <v>1.7000925837026046E-2</v>
      </c>
      <c r="R664" s="23">
        <v>1.680993922256176E-2</v>
      </c>
      <c r="S664" s="23">
        <v>1.77E-2</v>
      </c>
      <c r="T664" s="23">
        <v>1.7999999999999999E-2</v>
      </c>
      <c r="U664" s="205">
        <v>1.4999999999999999E-2</v>
      </c>
      <c r="V664" s="205">
        <v>0.22252069999999999</v>
      </c>
      <c r="W664" s="201"/>
      <c r="X664" s="202"/>
      <c r="Y664" s="202"/>
      <c r="Z664" s="202"/>
      <c r="AA664" s="202"/>
      <c r="AB664" s="202"/>
      <c r="AC664" s="202"/>
      <c r="AD664" s="202"/>
      <c r="AE664" s="202"/>
      <c r="AF664" s="202"/>
      <c r="AG664" s="202"/>
      <c r="AH664" s="202"/>
      <c r="AI664" s="202"/>
      <c r="AJ664" s="202"/>
      <c r="AK664" s="202"/>
      <c r="AL664" s="202"/>
      <c r="AM664" s="202"/>
      <c r="AN664" s="202"/>
      <c r="AO664" s="202"/>
      <c r="AP664" s="202"/>
      <c r="AQ664" s="202"/>
      <c r="AR664" s="202"/>
      <c r="AS664" s="202"/>
      <c r="AT664" s="202"/>
      <c r="AU664" s="202"/>
      <c r="AV664" s="202"/>
      <c r="AW664" s="202"/>
      <c r="AX664" s="202"/>
      <c r="AY664" s="202"/>
      <c r="AZ664" s="202"/>
      <c r="BA664" s="202"/>
      <c r="BB664" s="202"/>
      <c r="BC664" s="202"/>
      <c r="BD664" s="202"/>
      <c r="BE664" s="202"/>
      <c r="BF664" s="202"/>
      <c r="BG664" s="202"/>
      <c r="BH664" s="202"/>
      <c r="BI664" s="202"/>
      <c r="BJ664" s="202"/>
      <c r="BK664" s="202"/>
      <c r="BL664" s="202"/>
      <c r="BM664" s="203">
        <v>1.767610256198443E-2</v>
      </c>
    </row>
    <row r="665" spans="1:65">
      <c r="A665" s="29"/>
      <c r="B665" s="19">
        <v>1</v>
      </c>
      <c r="C665" s="9">
        <v>5</v>
      </c>
      <c r="D665" s="23">
        <v>1.7299999999999999E-2</v>
      </c>
      <c r="E665" s="23">
        <v>1.8599999999999998E-2</v>
      </c>
      <c r="F665" s="23">
        <v>1.7166493333333338E-2</v>
      </c>
      <c r="G665" s="23">
        <v>1.9E-2</v>
      </c>
      <c r="H665" s="23">
        <v>1.7999999999999999E-2</v>
      </c>
      <c r="I665" s="23">
        <v>1.77E-2</v>
      </c>
      <c r="J665" s="23">
        <v>1.8000000000000002E-2</v>
      </c>
      <c r="K665" s="23">
        <v>1.9E-2</v>
      </c>
      <c r="L665" s="23">
        <v>1.7000000000000001E-2</v>
      </c>
      <c r="M665" s="23">
        <v>1.7000000000000001E-2</v>
      </c>
      <c r="N665" s="23">
        <v>1.8000000000000002E-2</v>
      </c>
      <c r="O665" s="23">
        <v>1.84E-2</v>
      </c>
      <c r="P665" s="23">
        <v>1.6E-2</v>
      </c>
      <c r="Q665" s="23">
        <v>1.6940510076837029E-2</v>
      </c>
      <c r="R665" s="23">
        <v>1.7306907280153688E-2</v>
      </c>
      <c r="S665" s="23">
        <v>1.8000000000000002E-2</v>
      </c>
      <c r="T665" s="23">
        <v>1.9E-2</v>
      </c>
      <c r="U665" s="205">
        <v>1.4000000000000002E-2</v>
      </c>
      <c r="V665" s="205">
        <v>0.21983560000000002</v>
      </c>
      <c r="W665" s="201"/>
      <c r="X665" s="202"/>
      <c r="Y665" s="202"/>
      <c r="Z665" s="202"/>
      <c r="AA665" s="202"/>
      <c r="AB665" s="202"/>
      <c r="AC665" s="202"/>
      <c r="AD665" s="202"/>
      <c r="AE665" s="202"/>
      <c r="AF665" s="202"/>
      <c r="AG665" s="202"/>
      <c r="AH665" s="202"/>
      <c r="AI665" s="202"/>
      <c r="AJ665" s="202"/>
      <c r="AK665" s="202"/>
      <c r="AL665" s="202"/>
      <c r="AM665" s="202"/>
      <c r="AN665" s="202"/>
      <c r="AO665" s="202"/>
      <c r="AP665" s="202"/>
      <c r="AQ665" s="202"/>
      <c r="AR665" s="202"/>
      <c r="AS665" s="202"/>
      <c r="AT665" s="202"/>
      <c r="AU665" s="202"/>
      <c r="AV665" s="202"/>
      <c r="AW665" s="202"/>
      <c r="AX665" s="202"/>
      <c r="AY665" s="202"/>
      <c r="AZ665" s="202"/>
      <c r="BA665" s="202"/>
      <c r="BB665" s="202"/>
      <c r="BC665" s="202"/>
      <c r="BD665" s="202"/>
      <c r="BE665" s="202"/>
      <c r="BF665" s="202"/>
      <c r="BG665" s="202"/>
      <c r="BH665" s="202"/>
      <c r="BI665" s="202"/>
      <c r="BJ665" s="202"/>
      <c r="BK665" s="202"/>
      <c r="BL665" s="202"/>
      <c r="BM665" s="203">
        <v>166</v>
      </c>
    </row>
    <row r="666" spans="1:65">
      <c r="A666" s="29"/>
      <c r="B666" s="19">
        <v>1</v>
      </c>
      <c r="C666" s="9">
        <v>6</v>
      </c>
      <c r="D666" s="23">
        <v>1.78E-2</v>
      </c>
      <c r="E666" s="23">
        <v>1.8499999999999999E-2</v>
      </c>
      <c r="F666" s="23">
        <v>1.7267293333333301E-2</v>
      </c>
      <c r="G666" s="23">
        <v>1.9E-2</v>
      </c>
      <c r="H666" s="23">
        <v>1.9E-2</v>
      </c>
      <c r="I666" s="23">
        <v>1.7399999999999999E-2</v>
      </c>
      <c r="J666" s="23">
        <v>1.8000000000000002E-2</v>
      </c>
      <c r="K666" s="23">
        <v>1.9E-2</v>
      </c>
      <c r="L666" s="23">
        <v>1.7000000000000001E-2</v>
      </c>
      <c r="M666" s="23">
        <v>1.7000000000000001E-2</v>
      </c>
      <c r="N666" s="23">
        <v>1.8000000000000002E-2</v>
      </c>
      <c r="O666" s="23">
        <v>1.8000000000000002E-2</v>
      </c>
      <c r="P666" s="23">
        <v>1.7000000000000001E-2</v>
      </c>
      <c r="Q666" s="23">
        <v>1.6785939094789894E-2</v>
      </c>
      <c r="R666" s="23">
        <v>1.7888261494777832E-2</v>
      </c>
      <c r="S666" s="23">
        <v>1.72E-2</v>
      </c>
      <c r="T666" s="23">
        <v>1.7999999999999999E-2</v>
      </c>
      <c r="U666" s="205">
        <v>1.4000000000000002E-2</v>
      </c>
      <c r="V666" s="205">
        <v>0.22599830000000001</v>
      </c>
      <c r="W666" s="201"/>
      <c r="X666" s="202"/>
      <c r="Y666" s="202"/>
      <c r="Z666" s="202"/>
      <c r="AA666" s="202"/>
      <c r="AB666" s="202"/>
      <c r="AC666" s="202"/>
      <c r="AD666" s="202"/>
      <c r="AE666" s="202"/>
      <c r="AF666" s="202"/>
      <c r="AG666" s="202"/>
      <c r="AH666" s="202"/>
      <c r="AI666" s="202"/>
      <c r="AJ666" s="202"/>
      <c r="AK666" s="202"/>
      <c r="AL666" s="202"/>
      <c r="AM666" s="202"/>
      <c r="AN666" s="202"/>
      <c r="AO666" s="202"/>
      <c r="AP666" s="202"/>
      <c r="AQ666" s="202"/>
      <c r="AR666" s="202"/>
      <c r="AS666" s="202"/>
      <c r="AT666" s="202"/>
      <c r="AU666" s="202"/>
      <c r="AV666" s="202"/>
      <c r="AW666" s="202"/>
      <c r="AX666" s="202"/>
      <c r="AY666" s="202"/>
      <c r="AZ666" s="202"/>
      <c r="BA666" s="202"/>
      <c r="BB666" s="202"/>
      <c r="BC666" s="202"/>
      <c r="BD666" s="202"/>
      <c r="BE666" s="202"/>
      <c r="BF666" s="202"/>
      <c r="BG666" s="202"/>
      <c r="BH666" s="202"/>
      <c r="BI666" s="202"/>
      <c r="BJ666" s="202"/>
      <c r="BK666" s="202"/>
      <c r="BL666" s="202"/>
      <c r="BM666" s="56"/>
    </row>
    <row r="667" spans="1:65">
      <c r="A667" s="29"/>
      <c r="B667" s="20" t="s">
        <v>258</v>
      </c>
      <c r="C667" s="12"/>
      <c r="D667" s="206">
        <v>1.7416666666666667E-2</v>
      </c>
      <c r="E667" s="206">
        <v>1.8516666666666664E-2</v>
      </c>
      <c r="F667" s="206">
        <v>1.702173999999998E-2</v>
      </c>
      <c r="G667" s="206">
        <v>1.8499999999999999E-2</v>
      </c>
      <c r="H667" s="206">
        <v>1.8166666666666668E-2</v>
      </c>
      <c r="I667" s="206">
        <v>1.7466666666666669E-2</v>
      </c>
      <c r="J667" s="206">
        <v>1.8000000000000002E-2</v>
      </c>
      <c r="K667" s="206">
        <v>1.8833333333333337E-2</v>
      </c>
      <c r="L667" s="206">
        <v>1.7166666666666667E-2</v>
      </c>
      <c r="M667" s="206">
        <v>1.6833333333333336E-2</v>
      </c>
      <c r="N667" s="206">
        <v>1.7666666666666667E-2</v>
      </c>
      <c r="O667" s="206">
        <v>1.8266666666666671E-2</v>
      </c>
      <c r="P667" s="206">
        <v>1.6333333333333335E-2</v>
      </c>
      <c r="Q667" s="206">
        <v>1.6927001303436776E-2</v>
      </c>
      <c r="R667" s="206">
        <v>1.7405002250298601E-2</v>
      </c>
      <c r="S667" s="206">
        <v>1.8083333333333337E-2</v>
      </c>
      <c r="T667" s="206">
        <v>1.8333333333333333E-2</v>
      </c>
      <c r="U667" s="206">
        <v>1.4499999999999999E-2</v>
      </c>
      <c r="V667" s="206">
        <v>0.22225856666666668</v>
      </c>
      <c r="W667" s="201"/>
      <c r="X667" s="202"/>
      <c r="Y667" s="202"/>
      <c r="Z667" s="202"/>
      <c r="AA667" s="202"/>
      <c r="AB667" s="202"/>
      <c r="AC667" s="202"/>
      <c r="AD667" s="202"/>
      <c r="AE667" s="202"/>
      <c r="AF667" s="202"/>
      <c r="AG667" s="202"/>
      <c r="AH667" s="202"/>
      <c r="AI667" s="202"/>
      <c r="AJ667" s="202"/>
      <c r="AK667" s="202"/>
      <c r="AL667" s="202"/>
      <c r="AM667" s="202"/>
      <c r="AN667" s="202"/>
      <c r="AO667" s="202"/>
      <c r="AP667" s="202"/>
      <c r="AQ667" s="202"/>
      <c r="AR667" s="202"/>
      <c r="AS667" s="202"/>
      <c r="AT667" s="202"/>
      <c r="AU667" s="202"/>
      <c r="AV667" s="202"/>
      <c r="AW667" s="202"/>
      <c r="AX667" s="202"/>
      <c r="AY667" s="202"/>
      <c r="AZ667" s="202"/>
      <c r="BA667" s="202"/>
      <c r="BB667" s="202"/>
      <c r="BC667" s="202"/>
      <c r="BD667" s="202"/>
      <c r="BE667" s="202"/>
      <c r="BF667" s="202"/>
      <c r="BG667" s="202"/>
      <c r="BH667" s="202"/>
      <c r="BI667" s="202"/>
      <c r="BJ667" s="202"/>
      <c r="BK667" s="202"/>
      <c r="BL667" s="202"/>
      <c r="BM667" s="56"/>
    </row>
    <row r="668" spans="1:65">
      <c r="A668" s="29"/>
      <c r="B668" s="3" t="s">
        <v>259</v>
      </c>
      <c r="C668" s="28"/>
      <c r="D668" s="23">
        <v>1.7349999999999997E-2</v>
      </c>
      <c r="E668" s="23">
        <v>1.8549999999999997E-2</v>
      </c>
      <c r="F668" s="23">
        <v>1.7138653333333337E-2</v>
      </c>
      <c r="G668" s="23">
        <v>1.9E-2</v>
      </c>
      <c r="H668" s="23">
        <v>1.7999999999999999E-2</v>
      </c>
      <c r="I668" s="23">
        <v>1.7499999999999998E-2</v>
      </c>
      <c r="J668" s="23">
        <v>1.8000000000000002E-2</v>
      </c>
      <c r="K668" s="23">
        <v>1.9E-2</v>
      </c>
      <c r="L668" s="23">
        <v>1.7000000000000001E-2</v>
      </c>
      <c r="M668" s="23">
        <v>1.7000000000000001E-2</v>
      </c>
      <c r="N668" s="23">
        <v>1.8000000000000002E-2</v>
      </c>
      <c r="O668" s="23">
        <v>1.83E-2</v>
      </c>
      <c r="P668" s="23">
        <v>1.6E-2</v>
      </c>
      <c r="Q668" s="23">
        <v>1.6944629465950448E-2</v>
      </c>
      <c r="R668" s="23">
        <v>1.7414131786573733E-2</v>
      </c>
      <c r="S668" s="23">
        <v>1.77E-2</v>
      </c>
      <c r="T668" s="23">
        <v>1.7999999999999999E-2</v>
      </c>
      <c r="U668" s="23">
        <v>1.4500000000000001E-2</v>
      </c>
      <c r="V668" s="23">
        <v>0.22117815000000002</v>
      </c>
      <c r="W668" s="201"/>
      <c r="X668" s="202"/>
      <c r="Y668" s="202"/>
      <c r="Z668" s="202"/>
      <c r="AA668" s="202"/>
      <c r="AB668" s="202"/>
      <c r="AC668" s="202"/>
      <c r="AD668" s="202"/>
      <c r="AE668" s="202"/>
      <c r="AF668" s="202"/>
      <c r="AG668" s="202"/>
      <c r="AH668" s="202"/>
      <c r="AI668" s="202"/>
      <c r="AJ668" s="202"/>
      <c r="AK668" s="202"/>
      <c r="AL668" s="202"/>
      <c r="AM668" s="202"/>
      <c r="AN668" s="202"/>
      <c r="AO668" s="202"/>
      <c r="AP668" s="202"/>
      <c r="AQ668" s="202"/>
      <c r="AR668" s="202"/>
      <c r="AS668" s="202"/>
      <c r="AT668" s="202"/>
      <c r="AU668" s="202"/>
      <c r="AV668" s="202"/>
      <c r="AW668" s="202"/>
      <c r="AX668" s="202"/>
      <c r="AY668" s="202"/>
      <c r="AZ668" s="202"/>
      <c r="BA668" s="202"/>
      <c r="BB668" s="202"/>
      <c r="BC668" s="202"/>
      <c r="BD668" s="202"/>
      <c r="BE668" s="202"/>
      <c r="BF668" s="202"/>
      <c r="BG668" s="202"/>
      <c r="BH668" s="202"/>
      <c r="BI668" s="202"/>
      <c r="BJ668" s="202"/>
      <c r="BK668" s="202"/>
      <c r="BL668" s="202"/>
      <c r="BM668" s="56"/>
    </row>
    <row r="669" spans="1:65">
      <c r="A669" s="29"/>
      <c r="B669" s="3" t="s">
        <v>260</v>
      </c>
      <c r="C669" s="28"/>
      <c r="D669" s="23">
        <v>2.1369760566432804E-4</v>
      </c>
      <c r="E669" s="23">
        <v>1.7224014243684982E-4</v>
      </c>
      <c r="F669" s="23">
        <v>2.6391572349269033E-4</v>
      </c>
      <c r="G669" s="23">
        <v>8.366600265340751E-4</v>
      </c>
      <c r="H669" s="23">
        <v>4.0824829046386341E-4</v>
      </c>
      <c r="I669" s="23">
        <v>3.1411250638372718E-4</v>
      </c>
      <c r="J669" s="23">
        <v>0</v>
      </c>
      <c r="K669" s="23">
        <v>7.5277265270908022E-4</v>
      </c>
      <c r="L669" s="23">
        <v>4.0824829046386341E-4</v>
      </c>
      <c r="M669" s="23">
        <v>4.0824829046386341E-4</v>
      </c>
      <c r="N669" s="23">
        <v>5.1639777949432275E-4</v>
      </c>
      <c r="O669" s="23">
        <v>1.9663841605003382E-4</v>
      </c>
      <c r="P669" s="23">
        <v>5.1639777949432264E-4</v>
      </c>
      <c r="Q669" s="23">
        <v>1.4675228726483564E-4</v>
      </c>
      <c r="R669" s="23">
        <v>5.1882739780424736E-4</v>
      </c>
      <c r="S669" s="23">
        <v>1.1160943807163733E-3</v>
      </c>
      <c r="T669" s="23">
        <v>5.1639777949432275E-4</v>
      </c>
      <c r="U669" s="23">
        <v>5.477225575051647E-4</v>
      </c>
      <c r="V669" s="23">
        <v>6.3894355762200766E-3</v>
      </c>
      <c r="W669" s="201"/>
      <c r="X669" s="202"/>
      <c r="Y669" s="202"/>
      <c r="Z669" s="202"/>
      <c r="AA669" s="202"/>
      <c r="AB669" s="202"/>
      <c r="AC669" s="202"/>
      <c r="AD669" s="202"/>
      <c r="AE669" s="202"/>
      <c r="AF669" s="202"/>
      <c r="AG669" s="202"/>
      <c r="AH669" s="202"/>
      <c r="AI669" s="202"/>
      <c r="AJ669" s="202"/>
      <c r="AK669" s="202"/>
      <c r="AL669" s="202"/>
      <c r="AM669" s="202"/>
      <c r="AN669" s="202"/>
      <c r="AO669" s="202"/>
      <c r="AP669" s="202"/>
      <c r="AQ669" s="202"/>
      <c r="AR669" s="202"/>
      <c r="AS669" s="202"/>
      <c r="AT669" s="202"/>
      <c r="AU669" s="202"/>
      <c r="AV669" s="202"/>
      <c r="AW669" s="202"/>
      <c r="AX669" s="202"/>
      <c r="AY669" s="202"/>
      <c r="AZ669" s="202"/>
      <c r="BA669" s="202"/>
      <c r="BB669" s="202"/>
      <c r="BC669" s="202"/>
      <c r="BD669" s="202"/>
      <c r="BE669" s="202"/>
      <c r="BF669" s="202"/>
      <c r="BG669" s="202"/>
      <c r="BH669" s="202"/>
      <c r="BI669" s="202"/>
      <c r="BJ669" s="202"/>
      <c r="BK669" s="202"/>
      <c r="BL669" s="202"/>
      <c r="BM669" s="56"/>
    </row>
    <row r="670" spans="1:65">
      <c r="A670" s="29"/>
      <c r="B670" s="3" t="s">
        <v>86</v>
      </c>
      <c r="C670" s="28"/>
      <c r="D670" s="13">
        <v>1.2269718985511657E-2</v>
      </c>
      <c r="E670" s="13">
        <v>9.3018978813780295E-3</v>
      </c>
      <c r="F670" s="13">
        <v>1.5504626641735254E-2</v>
      </c>
      <c r="G670" s="13">
        <v>4.5224866299139195E-2</v>
      </c>
      <c r="H670" s="13">
        <v>2.247238296131358E-2</v>
      </c>
      <c r="I670" s="13">
        <v>1.798354044181644E-2</v>
      </c>
      <c r="J670" s="13">
        <v>0</v>
      </c>
      <c r="K670" s="13">
        <v>3.9970229347384784E-2</v>
      </c>
      <c r="L670" s="13">
        <v>2.3781453813428936E-2</v>
      </c>
      <c r="M670" s="13">
        <v>2.4252373690922577E-2</v>
      </c>
      <c r="N670" s="13">
        <v>2.9230062990244682E-2</v>
      </c>
      <c r="O670" s="13">
        <v>1.0764876791060243E-2</v>
      </c>
      <c r="P670" s="13">
        <v>3.1616190581285057E-2</v>
      </c>
      <c r="Q670" s="13">
        <v>8.6697156001896078E-3</v>
      </c>
      <c r="R670" s="13">
        <v>2.9809096852908844E-2</v>
      </c>
      <c r="S670" s="13">
        <v>6.1719504924407732E-2</v>
      </c>
      <c r="T670" s="13">
        <v>2.8167151608781242E-2</v>
      </c>
      <c r="U670" s="13">
        <v>3.777396948311481E-2</v>
      </c>
      <c r="V670" s="13">
        <v>2.8747758397104497E-2</v>
      </c>
      <c r="W670" s="148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29"/>
      <c r="B671" s="3" t="s">
        <v>261</v>
      </c>
      <c r="C671" s="28"/>
      <c r="D671" s="13">
        <v>-1.467721147283485E-2</v>
      </c>
      <c r="E671" s="13">
        <v>4.7553701486775513E-2</v>
      </c>
      <c r="F671" s="13">
        <v>-3.7019617853529141E-2</v>
      </c>
      <c r="G671" s="13">
        <v>4.6610808866175413E-2</v>
      </c>
      <c r="H671" s="13">
        <v>2.7752956454172306E-2</v>
      </c>
      <c r="I671" s="13">
        <v>-1.1848533611034329E-2</v>
      </c>
      <c r="J671" s="13">
        <v>1.8324030248170864E-2</v>
      </c>
      <c r="K671" s="13">
        <v>6.5468661278178741E-2</v>
      </c>
      <c r="L671" s="13">
        <v>-2.8820600781837236E-2</v>
      </c>
      <c r="M671" s="13">
        <v>-4.7678453193840231E-2</v>
      </c>
      <c r="N671" s="13">
        <v>-5.3382216383246472E-4</v>
      </c>
      <c r="O671" s="13">
        <v>3.3410312177773349E-2</v>
      </c>
      <c r="P671" s="13">
        <v>-7.5965231811845002E-2</v>
      </c>
      <c r="Q671" s="13">
        <v>-4.237932292601243E-2</v>
      </c>
      <c r="R671" s="13">
        <v>-1.5337108999858295E-2</v>
      </c>
      <c r="S671" s="13">
        <v>2.3038493351171585E-2</v>
      </c>
      <c r="T671" s="13">
        <v>3.7181882660173748E-2</v>
      </c>
      <c r="U671" s="13">
        <v>-0.17968342007786253</v>
      </c>
      <c r="V671" s="13">
        <v>11.573957742510096</v>
      </c>
      <c r="W671" s="148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A672" s="29"/>
      <c r="B672" s="45" t="s">
        <v>262</v>
      </c>
      <c r="C672" s="46"/>
      <c r="D672" s="44">
        <v>0.16</v>
      </c>
      <c r="E672" s="44">
        <v>1.03</v>
      </c>
      <c r="F672" s="44">
        <v>0.59</v>
      </c>
      <c r="G672" s="44">
        <v>1.02</v>
      </c>
      <c r="H672" s="44">
        <v>0.65</v>
      </c>
      <c r="I672" s="44">
        <v>0.11</v>
      </c>
      <c r="J672" s="44">
        <v>0.47</v>
      </c>
      <c r="K672" s="44">
        <v>1.38</v>
      </c>
      <c r="L672" s="44">
        <v>0.44</v>
      </c>
      <c r="M672" s="44">
        <v>0.8</v>
      </c>
      <c r="N672" s="44">
        <v>0.11</v>
      </c>
      <c r="O672" s="44">
        <v>0.76</v>
      </c>
      <c r="P672" s="44">
        <v>1.34</v>
      </c>
      <c r="Q672" s="44">
        <v>0.7</v>
      </c>
      <c r="R672" s="44">
        <v>0.18</v>
      </c>
      <c r="S672" s="44">
        <v>0.56000000000000005</v>
      </c>
      <c r="T672" s="44">
        <v>0.83</v>
      </c>
      <c r="U672" s="44">
        <v>3.34</v>
      </c>
      <c r="V672" s="44" t="s">
        <v>263</v>
      </c>
      <c r="W672" s="148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5"/>
    </row>
    <row r="673" spans="1:65">
      <c r="B673" s="30" t="s">
        <v>320</v>
      </c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BM673" s="55"/>
    </row>
    <row r="674" spans="1:65">
      <c r="BM674" s="55"/>
    </row>
    <row r="675" spans="1:65" ht="15">
      <c r="B675" s="8" t="s">
        <v>590</v>
      </c>
      <c r="BM675" s="27" t="s">
        <v>66</v>
      </c>
    </row>
    <row r="676" spans="1:65" ht="15">
      <c r="A676" s="24" t="s">
        <v>37</v>
      </c>
      <c r="B676" s="18" t="s">
        <v>111</v>
      </c>
      <c r="C676" s="15" t="s">
        <v>112</v>
      </c>
      <c r="D676" s="16" t="s">
        <v>223</v>
      </c>
      <c r="E676" s="17" t="s">
        <v>223</v>
      </c>
      <c r="F676" s="17" t="s">
        <v>223</v>
      </c>
      <c r="G676" s="17" t="s">
        <v>223</v>
      </c>
      <c r="H676" s="17" t="s">
        <v>223</v>
      </c>
      <c r="I676" s="17" t="s">
        <v>223</v>
      </c>
      <c r="J676" s="17" t="s">
        <v>223</v>
      </c>
      <c r="K676" s="17" t="s">
        <v>223</v>
      </c>
      <c r="L676" s="17" t="s">
        <v>223</v>
      </c>
      <c r="M676" s="17" t="s">
        <v>223</v>
      </c>
      <c r="N676" s="17" t="s">
        <v>223</v>
      </c>
      <c r="O676" s="17" t="s">
        <v>223</v>
      </c>
      <c r="P676" s="17" t="s">
        <v>223</v>
      </c>
      <c r="Q676" s="17" t="s">
        <v>223</v>
      </c>
      <c r="R676" s="17" t="s">
        <v>223</v>
      </c>
      <c r="S676" s="17" t="s">
        <v>223</v>
      </c>
      <c r="T676" s="17" t="s">
        <v>223</v>
      </c>
      <c r="U676" s="17" t="s">
        <v>223</v>
      </c>
      <c r="V676" s="17" t="s">
        <v>223</v>
      </c>
      <c r="W676" s="17" t="s">
        <v>223</v>
      </c>
      <c r="X676" s="17" t="s">
        <v>223</v>
      </c>
      <c r="Y676" s="17" t="s">
        <v>223</v>
      </c>
      <c r="Z676" s="148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7">
        <v>1</v>
      </c>
    </row>
    <row r="677" spans="1:65">
      <c r="A677" s="29"/>
      <c r="B677" s="19" t="s">
        <v>224</v>
      </c>
      <c r="C677" s="9" t="s">
        <v>224</v>
      </c>
      <c r="D677" s="146" t="s">
        <v>226</v>
      </c>
      <c r="E677" s="147" t="s">
        <v>227</v>
      </c>
      <c r="F677" s="147" t="s">
        <v>228</v>
      </c>
      <c r="G677" s="147" t="s">
        <v>229</v>
      </c>
      <c r="H677" s="147" t="s">
        <v>230</v>
      </c>
      <c r="I677" s="147" t="s">
        <v>231</v>
      </c>
      <c r="J677" s="147" t="s">
        <v>232</v>
      </c>
      <c r="K677" s="147" t="s">
        <v>234</v>
      </c>
      <c r="L677" s="147" t="s">
        <v>235</v>
      </c>
      <c r="M677" s="147" t="s">
        <v>236</v>
      </c>
      <c r="N677" s="147" t="s">
        <v>237</v>
      </c>
      <c r="O677" s="147" t="s">
        <v>264</v>
      </c>
      <c r="P677" s="147" t="s">
        <v>238</v>
      </c>
      <c r="Q677" s="147" t="s">
        <v>239</v>
      </c>
      <c r="R677" s="147" t="s">
        <v>240</v>
      </c>
      <c r="S677" s="147" t="s">
        <v>241</v>
      </c>
      <c r="T677" s="147" t="s">
        <v>242</v>
      </c>
      <c r="U677" s="147" t="s">
        <v>243</v>
      </c>
      <c r="V677" s="147" t="s">
        <v>244</v>
      </c>
      <c r="W677" s="147" t="s">
        <v>245</v>
      </c>
      <c r="X677" s="147" t="s">
        <v>246</v>
      </c>
      <c r="Y677" s="147" t="s">
        <v>249</v>
      </c>
      <c r="Z677" s="148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7" t="s">
        <v>3</v>
      </c>
    </row>
    <row r="678" spans="1:65">
      <c r="A678" s="29"/>
      <c r="B678" s="19"/>
      <c r="C678" s="9"/>
      <c r="D678" s="10" t="s">
        <v>308</v>
      </c>
      <c r="E678" s="11" t="s">
        <v>266</v>
      </c>
      <c r="F678" s="11" t="s">
        <v>266</v>
      </c>
      <c r="G678" s="11" t="s">
        <v>309</v>
      </c>
      <c r="H678" s="11" t="s">
        <v>308</v>
      </c>
      <c r="I678" s="11" t="s">
        <v>266</v>
      </c>
      <c r="J678" s="11" t="s">
        <v>309</v>
      </c>
      <c r="K678" s="11" t="s">
        <v>266</v>
      </c>
      <c r="L678" s="11" t="s">
        <v>266</v>
      </c>
      <c r="M678" s="11" t="s">
        <v>266</v>
      </c>
      <c r="N678" s="11" t="s">
        <v>266</v>
      </c>
      <c r="O678" s="11" t="s">
        <v>266</v>
      </c>
      <c r="P678" s="11" t="s">
        <v>266</v>
      </c>
      <c r="Q678" s="11" t="s">
        <v>308</v>
      </c>
      <c r="R678" s="11" t="s">
        <v>266</v>
      </c>
      <c r="S678" s="11" t="s">
        <v>266</v>
      </c>
      <c r="T678" s="11" t="s">
        <v>265</v>
      </c>
      <c r="U678" s="11" t="s">
        <v>308</v>
      </c>
      <c r="V678" s="11" t="s">
        <v>308</v>
      </c>
      <c r="W678" s="11" t="s">
        <v>266</v>
      </c>
      <c r="X678" s="11" t="s">
        <v>308</v>
      </c>
      <c r="Y678" s="11" t="s">
        <v>309</v>
      </c>
      <c r="Z678" s="148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7">
        <v>0</v>
      </c>
    </row>
    <row r="679" spans="1:65">
      <c r="A679" s="29"/>
      <c r="B679" s="19"/>
      <c r="C679" s="9"/>
      <c r="D679" s="25" t="s">
        <v>310</v>
      </c>
      <c r="E679" s="25" t="s">
        <v>311</v>
      </c>
      <c r="F679" s="25" t="s">
        <v>312</v>
      </c>
      <c r="G679" s="25" t="s">
        <v>313</v>
      </c>
      <c r="H679" s="25" t="s">
        <v>311</v>
      </c>
      <c r="I679" s="25" t="s">
        <v>311</v>
      </c>
      <c r="J679" s="25" t="s">
        <v>310</v>
      </c>
      <c r="K679" s="25" t="s">
        <v>311</v>
      </c>
      <c r="L679" s="25" t="s">
        <v>311</v>
      </c>
      <c r="M679" s="25" t="s">
        <v>311</v>
      </c>
      <c r="N679" s="25" t="s">
        <v>311</v>
      </c>
      <c r="O679" s="25" t="s">
        <v>311</v>
      </c>
      <c r="P679" s="25" t="s">
        <v>117</v>
      </c>
      <c r="Q679" s="25" t="s">
        <v>311</v>
      </c>
      <c r="R679" s="25" t="s">
        <v>311</v>
      </c>
      <c r="S679" s="25" t="s">
        <v>312</v>
      </c>
      <c r="T679" s="25" t="s">
        <v>116</v>
      </c>
      <c r="U679" s="25" t="s">
        <v>310</v>
      </c>
      <c r="V679" s="25" t="s">
        <v>313</v>
      </c>
      <c r="W679" s="25" t="s">
        <v>313</v>
      </c>
      <c r="X679" s="25" t="s">
        <v>313</v>
      </c>
      <c r="Y679" s="25" t="s">
        <v>312</v>
      </c>
      <c r="Z679" s="148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>
        <v>0</v>
      </c>
    </row>
    <row r="680" spans="1:65">
      <c r="A680" s="29"/>
      <c r="B680" s="18">
        <v>1</v>
      </c>
      <c r="C680" s="14">
        <v>1</v>
      </c>
      <c r="D680" s="209">
        <v>621</v>
      </c>
      <c r="E680" s="209">
        <v>570</v>
      </c>
      <c r="F680" s="209">
        <v>571.74</v>
      </c>
      <c r="G680" s="209">
        <v>631.13755000000003</v>
      </c>
      <c r="H680" s="209">
        <v>608</v>
      </c>
      <c r="I680" s="209">
        <v>564.58000000000004</v>
      </c>
      <c r="J680" s="209">
        <v>556</v>
      </c>
      <c r="K680" s="209">
        <v>611</v>
      </c>
      <c r="L680" s="209">
        <v>624</v>
      </c>
      <c r="M680" s="209">
        <v>597</v>
      </c>
      <c r="N680" s="209">
        <v>562</v>
      </c>
      <c r="O680" s="209">
        <v>592</v>
      </c>
      <c r="P680" s="209">
        <v>587.70000000000005</v>
      </c>
      <c r="Q680" s="209">
        <v>569</v>
      </c>
      <c r="R680" s="209">
        <v>570.79999999999995</v>
      </c>
      <c r="S680" s="209">
        <v>567.78571015991861</v>
      </c>
      <c r="T680" s="210">
        <v>416.86870521080903</v>
      </c>
      <c r="U680" s="209">
        <v>550.87339901903897</v>
      </c>
      <c r="V680" s="209">
        <v>576.29999999999995</v>
      </c>
      <c r="W680" s="209">
        <v>594</v>
      </c>
      <c r="X680" s="209">
        <v>622.79999999999995</v>
      </c>
      <c r="Y680" s="210">
        <v>818.81700000000001</v>
      </c>
      <c r="Z680" s="211"/>
      <c r="AA680" s="212"/>
      <c r="AB680" s="212"/>
      <c r="AC680" s="212"/>
      <c r="AD680" s="212"/>
      <c r="AE680" s="212"/>
      <c r="AF680" s="212"/>
      <c r="AG680" s="212"/>
      <c r="AH680" s="212"/>
      <c r="AI680" s="212"/>
      <c r="AJ680" s="212"/>
      <c r="AK680" s="212"/>
      <c r="AL680" s="212"/>
      <c r="AM680" s="212"/>
      <c r="AN680" s="212"/>
      <c r="AO680" s="212"/>
      <c r="AP680" s="212"/>
      <c r="AQ680" s="212"/>
      <c r="AR680" s="212"/>
      <c r="AS680" s="212"/>
      <c r="AT680" s="212"/>
      <c r="AU680" s="212"/>
      <c r="AV680" s="212"/>
      <c r="AW680" s="212"/>
      <c r="AX680" s="212"/>
      <c r="AY680" s="212"/>
      <c r="AZ680" s="212"/>
      <c r="BA680" s="212"/>
      <c r="BB680" s="212"/>
      <c r="BC680" s="212"/>
      <c r="BD680" s="212"/>
      <c r="BE680" s="212"/>
      <c r="BF680" s="212"/>
      <c r="BG680" s="212"/>
      <c r="BH680" s="212"/>
      <c r="BI680" s="212"/>
      <c r="BJ680" s="212"/>
      <c r="BK680" s="212"/>
      <c r="BL680" s="212"/>
      <c r="BM680" s="213">
        <v>1</v>
      </c>
    </row>
    <row r="681" spans="1:65">
      <c r="A681" s="29"/>
      <c r="B681" s="19">
        <v>1</v>
      </c>
      <c r="C681" s="9">
        <v>2</v>
      </c>
      <c r="D681" s="214">
        <v>624</v>
      </c>
      <c r="E681" s="214">
        <v>568</v>
      </c>
      <c r="F681" s="214">
        <v>606.00380198865298</v>
      </c>
      <c r="G681" s="214">
        <v>631.03785000000005</v>
      </c>
      <c r="H681" s="214">
        <v>616</v>
      </c>
      <c r="I681" s="214">
        <v>575.15</v>
      </c>
      <c r="J681" s="214">
        <v>567</v>
      </c>
      <c r="K681" s="214">
        <v>612</v>
      </c>
      <c r="L681" s="214">
        <v>596</v>
      </c>
      <c r="M681" s="214">
        <v>597</v>
      </c>
      <c r="N681" s="214">
        <v>563</v>
      </c>
      <c r="O681" s="214">
        <v>583</v>
      </c>
      <c r="P681" s="214">
        <v>615.5</v>
      </c>
      <c r="Q681" s="214">
        <v>574</v>
      </c>
      <c r="R681" s="214">
        <v>576.4</v>
      </c>
      <c r="S681" s="214">
        <v>564.31901489497363</v>
      </c>
      <c r="T681" s="215">
        <v>426.45518201200099</v>
      </c>
      <c r="U681" s="214">
        <v>548.10215503685015</v>
      </c>
      <c r="V681" s="214">
        <v>597.4</v>
      </c>
      <c r="W681" s="214">
        <v>595</v>
      </c>
      <c r="X681" s="214">
        <v>628.70000000000005</v>
      </c>
      <c r="Y681" s="215">
        <v>795.15200000000004</v>
      </c>
      <c r="Z681" s="211"/>
      <c r="AA681" s="212"/>
      <c r="AB681" s="212"/>
      <c r="AC681" s="212"/>
      <c r="AD681" s="212"/>
      <c r="AE681" s="212"/>
      <c r="AF681" s="212"/>
      <c r="AG681" s="212"/>
      <c r="AH681" s="212"/>
      <c r="AI681" s="212"/>
      <c r="AJ681" s="212"/>
      <c r="AK681" s="212"/>
      <c r="AL681" s="212"/>
      <c r="AM681" s="212"/>
      <c r="AN681" s="212"/>
      <c r="AO681" s="212"/>
      <c r="AP681" s="212"/>
      <c r="AQ681" s="212"/>
      <c r="AR681" s="212"/>
      <c r="AS681" s="212"/>
      <c r="AT681" s="212"/>
      <c r="AU681" s="212"/>
      <c r="AV681" s="212"/>
      <c r="AW681" s="212"/>
      <c r="AX681" s="212"/>
      <c r="AY681" s="212"/>
      <c r="AZ681" s="212"/>
      <c r="BA681" s="212"/>
      <c r="BB681" s="212"/>
      <c r="BC681" s="212"/>
      <c r="BD681" s="212"/>
      <c r="BE681" s="212"/>
      <c r="BF681" s="212"/>
      <c r="BG681" s="212"/>
      <c r="BH681" s="212"/>
      <c r="BI681" s="212"/>
      <c r="BJ681" s="212"/>
      <c r="BK681" s="212"/>
      <c r="BL681" s="212"/>
      <c r="BM681" s="213" t="e">
        <v>#N/A</v>
      </c>
    </row>
    <row r="682" spans="1:65">
      <c r="A682" s="29"/>
      <c r="B682" s="19">
        <v>1</v>
      </c>
      <c r="C682" s="9">
        <v>3</v>
      </c>
      <c r="D682" s="214">
        <v>630</v>
      </c>
      <c r="E682" s="214">
        <v>577</v>
      </c>
      <c r="F682" s="214">
        <v>582.08910145436801</v>
      </c>
      <c r="G682" s="214">
        <v>631.36914999999999</v>
      </c>
      <c r="H682" s="214">
        <v>604</v>
      </c>
      <c r="I682" s="214">
        <v>565.05999999999995</v>
      </c>
      <c r="J682" s="214">
        <v>575</v>
      </c>
      <c r="K682" s="214">
        <v>607</v>
      </c>
      <c r="L682" s="214">
        <v>636</v>
      </c>
      <c r="M682" s="214">
        <v>603</v>
      </c>
      <c r="N682" s="214">
        <v>556</v>
      </c>
      <c r="O682" s="214">
        <v>589</v>
      </c>
      <c r="P682" s="214">
        <v>609.79999999999995</v>
      </c>
      <c r="Q682" s="214">
        <v>576</v>
      </c>
      <c r="R682" s="214">
        <v>582.9</v>
      </c>
      <c r="S682" s="214">
        <v>546.4072018063523</v>
      </c>
      <c r="T682" s="215">
        <v>420.2219073410165</v>
      </c>
      <c r="U682" s="214">
        <v>570.08541433905953</v>
      </c>
      <c r="V682" s="214">
        <v>590.1</v>
      </c>
      <c r="W682" s="214">
        <v>574</v>
      </c>
      <c r="X682" s="214">
        <v>630.29999999999995</v>
      </c>
      <c r="Y682" s="215">
        <v>806.66899999999998</v>
      </c>
      <c r="Z682" s="211"/>
      <c r="AA682" s="212"/>
      <c r="AB682" s="212"/>
      <c r="AC682" s="212"/>
      <c r="AD682" s="212"/>
      <c r="AE682" s="212"/>
      <c r="AF682" s="212"/>
      <c r="AG682" s="212"/>
      <c r="AH682" s="212"/>
      <c r="AI682" s="212"/>
      <c r="AJ682" s="212"/>
      <c r="AK682" s="212"/>
      <c r="AL682" s="212"/>
      <c r="AM682" s="212"/>
      <c r="AN682" s="212"/>
      <c r="AO682" s="212"/>
      <c r="AP682" s="212"/>
      <c r="AQ682" s="212"/>
      <c r="AR682" s="212"/>
      <c r="AS682" s="212"/>
      <c r="AT682" s="212"/>
      <c r="AU682" s="212"/>
      <c r="AV682" s="212"/>
      <c r="AW682" s="212"/>
      <c r="AX682" s="212"/>
      <c r="AY682" s="212"/>
      <c r="AZ682" s="212"/>
      <c r="BA682" s="212"/>
      <c r="BB682" s="212"/>
      <c r="BC682" s="212"/>
      <c r="BD682" s="212"/>
      <c r="BE682" s="212"/>
      <c r="BF682" s="212"/>
      <c r="BG682" s="212"/>
      <c r="BH682" s="212"/>
      <c r="BI682" s="212"/>
      <c r="BJ682" s="212"/>
      <c r="BK682" s="212"/>
      <c r="BL682" s="212"/>
      <c r="BM682" s="213">
        <v>16</v>
      </c>
    </row>
    <row r="683" spans="1:65">
      <c r="A683" s="29"/>
      <c r="B683" s="19">
        <v>1</v>
      </c>
      <c r="C683" s="9">
        <v>4</v>
      </c>
      <c r="D683" s="214">
        <v>630</v>
      </c>
      <c r="E683" s="214">
        <v>575</v>
      </c>
      <c r="F683" s="214">
        <v>584.61114639571292</v>
      </c>
      <c r="G683" s="214">
        <v>630.45905000000005</v>
      </c>
      <c r="H683" s="214">
        <v>592</v>
      </c>
      <c r="I683" s="214">
        <v>570.91999999999996</v>
      </c>
      <c r="J683" s="214">
        <v>568</v>
      </c>
      <c r="K683" s="214">
        <v>613</v>
      </c>
      <c r="L683" s="214">
        <v>604</v>
      </c>
      <c r="M683" s="214">
        <v>591</v>
      </c>
      <c r="N683" s="214">
        <v>556</v>
      </c>
      <c r="O683" s="214">
        <v>592</v>
      </c>
      <c r="P683" s="214">
        <v>595</v>
      </c>
      <c r="Q683" s="214">
        <v>582</v>
      </c>
      <c r="R683" s="214">
        <v>585.5</v>
      </c>
      <c r="S683" s="214">
        <v>563.93571403922897</v>
      </c>
      <c r="T683" s="215">
        <v>435.48077452215</v>
      </c>
      <c r="U683" s="214">
        <v>546.33228718467706</v>
      </c>
      <c r="V683" s="214">
        <v>601.5</v>
      </c>
      <c r="W683" s="214">
        <v>592</v>
      </c>
      <c r="X683" s="214">
        <v>628.1</v>
      </c>
      <c r="Y683" s="215">
        <v>798.53800000000001</v>
      </c>
      <c r="Z683" s="211"/>
      <c r="AA683" s="212"/>
      <c r="AB683" s="212"/>
      <c r="AC683" s="212"/>
      <c r="AD683" s="212"/>
      <c r="AE683" s="212"/>
      <c r="AF683" s="212"/>
      <c r="AG683" s="212"/>
      <c r="AH683" s="212"/>
      <c r="AI683" s="212"/>
      <c r="AJ683" s="212"/>
      <c r="AK683" s="212"/>
      <c r="AL683" s="212"/>
      <c r="AM683" s="212"/>
      <c r="AN683" s="212"/>
      <c r="AO683" s="212"/>
      <c r="AP683" s="212"/>
      <c r="AQ683" s="212"/>
      <c r="AR683" s="212"/>
      <c r="AS683" s="212"/>
      <c r="AT683" s="212"/>
      <c r="AU683" s="212"/>
      <c r="AV683" s="212"/>
      <c r="AW683" s="212"/>
      <c r="AX683" s="212"/>
      <c r="AY683" s="212"/>
      <c r="AZ683" s="212"/>
      <c r="BA683" s="212"/>
      <c r="BB683" s="212"/>
      <c r="BC683" s="212"/>
      <c r="BD683" s="212"/>
      <c r="BE683" s="212"/>
      <c r="BF683" s="212"/>
      <c r="BG683" s="212"/>
      <c r="BH683" s="212"/>
      <c r="BI683" s="212"/>
      <c r="BJ683" s="212"/>
      <c r="BK683" s="212"/>
      <c r="BL683" s="212"/>
      <c r="BM683" s="213">
        <v>590.42187494120071</v>
      </c>
    </row>
    <row r="684" spans="1:65">
      <c r="A684" s="29"/>
      <c r="B684" s="19">
        <v>1</v>
      </c>
      <c r="C684" s="9">
        <v>5</v>
      </c>
      <c r="D684" s="214">
        <v>615</v>
      </c>
      <c r="E684" s="214">
        <v>578</v>
      </c>
      <c r="F684" s="214">
        <v>607.78441003345699</v>
      </c>
      <c r="G684" s="214">
        <v>630.15274999999997</v>
      </c>
      <c r="H684" s="214">
        <v>558</v>
      </c>
      <c r="I684" s="214">
        <v>555.92999999999995</v>
      </c>
      <c r="J684" s="214">
        <v>573</v>
      </c>
      <c r="K684" s="214">
        <v>582</v>
      </c>
      <c r="L684" s="214">
        <v>626</v>
      </c>
      <c r="M684" s="214">
        <v>592</v>
      </c>
      <c r="N684" s="214">
        <v>559</v>
      </c>
      <c r="O684" s="214">
        <v>592</v>
      </c>
      <c r="P684" s="214">
        <v>612.9</v>
      </c>
      <c r="Q684" s="214">
        <v>579</v>
      </c>
      <c r="R684" s="214">
        <v>587.1</v>
      </c>
      <c r="S684" s="214">
        <v>547.91297758148198</v>
      </c>
      <c r="T684" s="215">
        <v>400.57960965905301</v>
      </c>
      <c r="U684" s="214">
        <v>553.58545155386889</v>
      </c>
      <c r="V684" s="214">
        <v>591.5</v>
      </c>
      <c r="W684" s="214">
        <v>622</v>
      </c>
      <c r="X684" s="214">
        <v>621.79999999999995</v>
      </c>
      <c r="Y684" s="215">
        <v>792.63199999999995</v>
      </c>
      <c r="Z684" s="211"/>
      <c r="AA684" s="212"/>
      <c r="AB684" s="212"/>
      <c r="AC684" s="212"/>
      <c r="AD684" s="212"/>
      <c r="AE684" s="212"/>
      <c r="AF684" s="212"/>
      <c r="AG684" s="212"/>
      <c r="AH684" s="212"/>
      <c r="AI684" s="212"/>
      <c r="AJ684" s="212"/>
      <c r="AK684" s="212"/>
      <c r="AL684" s="212"/>
      <c r="AM684" s="212"/>
      <c r="AN684" s="212"/>
      <c r="AO684" s="212"/>
      <c r="AP684" s="212"/>
      <c r="AQ684" s="212"/>
      <c r="AR684" s="212"/>
      <c r="AS684" s="212"/>
      <c r="AT684" s="212"/>
      <c r="AU684" s="212"/>
      <c r="AV684" s="212"/>
      <c r="AW684" s="212"/>
      <c r="AX684" s="212"/>
      <c r="AY684" s="212"/>
      <c r="AZ684" s="212"/>
      <c r="BA684" s="212"/>
      <c r="BB684" s="212"/>
      <c r="BC684" s="212"/>
      <c r="BD684" s="212"/>
      <c r="BE684" s="212"/>
      <c r="BF684" s="212"/>
      <c r="BG684" s="212"/>
      <c r="BH684" s="212"/>
      <c r="BI684" s="212"/>
      <c r="BJ684" s="212"/>
      <c r="BK684" s="212"/>
      <c r="BL684" s="212"/>
      <c r="BM684" s="213">
        <v>167</v>
      </c>
    </row>
    <row r="685" spans="1:65">
      <c r="A685" s="29"/>
      <c r="B685" s="19">
        <v>1</v>
      </c>
      <c r="C685" s="9">
        <v>6</v>
      </c>
      <c r="D685" s="214">
        <v>635</v>
      </c>
      <c r="E685" s="214">
        <v>565</v>
      </c>
      <c r="F685" s="214">
        <v>567.59249683892597</v>
      </c>
      <c r="G685" s="214">
        <v>630.77525000000003</v>
      </c>
      <c r="H685" s="214">
        <v>614</v>
      </c>
      <c r="I685" s="214">
        <v>584.08000000000004</v>
      </c>
      <c r="J685" s="214">
        <v>567</v>
      </c>
      <c r="K685" s="214">
        <v>618</v>
      </c>
      <c r="L685" s="214">
        <v>627</v>
      </c>
      <c r="M685" s="214">
        <v>595</v>
      </c>
      <c r="N685" s="214">
        <v>561</v>
      </c>
      <c r="O685" s="214">
        <v>600</v>
      </c>
      <c r="P685" s="214">
        <v>590</v>
      </c>
      <c r="Q685" s="214">
        <v>579</v>
      </c>
      <c r="R685" s="214">
        <v>603.70000000000005</v>
      </c>
      <c r="S685" s="214">
        <v>567.52250888349715</v>
      </c>
      <c r="T685" s="215">
        <v>385.220145866942</v>
      </c>
      <c r="U685" s="214">
        <v>568.39060173402174</v>
      </c>
      <c r="V685" s="214">
        <v>583.9</v>
      </c>
      <c r="W685" s="214">
        <v>576</v>
      </c>
      <c r="X685" s="214">
        <v>611.20000000000005</v>
      </c>
      <c r="Y685" s="215">
        <v>808.71900000000005</v>
      </c>
      <c r="Z685" s="211"/>
      <c r="AA685" s="212"/>
      <c r="AB685" s="212"/>
      <c r="AC685" s="212"/>
      <c r="AD685" s="212"/>
      <c r="AE685" s="212"/>
      <c r="AF685" s="212"/>
      <c r="AG685" s="212"/>
      <c r="AH685" s="212"/>
      <c r="AI685" s="212"/>
      <c r="AJ685" s="212"/>
      <c r="AK685" s="212"/>
      <c r="AL685" s="212"/>
      <c r="AM685" s="212"/>
      <c r="AN685" s="212"/>
      <c r="AO685" s="212"/>
      <c r="AP685" s="212"/>
      <c r="AQ685" s="212"/>
      <c r="AR685" s="212"/>
      <c r="AS685" s="212"/>
      <c r="AT685" s="212"/>
      <c r="AU685" s="212"/>
      <c r="AV685" s="212"/>
      <c r="AW685" s="212"/>
      <c r="AX685" s="212"/>
      <c r="AY685" s="212"/>
      <c r="AZ685" s="212"/>
      <c r="BA685" s="212"/>
      <c r="BB685" s="212"/>
      <c r="BC685" s="212"/>
      <c r="BD685" s="212"/>
      <c r="BE685" s="212"/>
      <c r="BF685" s="212"/>
      <c r="BG685" s="212"/>
      <c r="BH685" s="212"/>
      <c r="BI685" s="212"/>
      <c r="BJ685" s="212"/>
      <c r="BK685" s="212"/>
      <c r="BL685" s="212"/>
      <c r="BM685" s="217"/>
    </row>
    <row r="686" spans="1:65">
      <c r="A686" s="29"/>
      <c r="B686" s="20" t="s">
        <v>258</v>
      </c>
      <c r="C686" s="12"/>
      <c r="D686" s="218">
        <v>625.83333333333337</v>
      </c>
      <c r="E686" s="218">
        <v>572.16666666666663</v>
      </c>
      <c r="F686" s="218">
        <v>586.63682611851948</v>
      </c>
      <c r="G686" s="218">
        <v>630.82193333333339</v>
      </c>
      <c r="H686" s="218">
        <v>598.66666666666663</v>
      </c>
      <c r="I686" s="218">
        <v>569.28666666666663</v>
      </c>
      <c r="J686" s="218">
        <v>567.66666666666663</v>
      </c>
      <c r="K686" s="218">
        <v>607.16666666666663</v>
      </c>
      <c r="L686" s="218">
        <v>618.83333333333337</v>
      </c>
      <c r="M686" s="218">
        <v>595.83333333333337</v>
      </c>
      <c r="N686" s="218">
        <v>559.5</v>
      </c>
      <c r="O686" s="218">
        <v>591.33333333333337</v>
      </c>
      <c r="P686" s="218">
        <v>601.81666666666672</v>
      </c>
      <c r="Q686" s="218">
        <v>576.5</v>
      </c>
      <c r="R686" s="218">
        <v>584.4</v>
      </c>
      <c r="S686" s="218">
        <v>559.64718789424217</v>
      </c>
      <c r="T686" s="218">
        <v>414.13772076866189</v>
      </c>
      <c r="U686" s="218">
        <v>556.22821814458609</v>
      </c>
      <c r="V686" s="218">
        <v>590.11666666666667</v>
      </c>
      <c r="W686" s="218">
        <v>592.16666666666663</v>
      </c>
      <c r="X686" s="218">
        <v>623.81666666666661</v>
      </c>
      <c r="Y686" s="218">
        <v>803.42116666666664</v>
      </c>
      <c r="Z686" s="211"/>
      <c r="AA686" s="212"/>
      <c r="AB686" s="212"/>
      <c r="AC686" s="212"/>
      <c r="AD686" s="212"/>
      <c r="AE686" s="212"/>
      <c r="AF686" s="212"/>
      <c r="AG686" s="212"/>
      <c r="AH686" s="212"/>
      <c r="AI686" s="212"/>
      <c r="AJ686" s="212"/>
      <c r="AK686" s="212"/>
      <c r="AL686" s="212"/>
      <c r="AM686" s="212"/>
      <c r="AN686" s="212"/>
      <c r="AO686" s="212"/>
      <c r="AP686" s="212"/>
      <c r="AQ686" s="212"/>
      <c r="AR686" s="212"/>
      <c r="AS686" s="212"/>
      <c r="AT686" s="212"/>
      <c r="AU686" s="212"/>
      <c r="AV686" s="212"/>
      <c r="AW686" s="212"/>
      <c r="AX686" s="212"/>
      <c r="AY686" s="212"/>
      <c r="AZ686" s="212"/>
      <c r="BA686" s="212"/>
      <c r="BB686" s="212"/>
      <c r="BC686" s="212"/>
      <c r="BD686" s="212"/>
      <c r="BE686" s="212"/>
      <c r="BF686" s="212"/>
      <c r="BG686" s="212"/>
      <c r="BH686" s="212"/>
      <c r="BI686" s="212"/>
      <c r="BJ686" s="212"/>
      <c r="BK686" s="212"/>
      <c r="BL686" s="212"/>
      <c r="BM686" s="217"/>
    </row>
    <row r="687" spans="1:65">
      <c r="A687" s="29"/>
      <c r="B687" s="3" t="s">
        <v>259</v>
      </c>
      <c r="C687" s="28"/>
      <c r="D687" s="214">
        <v>627</v>
      </c>
      <c r="E687" s="214">
        <v>572.5</v>
      </c>
      <c r="F687" s="214">
        <v>583.35012392504041</v>
      </c>
      <c r="G687" s="214">
        <v>630.90655000000004</v>
      </c>
      <c r="H687" s="214">
        <v>606</v>
      </c>
      <c r="I687" s="214">
        <v>567.99</v>
      </c>
      <c r="J687" s="214">
        <v>567.5</v>
      </c>
      <c r="K687" s="214">
        <v>611.5</v>
      </c>
      <c r="L687" s="214">
        <v>625</v>
      </c>
      <c r="M687" s="214">
        <v>596</v>
      </c>
      <c r="N687" s="214">
        <v>560</v>
      </c>
      <c r="O687" s="214">
        <v>592</v>
      </c>
      <c r="P687" s="214">
        <v>602.4</v>
      </c>
      <c r="Q687" s="214">
        <v>577.5</v>
      </c>
      <c r="R687" s="214">
        <v>584.20000000000005</v>
      </c>
      <c r="S687" s="214">
        <v>564.1273644671013</v>
      </c>
      <c r="T687" s="214">
        <v>418.54530627591276</v>
      </c>
      <c r="U687" s="214">
        <v>552.22942528645399</v>
      </c>
      <c r="V687" s="214">
        <v>590.79999999999995</v>
      </c>
      <c r="W687" s="214">
        <v>593</v>
      </c>
      <c r="X687" s="214">
        <v>625.45000000000005</v>
      </c>
      <c r="Y687" s="214">
        <v>802.60349999999994</v>
      </c>
      <c r="Z687" s="211"/>
      <c r="AA687" s="212"/>
      <c r="AB687" s="212"/>
      <c r="AC687" s="212"/>
      <c r="AD687" s="212"/>
      <c r="AE687" s="212"/>
      <c r="AF687" s="212"/>
      <c r="AG687" s="212"/>
      <c r="AH687" s="212"/>
      <c r="AI687" s="212"/>
      <c r="AJ687" s="212"/>
      <c r="AK687" s="212"/>
      <c r="AL687" s="212"/>
      <c r="AM687" s="212"/>
      <c r="AN687" s="212"/>
      <c r="AO687" s="212"/>
      <c r="AP687" s="212"/>
      <c r="AQ687" s="212"/>
      <c r="AR687" s="212"/>
      <c r="AS687" s="212"/>
      <c r="AT687" s="212"/>
      <c r="AU687" s="212"/>
      <c r="AV687" s="212"/>
      <c r="AW687" s="212"/>
      <c r="AX687" s="212"/>
      <c r="AY687" s="212"/>
      <c r="AZ687" s="212"/>
      <c r="BA687" s="212"/>
      <c r="BB687" s="212"/>
      <c r="BC687" s="212"/>
      <c r="BD687" s="212"/>
      <c r="BE687" s="212"/>
      <c r="BF687" s="212"/>
      <c r="BG687" s="212"/>
      <c r="BH687" s="212"/>
      <c r="BI687" s="212"/>
      <c r="BJ687" s="212"/>
      <c r="BK687" s="212"/>
      <c r="BL687" s="212"/>
      <c r="BM687" s="217"/>
    </row>
    <row r="688" spans="1:65">
      <c r="A688" s="29"/>
      <c r="B688" s="3" t="s">
        <v>260</v>
      </c>
      <c r="C688" s="28"/>
      <c r="D688" s="214">
        <v>7.2502873506273309</v>
      </c>
      <c r="E688" s="214">
        <v>5.2694085689635672</v>
      </c>
      <c r="F688" s="214">
        <v>16.921507875298616</v>
      </c>
      <c r="G688" s="214">
        <v>0.45328797653001318</v>
      </c>
      <c r="H688" s="214">
        <v>21.676408066528612</v>
      </c>
      <c r="I688" s="214">
        <v>9.739683088615724</v>
      </c>
      <c r="J688" s="214">
        <v>6.6231915770772227</v>
      </c>
      <c r="K688" s="214">
        <v>12.828354012369111</v>
      </c>
      <c r="L688" s="214">
        <v>15.367715076310684</v>
      </c>
      <c r="M688" s="214">
        <v>4.3089055068157007</v>
      </c>
      <c r="N688" s="214">
        <v>3.0166206257996713</v>
      </c>
      <c r="O688" s="214">
        <v>5.5015149428740688</v>
      </c>
      <c r="P688" s="214">
        <v>12.32224276122923</v>
      </c>
      <c r="Q688" s="214">
        <v>4.5934736311423405</v>
      </c>
      <c r="R688" s="214">
        <v>11.244554237496509</v>
      </c>
      <c r="S688" s="214">
        <v>9.8128749369928769</v>
      </c>
      <c r="T688" s="214">
        <v>18.285348847276573</v>
      </c>
      <c r="U688" s="214">
        <v>10.388128948595432</v>
      </c>
      <c r="V688" s="214">
        <v>9.1004212356718366</v>
      </c>
      <c r="W688" s="214">
        <v>17.279081765726637</v>
      </c>
      <c r="X688" s="214">
        <v>7.0499408980974092</v>
      </c>
      <c r="Y688" s="214">
        <v>9.841521171377261</v>
      </c>
      <c r="Z688" s="211"/>
      <c r="AA688" s="212"/>
      <c r="AB688" s="212"/>
      <c r="AC688" s="212"/>
      <c r="AD688" s="212"/>
      <c r="AE688" s="212"/>
      <c r="AF688" s="212"/>
      <c r="AG688" s="212"/>
      <c r="AH688" s="212"/>
      <c r="AI688" s="212"/>
      <c r="AJ688" s="212"/>
      <c r="AK688" s="212"/>
      <c r="AL688" s="212"/>
      <c r="AM688" s="212"/>
      <c r="AN688" s="212"/>
      <c r="AO688" s="212"/>
      <c r="AP688" s="212"/>
      <c r="AQ688" s="212"/>
      <c r="AR688" s="212"/>
      <c r="AS688" s="212"/>
      <c r="AT688" s="212"/>
      <c r="AU688" s="212"/>
      <c r="AV688" s="212"/>
      <c r="AW688" s="212"/>
      <c r="AX688" s="212"/>
      <c r="AY688" s="212"/>
      <c r="AZ688" s="212"/>
      <c r="BA688" s="212"/>
      <c r="BB688" s="212"/>
      <c r="BC688" s="212"/>
      <c r="BD688" s="212"/>
      <c r="BE688" s="212"/>
      <c r="BF688" s="212"/>
      <c r="BG688" s="212"/>
      <c r="BH688" s="212"/>
      <c r="BI688" s="212"/>
      <c r="BJ688" s="212"/>
      <c r="BK688" s="212"/>
      <c r="BL688" s="212"/>
      <c r="BM688" s="217"/>
    </row>
    <row r="689" spans="1:65">
      <c r="A689" s="29"/>
      <c r="B689" s="3" t="s">
        <v>86</v>
      </c>
      <c r="C689" s="28"/>
      <c r="D689" s="13">
        <v>1.1585013076901194E-2</v>
      </c>
      <c r="E689" s="13">
        <v>9.2095693020044882E-3</v>
      </c>
      <c r="F689" s="13">
        <v>2.8844946518717062E-2</v>
      </c>
      <c r="G689" s="13">
        <v>7.1856724152692187E-4</v>
      </c>
      <c r="H689" s="13">
        <v>3.6207808574379642E-2</v>
      </c>
      <c r="I689" s="13">
        <v>1.7108574043450384E-2</v>
      </c>
      <c r="J689" s="13">
        <v>1.1667395614346253E-2</v>
      </c>
      <c r="K689" s="13">
        <v>2.1128225109584044E-2</v>
      </c>
      <c r="L689" s="13">
        <v>2.4833366673273391E-2</v>
      </c>
      <c r="M689" s="13">
        <v>7.2317295219284485E-3</v>
      </c>
      <c r="N689" s="13">
        <v>5.3916365072380181E-3</v>
      </c>
      <c r="O689" s="13">
        <v>9.3035765663033853E-3</v>
      </c>
      <c r="P689" s="13">
        <v>2.0475077284714441E-2</v>
      </c>
      <c r="Q689" s="13">
        <v>7.9678640609580926E-3</v>
      </c>
      <c r="R689" s="13">
        <v>1.924119479379964E-2</v>
      </c>
      <c r="S689" s="13">
        <v>1.7534037781759101E-2</v>
      </c>
      <c r="T689" s="13">
        <v>4.415282146561772E-2</v>
      </c>
      <c r="U689" s="13">
        <v>1.8676019320355911E-2</v>
      </c>
      <c r="V689" s="13">
        <v>1.5421393344262721E-2</v>
      </c>
      <c r="W689" s="13">
        <v>2.9179423190081575E-2</v>
      </c>
      <c r="X689" s="13">
        <v>1.1301302569821384E-2</v>
      </c>
      <c r="Y689" s="13">
        <v>1.2249516915528856E-2</v>
      </c>
      <c r="Z689" s="148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5"/>
    </row>
    <row r="690" spans="1:65">
      <c r="A690" s="29"/>
      <c r="B690" s="3" t="s">
        <v>261</v>
      </c>
      <c r="C690" s="28"/>
      <c r="D690" s="13">
        <v>5.997653524551283E-2</v>
      </c>
      <c r="E690" s="13">
        <v>-3.0918922637058643E-2</v>
      </c>
      <c r="F690" s="13">
        <v>-6.410753028176952E-3</v>
      </c>
      <c r="G690" s="13">
        <v>6.8425747938549941E-2</v>
      </c>
      <c r="H690" s="13">
        <v>1.3964238242844651E-2</v>
      </c>
      <c r="I690" s="13">
        <v>-3.5796790687402824E-2</v>
      </c>
      <c r="J690" s="13">
        <v>-3.8540591465721419E-2</v>
      </c>
      <c r="K690" s="13">
        <v>2.8360723808096511E-2</v>
      </c>
      <c r="L690" s="13">
        <v>4.8120605956481821E-2</v>
      </c>
      <c r="M690" s="13">
        <v>9.1654097210940311E-3</v>
      </c>
      <c r="N690" s="13">
        <v>-5.2372508969590892E-2</v>
      </c>
      <c r="O690" s="13">
        <v>1.5437408924312557E-3</v>
      </c>
      <c r="P690" s="13">
        <v>1.9299406422908616E-2</v>
      </c>
      <c r="Q690" s="13">
        <v>-2.357953783908695E-2</v>
      </c>
      <c r="R690" s="13">
        <v>-1.0199274784323364E-2</v>
      </c>
      <c r="S690" s="13">
        <v>-5.2123216217257129E-2</v>
      </c>
      <c r="T690" s="13">
        <v>-0.29857320952089506</v>
      </c>
      <c r="U690" s="13">
        <v>-5.7913939587722618E-2</v>
      </c>
      <c r="V690" s="13">
        <v>-5.1693253161466668E-4</v>
      </c>
      <c r="W690" s="13">
        <v>2.9551610458871114E-3</v>
      </c>
      <c r="X690" s="13">
        <v>5.6560898474148802E-2</v>
      </c>
      <c r="Y690" s="13">
        <v>0.3607577916158311</v>
      </c>
      <c r="Z690" s="148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5"/>
    </row>
    <row r="691" spans="1:65">
      <c r="A691" s="29"/>
      <c r="B691" s="45" t="s">
        <v>262</v>
      </c>
      <c r="C691" s="46"/>
      <c r="D691" s="44">
        <v>1.18</v>
      </c>
      <c r="E691" s="44">
        <v>0.63</v>
      </c>
      <c r="F691" s="44">
        <v>0.14000000000000001</v>
      </c>
      <c r="G691" s="44">
        <v>1.35</v>
      </c>
      <c r="H691" s="44">
        <v>0.27</v>
      </c>
      <c r="I691" s="44">
        <v>0.72</v>
      </c>
      <c r="J691" s="44">
        <v>0.78</v>
      </c>
      <c r="K691" s="44">
        <v>0.55000000000000004</v>
      </c>
      <c r="L691" s="44">
        <v>0.95</v>
      </c>
      <c r="M691" s="44">
        <v>0.17</v>
      </c>
      <c r="N691" s="44">
        <v>1.05</v>
      </c>
      <c r="O691" s="44">
        <v>0.02</v>
      </c>
      <c r="P691" s="44">
        <v>0.37</v>
      </c>
      <c r="Q691" s="44">
        <v>0.48</v>
      </c>
      <c r="R691" s="44">
        <v>0.21</v>
      </c>
      <c r="S691" s="44">
        <v>1.05</v>
      </c>
      <c r="T691" s="44">
        <v>5.95</v>
      </c>
      <c r="U691" s="44">
        <v>1.1599999999999999</v>
      </c>
      <c r="V691" s="44">
        <v>0.02</v>
      </c>
      <c r="W691" s="44">
        <v>0.05</v>
      </c>
      <c r="X691" s="44">
        <v>1.1200000000000001</v>
      </c>
      <c r="Y691" s="44">
        <v>7.17</v>
      </c>
      <c r="Z691" s="148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5"/>
    </row>
    <row r="692" spans="1:65">
      <c r="B692" s="3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BM692" s="55"/>
    </row>
    <row r="693" spans="1:65" ht="15">
      <c r="B693" s="8" t="s">
        <v>591</v>
      </c>
      <c r="BM693" s="27" t="s">
        <v>268</v>
      </c>
    </row>
    <row r="694" spans="1:65" ht="15">
      <c r="A694" s="24" t="s">
        <v>123</v>
      </c>
      <c r="B694" s="18" t="s">
        <v>111</v>
      </c>
      <c r="C694" s="15" t="s">
        <v>112</v>
      </c>
      <c r="D694" s="16" t="s">
        <v>223</v>
      </c>
      <c r="E694" s="148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7">
        <v>1</v>
      </c>
    </row>
    <row r="695" spans="1:65">
      <c r="A695" s="29"/>
      <c r="B695" s="19" t="s">
        <v>224</v>
      </c>
      <c r="C695" s="9" t="s">
        <v>224</v>
      </c>
      <c r="D695" s="146" t="s">
        <v>243</v>
      </c>
      <c r="E695" s="148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7" t="s">
        <v>82</v>
      </c>
    </row>
    <row r="696" spans="1:65">
      <c r="A696" s="29"/>
      <c r="B696" s="19"/>
      <c r="C696" s="9"/>
      <c r="D696" s="10" t="s">
        <v>308</v>
      </c>
      <c r="E696" s="148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7">
        <v>1</v>
      </c>
    </row>
    <row r="697" spans="1:65">
      <c r="A697" s="29"/>
      <c r="B697" s="19"/>
      <c r="C697" s="9"/>
      <c r="D697" s="25" t="s">
        <v>310</v>
      </c>
      <c r="E697" s="148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7">
        <v>1</v>
      </c>
    </row>
    <row r="698" spans="1:65">
      <c r="A698" s="29"/>
      <c r="B698" s="18">
        <v>1</v>
      </c>
      <c r="C698" s="14">
        <v>1</v>
      </c>
      <c r="D698" s="219" t="s">
        <v>96</v>
      </c>
      <c r="E698" s="221"/>
      <c r="F698" s="222"/>
      <c r="G698" s="222"/>
      <c r="H698" s="222"/>
      <c r="I698" s="222"/>
      <c r="J698" s="222"/>
      <c r="K698" s="222"/>
      <c r="L698" s="222"/>
      <c r="M698" s="222"/>
      <c r="N698" s="222"/>
      <c r="O698" s="222"/>
      <c r="P698" s="222"/>
      <c r="Q698" s="222"/>
      <c r="R698" s="222"/>
      <c r="S698" s="222"/>
      <c r="T698" s="222"/>
      <c r="U698" s="222"/>
      <c r="V698" s="222"/>
      <c r="W698" s="222"/>
      <c r="X698" s="222"/>
      <c r="Y698" s="222"/>
      <c r="Z698" s="222"/>
      <c r="AA698" s="222"/>
      <c r="AB698" s="222"/>
      <c r="AC698" s="222"/>
      <c r="AD698" s="222"/>
      <c r="AE698" s="222"/>
      <c r="AF698" s="222"/>
      <c r="AG698" s="222"/>
      <c r="AH698" s="222"/>
      <c r="AI698" s="222"/>
      <c r="AJ698" s="222"/>
      <c r="AK698" s="222"/>
      <c r="AL698" s="222"/>
      <c r="AM698" s="222"/>
      <c r="AN698" s="222"/>
      <c r="AO698" s="222"/>
      <c r="AP698" s="222"/>
      <c r="AQ698" s="222"/>
      <c r="AR698" s="222"/>
      <c r="AS698" s="222"/>
      <c r="AT698" s="222"/>
      <c r="AU698" s="222"/>
      <c r="AV698" s="222"/>
      <c r="AW698" s="222"/>
      <c r="AX698" s="222"/>
      <c r="AY698" s="222"/>
      <c r="AZ698" s="222"/>
      <c r="BA698" s="222"/>
      <c r="BB698" s="222"/>
      <c r="BC698" s="222"/>
      <c r="BD698" s="222"/>
      <c r="BE698" s="222"/>
      <c r="BF698" s="222"/>
      <c r="BG698" s="222"/>
      <c r="BH698" s="222"/>
      <c r="BI698" s="222"/>
      <c r="BJ698" s="222"/>
      <c r="BK698" s="222"/>
      <c r="BL698" s="222"/>
      <c r="BM698" s="223">
        <v>1</v>
      </c>
    </row>
    <row r="699" spans="1:65">
      <c r="A699" s="29"/>
      <c r="B699" s="19">
        <v>1</v>
      </c>
      <c r="C699" s="9">
        <v>2</v>
      </c>
      <c r="D699" s="224" t="s">
        <v>96</v>
      </c>
      <c r="E699" s="221"/>
      <c r="F699" s="222"/>
      <c r="G699" s="222"/>
      <c r="H699" s="222"/>
      <c r="I699" s="222"/>
      <c r="J699" s="222"/>
      <c r="K699" s="222"/>
      <c r="L699" s="222"/>
      <c r="M699" s="222"/>
      <c r="N699" s="222"/>
      <c r="O699" s="222"/>
      <c r="P699" s="222"/>
      <c r="Q699" s="222"/>
      <c r="R699" s="222"/>
      <c r="S699" s="222"/>
      <c r="T699" s="222"/>
      <c r="U699" s="222"/>
      <c r="V699" s="222"/>
      <c r="W699" s="222"/>
      <c r="X699" s="222"/>
      <c r="Y699" s="222"/>
      <c r="Z699" s="222"/>
      <c r="AA699" s="222"/>
      <c r="AB699" s="222"/>
      <c r="AC699" s="222"/>
      <c r="AD699" s="222"/>
      <c r="AE699" s="222"/>
      <c r="AF699" s="222"/>
      <c r="AG699" s="222"/>
      <c r="AH699" s="222"/>
      <c r="AI699" s="222"/>
      <c r="AJ699" s="222"/>
      <c r="AK699" s="222"/>
      <c r="AL699" s="222"/>
      <c r="AM699" s="222"/>
      <c r="AN699" s="222"/>
      <c r="AO699" s="222"/>
      <c r="AP699" s="222"/>
      <c r="AQ699" s="222"/>
      <c r="AR699" s="222"/>
      <c r="AS699" s="222"/>
      <c r="AT699" s="222"/>
      <c r="AU699" s="222"/>
      <c r="AV699" s="222"/>
      <c r="AW699" s="222"/>
      <c r="AX699" s="222"/>
      <c r="AY699" s="222"/>
      <c r="AZ699" s="222"/>
      <c r="BA699" s="222"/>
      <c r="BB699" s="222"/>
      <c r="BC699" s="222"/>
      <c r="BD699" s="222"/>
      <c r="BE699" s="222"/>
      <c r="BF699" s="222"/>
      <c r="BG699" s="222"/>
      <c r="BH699" s="222"/>
      <c r="BI699" s="222"/>
      <c r="BJ699" s="222"/>
      <c r="BK699" s="222"/>
      <c r="BL699" s="222"/>
      <c r="BM699" s="223">
        <v>9</v>
      </c>
    </row>
    <row r="700" spans="1:65">
      <c r="A700" s="29"/>
      <c r="B700" s="19">
        <v>1</v>
      </c>
      <c r="C700" s="9">
        <v>3</v>
      </c>
      <c r="D700" s="224" t="s">
        <v>96</v>
      </c>
      <c r="E700" s="221"/>
      <c r="F700" s="222"/>
      <c r="G700" s="222"/>
      <c r="H700" s="222"/>
      <c r="I700" s="222"/>
      <c r="J700" s="222"/>
      <c r="K700" s="222"/>
      <c r="L700" s="222"/>
      <c r="M700" s="222"/>
      <c r="N700" s="222"/>
      <c r="O700" s="222"/>
      <c r="P700" s="222"/>
      <c r="Q700" s="222"/>
      <c r="R700" s="222"/>
      <c r="S700" s="222"/>
      <c r="T700" s="222"/>
      <c r="U700" s="222"/>
      <c r="V700" s="222"/>
      <c r="W700" s="222"/>
      <c r="X700" s="222"/>
      <c r="Y700" s="222"/>
      <c r="Z700" s="222"/>
      <c r="AA700" s="222"/>
      <c r="AB700" s="222"/>
      <c r="AC700" s="222"/>
      <c r="AD700" s="222"/>
      <c r="AE700" s="222"/>
      <c r="AF700" s="222"/>
      <c r="AG700" s="222"/>
      <c r="AH700" s="222"/>
      <c r="AI700" s="222"/>
      <c r="AJ700" s="222"/>
      <c r="AK700" s="222"/>
      <c r="AL700" s="222"/>
      <c r="AM700" s="222"/>
      <c r="AN700" s="222"/>
      <c r="AO700" s="222"/>
      <c r="AP700" s="222"/>
      <c r="AQ700" s="222"/>
      <c r="AR700" s="222"/>
      <c r="AS700" s="222"/>
      <c r="AT700" s="222"/>
      <c r="AU700" s="222"/>
      <c r="AV700" s="222"/>
      <c r="AW700" s="222"/>
      <c r="AX700" s="222"/>
      <c r="AY700" s="222"/>
      <c r="AZ700" s="222"/>
      <c r="BA700" s="222"/>
      <c r="BB700" s="222"/>
      <c r="BC700" s="222"/>
      <c r="BD700" s="222"/>
      <c r="BE700" s="222"/>
      <c r="BF700" s="222"/>
      <c r="BG700" s="222"/>
      <c r="BH700" s="222"/>
      <c r="BI700" s="222"/>
      <c r="BJ700" s="222"/>
      <c r="BK700" s="222"/>
      <c r="BL700" s="222"/>
      <c r="BM700" s="223">
        <v>16</v>
      </c>
    </row>
    <row r="701" spans="1:65">
      <c r="A701" s="29"/>
      <c r="B701" s="19">
        <v>1</v>
      </c>
      <c r="C701" s="9">
        <v>4</v>
      </c>
      <c r="D701" s="224" t="s">
        <v>96</v>
      </c>
      <c r="E701" s="221"/>
      <c r="F701" s="222"/>
      <c r="G701" s="222"/>
      <c r="H701" s="222"/>
      <c r="I701" s="222"/>
      <c r="J701" s="222"/>
      <c r="K701" s="222"/>
      <c r="L701" s="222"/>
      <c r="M701" s="222"/>
      <c r="N701" s="222"/>
      <c r="O701" s="222"/>
      <c r="P701" s="222"/>
      <c r="Q701" s="222"/>
      <c r="R701" s="222"/>
      <c r="S701" s="222"/>
      <c r="T701" s="222"/>
      <c r="U701" s="222"/>
      <c r="V701" s="222"/>
      <c r="W701" s="222"/>
      <c r="X701" s="222"/>
      <c r="Y701" s="222"/>
      <c r="Z701" s="222"/>
      <c r="AA701" s="222"/>
      <c r="AB701" s="222"/>
      <c r="AC701" s="222"/>
      <c r="AD701" s="222"/>
      <c r="AE701" s="222"/>
      <c r="AF701" s="222"/>
      <c r="AG701" s="222"/>
      <c r="AH701" s="222"/>
      <c r="AI701" s="222"/>
      <c r="AJ701" s="222"/>
      <c r="AK701" s="222"/>
      <c r="AL701" s="222"/>
      <c r="AM701" s="222"/>
      <c r="AN701" s="222"/>
      <c r="AO701" s="222"/>
      <c r="AP701" s="222"/>
      <c r="AQ701" s="222"/>
      <c r="AR701" s="222"/>
      <c r="AS701" s="222"/>
      <c r="AT701" s="222"/>
      <c r="AU701" s="222"/>
      <c r="AV701" s="222"/>
      <c r="AW701" s="222"/>
      <c r="AX701" s="222"/>
      <c r="AY701" s="222"/>
      <c r="AZ701" s="222"/>
      <c r="BA701" s="222"/>
      <c r="BB701" s="222"/>
      <c r="BC701" s="222"/>
      <c r="BD701" s="222"/>
      <c r="BE701" s="222"/>
      <c r="BF701" s="222"/>
      <c r="BG701" s="222"/>
      <c r="BH701" s="222"/>
      <c r="BI701" s="222"/>
      <c r="BJ701" s="222"/>
      <c r="BK701" s="222"/>
      <c r="BL701" s="222"/>
      <c r="BM701" s="223" t="s">
        <v>96</v>
      </c>
    </row>
    <row r="702" spans="1:65">
      <c r="A702" s="29"/>
      <c r="B702" s="19">
        <v>1</v>
      </c>
      <c r="C702" s="9">
        <v>5</v>
      </c>
      <c r="D702" s="224" t="s">
        <v>96</v>
      </c>
      <c r="E702" s="221"/>
      <c r="F702" s="222"/>
      <c r="G702" s="222"/>
      <c r="H702" s="222"/>
      <c r="I702" s="222"/>
      <c r="J702" s="222"/>
      <c r="K702" s="222"/>
      <c r="L702" s="222"/>
      <c r="M702" s="222"/>
      <c r="N702" s="222"/>
      <c r="O702" s="222"/>
      <c r="P702" s="222"/>
      <c r="Q702" s="222"/>
      <c r="R702" s="222"/>
      <c r="S702" s="222"/>
      <c r="T702" s="222"/>
      <c r="U702" s="222"/>
      <c r="V702" s="222"/>
      <c r="W702" s="222"/>
      <c r="X702" s="222"/>
      <c r="Y702" s="222"/>
      <c r="Z702" s="222"/>
      <c r="AA702" s="222"/>
      <c r="AB702" s="222"/>
      <c r="AC702" s="222"/>
      <c r="AD702" s="222"/>
      <c r="AE702" s="222"/>
      <c r="AF702" s="222"/>
      <c r="AG702" s="222"/>
      <c r="AH702" s="222"/>
      <c r="AI702" s="222"/>
      <c r="AJ702" s="222"/>
      <c r="AK702" s="222"/>
      <c r="AL702" s="222"/>
      <c r="AM702" s="222"/>
      <c r="AN702" s="222"/>
      <c r="AO702" s="222"/>
      <c r="AP702" s="222"/>
      <c r="AQ702" s="222"/>
      <c r="AR702" s="222"/>
      <c r="AS702" s="222"/>
      <c r="AT702" s="222"/>
      <c r="AU702" s="222"/>
      <c r="AV702" s="222"/>
      <c r="AW702" s="222"/>
      <c r="AX702" s="222"/>
      <c r="AY702" s="222"/>
      <c r="AZ702" s="222"/>
      <c r="BA702" s="222"/>
      <c r="BB702" s="222"/>
      <c r="BC702" s="222"/>
      <c r="BD702" s="222"/>
      <c r="BE702" s="222"/>
      <c r="BF702" s="222"/>
      <c r="BG702" s="222"/>
      <c r="BH702" s="222"/>
      <c r="BI702" s="222"/>
      <c r="BJ702" s="222"/>
      <c r="BK702" s="222"/>
      <c r="BL702" s="222"/>
      <c r="BM702" s="223">
        <v>15</v>
      </c>
    </row>
    <row r="703" spans="1:65">
      <c r="A703" s="29"/>
      <c r="B703" s="19">
        <v>1</v>
      </c>
      <c r="C703" s="9">
        <v>6</v>
      </c>
      <c r="D703" s="224" t="s">
        <v>96</v>
      </c>
      <c r="E703" s="221"/>
      <c r="F703" s="222"/>
      <c r="G703" s="222"/>
      <c r="H703" s="222"/>
      <c r="I703" s="222"/>
      <c r="J703" s="222"/>
      <c r="K703" s="222"/>
      <c r="L703" s="222"/>
      <c r="M703" s="222"/>
      <c r="N703" s="222"/>
      <c r="O703" s="222"/>
      <c r="P703" s="222"/>
      <c r="Q703" s="222"/>
      <c r="R703" s="222"/>
      <c r="S703" s="222"/>
      <c r="T703" s="222"/>
      <c r="U703" s="222"/>
      <c r="V703" s="222"/>
      <c r="W703" s="222"/>
      <c r="X703" s="222"/>
      <c r="Y703" s="222"/>
      <c r="Z703" s="222"/>
      <c r="AA703" s="222"/>
      <c r="AB703" s="222"/>
      <c r="AC703" s="222"/>
      <c r="AD703" s="222"/>
      <c r="AE703" s="222"/>
      <c r="AF703" s="222"/>
      <c r="AG703" s="222"/>
      <c r="AH703" s="222"/>
      <c r="AI703" s="222"/>
      <c r="AJ703" s="222"/>
      <c r="AK703" s="222"/>
      <c r="AL703" s="222"/>
      <c r="AM703" s="222"/>
      <c r="AN703" s="222"/>
      <c r="AO703" s="222"/>
      <c r="AP703" s="222"/>
      <c r="AQ703" s="222"/>
      <c r="AR703" s="222"/>
      <c r="AS703" s="222"/>
      <c r="AT703" s="222"/>
      <c r="AU703" s="222"/>
      <c r="AV703" s="222"/>
      <c r="AW703" s="222"/>
      <c r="AX703" s="222"/>
      <c r="AY703" s="222"/>
      <c r="AZ703" s="222"/>
      <c r="BA703" s="222"/>
      <c r="BB703" s="222"/>
      <c r="BC703" s="222"/>
      <c r="BD703" s="222"/>
      <c r="BE703" s="222"/>
      <c r="BF703" s="222"/>
      <c r="BG703" s="222"/>
      <c r="BH703" s="222"/>
      <c r="BI703" s="222"/>
      <c r="BJ703" s="222"/>
      <c r="BK703" s="222"/>
      <c r="BL703" s="222"/>
      <c r="BM703" s="226"/>
    </row>
    <row r="704" spans="1:65">
      <c r="A704" s="29"/>
      <c r="B704" s="20" t="s">
        <v>258</v>
      </c>
      <c r="C704" s="12"/>
      <c r="D704" s="227" t="s">
        <v>617</v>
      </c>
      <c r="E704" s="221"/>
      <c r="F704" s="222"/>
      <c r="G704" s="222"/>
      <c r="H704" s="222"/>
      <c r="I704" s="222"/>
      <c r="J704" s="222"/>
      <c r="K704" s="222"/>
      <c r="L704" s="222"/>
      <c r="M704" s="222"/>
      <c r="N704" s="222"/>
      <c r="O704" s="222"/>
      <c r="P704" s="222"/>
      <c r="Q704" s="222"/>
      <c r="R704" s="222"/>
      <c r="S704" s="222"/>
      <c r="T704" s="222"/>
      <c r="U704" s="222"/>
      <c r="V704" s="222"/>
      <c r="W704" s="222"/>
      <c r="X704" s="222"/>
      <c r="Y704" s="222"/>
      <c r="Z704" s="222"/>
      <c r="AA704" s="222"/>
      <c r="AB704" s="222"/>
      <c r="AC704" s="222"/>
      <c r="AD704" s="222"/>
      <c r="AE704" s="222"/>
      <c r="AF704" s="222"/>
      <c r="AG704" s="222"/>
      <c r="AH704" s="222"/>
      <c r="AI704" s="222"/>
      <c r="AJ704" s="222"/>
      <c r="AK704" s="222"/>
      <c r="AL704" s="222"/>
      <c r="AM704" s="222"/>
      <c r="AN704" s="222"/>
      <c r="AO704" s="222"/>
      <c r="AP704" s="222"/>
      <c r="AQ704" s="222"/>
      <c r="AR704" s="222"/>
      <c r="AS704" s="222"/>
      <c r="AT704" s="222"/>
      <c r="AU704" s="222"/>
      <c r="AV704" s="222"/>
      <c r="AW704" s="222"/>
      <c r="AX704" s="222"/>
      <c r="AY704" s="222"/>
      <c r="AZ704" s="222"/>
      <c r="BA704" s="222"/>
      <c r="BB704" s="222"/>
      <c r="BC704" s="222"/>
      <c r="BD704" s="222"/>
      <c r="BE704" s="222"/>
      <c r="BF704" s="222"/>
      <c r="BG704" s="222"/>
      <c r="BH704" s="222"/>
      <c r="BI704" s="222"/>
      <c r="BJ704" s="222"/>
      <c r="BK704" s="222"/>
      <c r="BL704" s="222"/>
      <c r="BM704" s="226"/>
    </row>
    <row r="705" spans="1:65">
      <c r="A705" s="29"/>
      <c r="B705" s="3" t="s">
        <v>259</v>
      </c>
      <c r="C705" s="28"/>
      <c r="D705" s="225" t="s">
        <v>617</v>
      </c>
      <c r="E705" s="221"/>
      <c r="F705" s="222"/>
      <c r="G705" s="222"/>
      <c r="H705" s="222"/>
      <c r="I705" s="222"/>
      <c r="J705" s="222"/>
      <c r="K705" s="222"/>
      <c r="L705" s="222"/>
      <c r="M705" s="222"/>
      <c r="N705" s="222"/>
      <c r="O705" s="222"/>
      <c r="P705" s="222"/>
      <c r="Q705" s="222"/>
      <c r="R705" s="222"/>
      <c r="S705" s="222"/>
      <c r="T705" s="222"/>
      <c r="U705" s="222"/>
      <c r="V705" s="222"/>
      <c r="W705" s="222"/>
      <c r="X705" s="222"/>
      <c r="Y705" s="222"/>
      <c r="Z705" s="222"/>
      <c r="AA705" s="222"/>
      <c r="AB705" s="222"/>
      <c r="AC705" s="222"/>
      <c r="AD705" s="222"/>
      <c r="AE705" s="222"/>
      <c r="AF705" s="222"/>
      <c r="AG705" s="222"/>
      <c r="AH705" s="222"/>
      <c r="AI705" s="222"/>
      <c r="AJ705" s="222"/>
      <c r="AK705" s="222"/>
      <c r="AL705" s="222"/>
      <c r="AM705" s="222"/>
      <c r="AN705" s="222"/>
      <c r="AO705" s="222"/>
      <c r="AP705" s="222"/>
      <c r="AQ705" s="222"/>
      <c r="AR705" s="222"/>
      <c r="AS705" s="222"/>
      <c r="AT705" s="222"/>
      <c r="AU705" s="222"/>
      <c r="AV705" s="222"/>
      <c r="AW705" s="222"/>
      <c r="AX705" s="222"/>
      <c r="AY705" s="222"/>
      <c r="AZ705" s="222"/>
      <c r="BA705" s="222"/>
      <c r="BB705" s="222"/>
      <c r="BC705" s="222"/>
      <c r="BD705" s="222"/>
      <c r="BE705" s="222"/>
      <c r="BF705" s="222"/>
      <c r="BG705" s="222"/>
      <c r="BH705" s="222"/>
      <c r="BI705" s="222"/>
      <c r="BJ705" s="222"/>
      <c r="BK705" s="222"/>
      <c r="BL705" s="222"/>
      <c r="BM705" s="226"/>
    </row>
    <row r="706" spans="1:65">
      <c r="A706" s="29"/>
      <c r="B706" s="3" t="s">
        <v>260</v>
      </c>
      <c r="C706" s="28"/>
      <c r="D706" s="225" t="s">
        <v>617</v>
      </c>
      <c r="E706" s="221"/>
      <c r="F706" s="222"/>
      <c r="G706" s="222"/>
      <c r="H706" s="222"/>
      <c r="I706" s="222"/>
      <c r="J706" s="222"/>
      <c r="K706" s="222"/>
      <c r="L706" s="222"/>
      <c r="M706" s="222"/>
      <c r="N706" s="222"/>
      <c r="O706" s="222"/>
      <c r="P706" s="222"/>
      <c r="Q706" s="222"/>
      <c r="R706" s="222"/>
      <c r="S706" s="222"/>
      <c r="T706" s="222"/>
      <c r="U706" s="222"/>
      <c r="V706" s="222"/>
      <c r="W706" s="222"/>
      <c r="X706" s="222"/>
      <c r="Y706" s="222"/>
      <c r="Z706" s="222"/>
      <c r="AA706" s="222"/>
      <c r="AB706" s="222"/>
      <c r="AC706" s="222"/>
      <c r="AD706" s="222"/>
      <c r="AE706" s="222"/>
      <c r="AF706" s="222"/>
      <c r="AG706" s="222"/>
      <c r="AH706" s="222"/>
      <c r="AI706" s="222"/>
      <c r="AJ706" s="222"/>
      <c r="AK706" s="222"/>
      <c r="AL706" s="222"/>
      <c r="AM706" s="222"/>
      <c r="AN706" s="222"/>
      <c r="AO706" s="222"/>
      <c r="AP706" s="222"/>
      <c r="AQ706" s="222"/>
      <c r="AR706" s="222"/>
      <c r="AS706" s="222"/>
      <c r="AT706" s="222"/>
      <c r="AU706" s="222"/>
      <c r="AV706" s="222"/>
      <c r="AW706" s="222"/>
      <c r="AX706" s="222"/>
      <c r="AY706" s="222"/>
      <c r="AZ706" s="222"/>
      <c r="BA706" s="222"/>
      <c r="BB706" s="222"/>
      <c r="BC706" s="222"/>
      <c r="BD706" s="222"/>
      <c r="BE706" s="222"/>
      <c r="BF706" s="222"/>
      <c r="BG706" s="222"/>
      <c r="BH706" s="222"/>
      <c r="BI706" s="222"/>
      <c r="BJ706" s="222"/>
      <c r="BK706" s="222"/>
      <c r="BL706" s="222"/>
      <c r="BM706" s="226"/>
    </row>
    <row r="707" spans="1:65">
      <c r="A707" s="29"/>
      <c r="B707" s="3" t="s">
        <v>86</v>
      </c>
      <c r="C707" s="28"/>
      <c r="D707" s="13" t="s">
        <v>617</v>
      </c>
      <c r="E707" s="148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5"/>
    </row>
    <row r="708" spans="1:65">
      <c r="A708" s="29"/>
      <c r="B708" s="3" t="s">
        <v>261</v>
      </c>
      <c r="C708" s="28"/>
      <c r="D708" s="13" t="s">
        <v>617</v>
      </c>
      <c r="E708" s="148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5"/>
    </row>
    <row r="709" spans="1:65">
      <c r="A709" s="29"/>
      <c r="B709" s="45" t="s">
        <v>262</v>
      </c>
      <c r="C709" s="46"/>
      <c r="D709" s="44" t="s">
        <v>263</v>
      </c>
      <c r="E709" s="148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5"/>
    </row>
    <row r="710" spans="1:65">
      <c r="B710" s="30"/>
      <c r="C710" s="20"/>
      <c r="D710" s="20"/>
      <c r="BM710" s="55"/>
    </row>
    <row r="711" spans="1:65" ht="15">
      <c r="B711" s="8" t="s">
        <v>592</v>
      </c>
      <c r="BM711" s="27" t="s">
        <v>66</v>
      </c>
    </row>
    <row r="712" spans="1:65" ht="15">
      <c r="A712" s="24" t="s">
        <v>40</v>
      </c>
      <c r="B712" s="18" t="s">
        <v>111</v>
      </c>
      <c r="C712" s="15" t="s">
        <v>112</v>
      </c>
      <c r="D712" s="16" t="s">
        <v>223</v>
      </c>
      <c r="E712" s="17" t="s">
        <v>223</v>
      </c>
      <c r="F712" s="17" t="s">
        <v>223</v>
      </c>
      <c r="G712" s="17" t="s">
        <v>223</v>
      </c>
      <c r="H712" s="17" t="s">
        <v>223</v>
      </c>
      <c r="I712" s="17" t="s">
        <v>223</v>
      </c>
      <c r="J712" s="148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7">
        <v>1</v>
      </c>
    </row>
    <row r="713" spans="1:65">
      <c r="A713" s="29"/>
      <c r="B713" s="19" t="s">
        <v>224</v>
      </c>
      <c r="C713" s="9" t="s">
        <v>224</v>
      </c>
      <c r="D713" s="146" t="s">
        <v>227</v>
      </c>
      <c r="E713" s="147" t="s">
        <v>228</v>
      </c>
      <c r="F713" s="147" t="s">
        <v>229</v>
      </c>
      <c r="G713" s="147" t="s">
        <v>230</v>
      </c>
      <c r="H713" s="147" t="s">
        <v>238</v>
      </c>
      <c r="I713" s="147" t="s">
        <v>241</v>
      </c>
      <c r="J713" s="148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7" t="s">
        <v>3</v>
      </c>
    </row>
    <row r="714" spans="1:65">
      <c r="A714" s="29"/>
      <c r="B714" s="19"/>
      <c r="C714" s="9"/>
      <c r="D714" s="10" t="s">
        <v>266</v>
      </c>
      <c r="E714" s="11" t="s">
        <v>266</v>
      </c>
      <c r="F714" s="11" t="s">
        <v>266</v>
      </c>
      <c r="G714" s="11" t="s">
        <v>308</v>
      </c>
      <c r="H714" s="11" t="s">
        <v>266</v>
      </c>
      <c r="I714" s="11" t="s">
        <v>266</v>
      </c>
      <c r="J714" s="148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7">
        <v>2</v>
      </c>
    </row>
    <row r="715" spans="1:65">
      <c r="A715" s="29"/>
      <c r="B715" s="19"/>
      <c r="C715" s="9"/>
      <c r="D715" s="25" t="s">
        <v>311</v>
      </c>
      <c r="E715" s="25" t="s">
        <v>312</v>
      </c>
      <c r="F715" s="25" t="s">
        <v>313</v>
      </c>
      <c r="G715" s="25" t="s">
        <v>311</v>
      </c>
      <c r="H715" s="25" t="s">
        <v>117</v>
      </c>
      <c r="I715" s="25" t="s">
        <v>312</v>
      </c>
      <c r="J715" s="148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7">
        <v>2</v>
      </c>
    </row>
    <row r="716" spans="1:65">
      <c r="A716" s="29"/>
      <c r="B716" s="18">
        <v>1</v>
      </c>
      <c r="C716" s="14">
        <v>1</v>
      </c>
      <c r="D716" s="21">
        <v>4.84</v>
      </c>
      <c r="E716" s="21">
        <v>4.75</v>
      </c>
      <c r="F716" s="21">
        <v>3.8297583901599999</v>
      </c>
      <c r="G716" s="21">
        <v>4.7</v>
      </c>
      <c r="H716" s="21">
        <v>3.524</v>
      </c>
      <c r="I716" s="21">
        <v>3.3765787990912042</v>
      </c>
      <c r="J716" s="148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7">
        <v>1</v>
      </c>
    </row>
    <row r="717" spans="1:65">
      <c r="A717" s="29"/>
      <c r="B717" s="19">
        <v>1</v>
      </c>
      <c r="C717" s="9">
        <v>2</v>
      </c>
      <c r="D717" s="11">
        <v>4.82</v>
      </c>
      <c r="E717" s="11">
        <v>4.5932507803700497</v>
      </c>
      <c r="F717" s="11">
        <v>3.8306110377105003</v>
      </c>
      <c r="G717" s="11">
        <v>4.7</v>
      </c>
      <c r="H717" s="11">
        <v>3.8480000000000003</v>
      </c>
      <c r="I717" s="11">
        <v>3.2563704177167798</v>
      </c>
      <c r="J717" s="148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7" t="e">
        <v>#N/A</v>
      </c>
    </row>
    <row r="718" spans="1:65">
      <c r="A718" s="29"/>
      <c r="B718" s="19">
        <v>1</v>
      </c>
      <c r="C718" s="9">
        <v>3</v>
      </c>
      <c r="D718" s="11">
        <v>4.8499999999999996</v>
      </c>
      <c r="E718" s="11">
        <v>4.6702499280808425</v>
      </c>
      <c r="F718" s="11">
        <v>3.8667022014045398</v>
      </c>
      <c r="G718" s="11">
        <v>4.7</v>
      </c>
      <c r="H718" s="11">
        <v>3.7090000000000001</v>
      </c>
      <c r="I718" s="11">
        <v>3.2202980885794878</v>
      </c>
      <c r="J718" s="148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7">
        <v>16</v>
      </c>
    </row>
    <row r="719" spans="1:65">
      <c r="A719" s="29"/>
      <c r="B719" s="19">
        <v>1</v>
      </c>
      <c r="C719" s="9">
        <v>4</v>
      </c>
      <c r="D719" s="11">
        <v>4.8899999999999997</v>
      </c>
      <c r="E719" s="11">
        <v>4.5997077790930021</v>
      </c>
      <c r="F719" s="11">
        <v>3.8143019723915201</v>
      </c>
      <c r="G719" s="11">
        <v>4.5999999999999996</v>
      </c>
      <c r="H719" s="11">
        <v>3.6970000000000001</v>
      </c>
      <c r="I719" s="11">
        <v>3.2929834737747345</v>
      </c>
      <c r="J719" s="148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7">
        <v>4.1612485183639407</v>
      </c>
    </row>
    <row r="720" spans="1:65">
      <c r="A720" s="29"/>
      <c r="B720" s="19">
        <v>1</v>
      </c>
      <c r="C720" s="9">
        <v>5</v>
      </c>
      <c r="D720" s="11">
        <v>4.8600000000000003</v>
      </c>
      <c r="E720" s="11">
        <v>4.7270174690437425</v>
      </c>
      <c r="F720" s="11">
        <v>3.8530834536540302</v>
      </c>
      <c r="G720" s="11">
        <v>4.3</v>
      </c>
      <c r="H720" s="11">
        <v>3.8719999999999994</v>
      </c>
      <c r="I720" s="11">
        <v>3.2901394090546425</v>
      </c>
      <c r="J720" s="148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7">
        <v>168</v>
      </c>
    </row>
    <row r="721" spans="1:65">
      <c r="A721" s="29"/>
      <c r="B721" s="19">
        <v>1</v>
      </c>
      <c r="C721" s="9">
        <v>6</v>
      </c>
      <c r="D721" s="11">
        <v>4.7</v>
      </c>
      <c r="E721" s="11">
        <v>4.509334126159203</v>
      </c>
      <c r="F721" s="11">
        <v>3.8445525034334196</v>
      </c>
      <c r="G721" s="11">
        <v>4.7</v>
      </c>
      <c r="H721" s="11">
        <v>3.7389999999999999</v>
      </c>
      <c r="I721" s="11">
        <v>3.4310068313841744</v>
      </c>
      <c r="J721" s="148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55"/>
    </row>
    <row r="722" spans="1:65">
      <c r="A722" s="29"/>
      <c r="B722" s="20" t="s">
        <v>258</v>
      </c>
      <c r="C722" s="12"/>
      <c r="D722" s="22">
        <v>4.8266666666666662</v>
      </c>
      <c r="E722" s="22">
        <v>4.6415933471244735</v>
      </c>
      <c r="F722" s="22">
        <v>3.8398349264590017</v>
      </c>
      <c r="G722" s="22">
        <v>4.6166666666666671</v>
      </c>
      <c r="H722" s="22">
        <v>3.7315</v>
      </c>
      <c r="I722" s="22">
        <v>3.3112295032668371</v>
      </c>
      <c r="J722" s="148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5"/>
    </row>
    <row r="723" spans="1:65">
      <c r="A723" s="29"/>
      <c r="B723" s="3" t="s">
        <v>259</v>
      </c>
      <c r="C723" s="28"/>
      <c r="D723" s="11">
        <v>4.8449999999999998</v>
      </c>
      <c r="E723" s="11">
        <v>4.6349788535869223</v>
      </c>
      <c r="F723" s="11">
        <v>3.8375817705719601</v>
      </c>
      <c r="G723" s="11">
        <v>4.7</v>
      </c>
      <c r="H723" s="11">
        <v>3.7240000000000002</v>
      </c>
      <c r="I723" s="11">
        <v>3.2915614414146885</v>
      </c>
      <c r="J723" s="148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5"/>
    </row>
    <row r="724" spans="1:65">
      <c r="A724" s="29"/>
      <c r="B724" s="3" t="s">
        <v>260</v>
      </c>
      <c r="C724" s="28"/>
      <c r="D724" s="23">
        <v>6.6231915770772087E-2</v>
      </c>
      <c r="E724" s="23">
        <v>9.1054257149819351E-2</v>
      </c>
      <c r="F724" s="23">
        <v>1.8751948801060982E-2</v>
      </c>
      <c r="G724" s="23">
        <v>0.16020819787597237</v>
      </c>
      <c r="H724" s="23">
        <v>0.1249971999686392</v>
      </c>
      <c r="I724" s="23">
        <v>7.8323546786654166E-2</v>
      </c>
      <c r="J724" s="148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5"/>
    </row>
    <row r="725" spans="1:65">
      <c r="A725" s="29"/>
      <c r="B725" s="3" t="s">
        <v>86</v>
      </c>
      <c r="C725" s="28"/>
      <c r="D725" s="13">
        <v>1.3722081996706926E-2</v>
      </c>
      <c r="E725" s="13">
        <v>1.961702595213961E-2</v>
      </c>
      <c r="F725" s="13">
        <v>4.8835299329790596E-3</v>
      </c>
      <c r="G725" s="13">
        <v>3.4702136724037332E-2</v>
      </c>
      <c r="H725" s="13">
        <v>3.3497842682202655E-2</v>
      </c>
      <c r="I725" s="13">
        <v>2.3653916682422851E-2</v>
      </c>
      <c r="J725" s="148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5"/>
    </row>
    <row r="726" spans="1:65">
      <c r="A726" s="29"/>
      <c r="B726" s="3" t="s">
        <v>261</v>
      </c>
      <c r="C726" s="28"/>
      <c r="D726" s="13">
        <v>0.15990829323607536</v>
      </c>
      <c r="E726" s="13">
        <v>0.11543286267107833</v>
      </c>
      <c r="F726" s="13">
        <v>-7.7239701134530603E-2</v>
      </c>
      <c r="G726" s="13">
        <v>0.10944266998063878</v>
      </c>
      <c r="H726" s="13">
        <v>-0.10327393724922318</v>
      </c>
      <c r="I726" s="13">
        <v>-0.20427018750403825</v>
      </c>
      <c r="J726" s="148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5"/>
    </row>
    <row r="727" spans="1:65">
      <c r="A727" s="29"/>
      <c r="B727" s="45" t="s">
        <v>262</v>
      </c>
      <c r="C727" s="46"/>
      <c r="D727" s="44">
        <v>0.89</v>
      </c>
      <c r="E727" s="44">
        <v>0.61</v>
      </c>
      <c r="F727" s="44">
        <v>0.57999999999999996</v>
      </c>
      <c r="G727" s="44">
        <v>0.57999999999999996</v>
      </c>
      <c r="H727" s="44">
        <v>0.74</v>
      </c>
      <c r="I727" s="44">
        <v>1.36</v>
      </c>
      <c r="J727" s="148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5"/>
    </row>
    <row r="728" spans="1:65">
      <c r="B728" s="30"/>
      <c r="C728" s="20"/>
      <c r="D728" s="20"/>
      <c r="E728" s="20"/>
      <c r="F728" s="20"/>
      <c r="G728" s="20"/>
      <c r="H728" s="20"/>
      <c r="I728" s="20"/>
      <c r="BM728" s="55"/>
    </row>
    <row r="729" spans="1:65" ht="15">
      <c r="B729" s="8" t="s">
        <v>593</v>
      </c>
      <c r="BM729" s="27" t="s">
        <v>268</v>
      </c>
    </row>
    <row r="730" spans="1:65" ht="15">
      <c r="A730" s="24" t="s">
        <v>124</v>
      </c>
      <c r="B730" s="18" t="s">
        <v>111</v>
      </c>
      <c r="C730" s="15" t="s">
        <v>112</v>
      </c>
      <c r="D730" s="16" t="s">
        <v>223</v>
      </c>
      <c r="E730" s="17" t="s">
        <v>223</v>
      </c>
      <c r="F730" s="148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7">
        <v>1</v>
      </c>
    </row>
    <row r="731" spans="1:65">
      <c r="A731" s="29"/>
      <c r="B731" s="19" t="s">
        <v>224</v>
      </c>
      <c r="C731" s="9" t="s">
        <v>224</v>
      </c>
      <c r="D731" s="146" t="s">
        <v>238</v>
      </c>
      <c r="E731" s="147" t="s">
        <v>243</v>
      </c>
      <c r="F731" s="148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7" t="s">
        <v>82</v>
      </c>
    </row>
    <row r="732" spans="1:65">
      <c r="A732" s="29"/>
      <c r="B732" s="19"/>
      <c r="C732" s="9"/>
      <c r="D732" s="10" t="s">
        <v>266</v>
      </c>
      <c r="E732" s="11" t="s">
        <v>308</v>
      </c>
      <c r="F732" s="148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7">
        <v>2</v>
      </c>
    </row>
    <row r="733" spans="1:65">
      <c r="A733" s="29"/>
      <c r="B733" s="19"/>
      <c r="C733" s="9"/>
      <c r="D733" s="25" t="s">
        <v>117</v>
      </c>
      <c r="E733" s="25" t="s">
        <v>310</v>
      </c>
      <c r="F733" s="148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7">
        <v>2</v>
      </c>
    </row>
    <row r="734" spans="1:65">
      <c r="A734" s="29"/>
      <c r="B734" s="18">
        <v>1</v>
      </c>
      <c r="C734" s="14">
        <v>1</v>
      </c>
      <c r="D734" s="143" t="s">
        <v>107</v>
      </c>
      <c r="E734" s="143" t="s">
        <v>107</v>
      </c>
      <c r="F734" s="148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7">
        <v>1</v>
      </c>
    </row>
    <row r="735" spans="1:65">
      <c r="A735" s="29"/>
      <c r="B735" s="19">
        <v>1</v>
      </c>
      <c r="C735" s="9">
        <v>2</v>
      </c>
      <c r="D735" s="144" t="s">
        <v>107</v>
      </c>
      <c r="E735" s="144" t="s">
        <v>107</v>
      </c>
      <c r="F735" s="148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7">
        <v>7</v>
      </c>
    </row>
    <row r="736" spans="1:65">
      <c r="A736" s="29"/>
      <c r="B736" s="19">
        <v>1</v>
      </c>
      <c r="C736" s="9">
        <v>3</v>
      </c>
      <c r="D736" s="144" t="s">
        <v>107</v>
      </c>
      <c r="E736" s="144" t="s">
        <v>107</v>
      </c>
      <c r="F736" s="148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7">
        <v>16</v>
      </c>
    </row>
    <row r="737" spans="1:65">
      <c r="A737" s="29"/>
      <c r="B737" s="19">
        <v>1</v>
      </c>
      <c r="C737" s="9">
        <v>4</v>
      </c>
      <c r="D737" s="144" t="s">
        <v>107</v>
      </c>
      <c r="E737" s="144" t="s">
        <v>107</v>
      </c>
      <c r="F737" s="148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7" t="s">
        <v>107</v>
      </c>
    </row>
    <row r="738" spans="1:65">
      <c r="A738" s="29"/>
      <c r="B738" s="19">
        <v>1</v>
      </c>
      <c r="C738" s="9">
        <v>5</v>
      </c>
      <c r="D738" s="144" t="s">
        <v>107</v>
      </c>
      <c r="E738" s="144" t="s">
        <v>107</v>
      </c>
      <c r="F738" s="148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7">
        <v>13</v>
      </c>
    </row>
    <row r="739" spans="1:65">
      <c r="A739" s="29"/>
      <c r="B739" s="19">
        <v>1</v>
      </c>
      <c r="C739" s="9">
        <v>6</v>
      </c>
      <c r="D739" s="144" t="s">
        <v>107</v>
      </c>
      <c r="E739" s="144" t="s">
        <v>107</v>
      </c>
      <c r="F739" s="148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55"/>
    </row>
    <row r="740" spans="1:65">
      <c r="A740" s="29"/>
      <c r="B740" s="20" t="s">
        <v>258</v>
      </c>
      <c r="C740" s="12"/>
      <c r="D740" s="22" t="s">
        <v>617</v>
      </c>
      <c r="E740" s="22" t="s">
        <v>617</v>
      </c>
      <c r="F740" s="148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5"/>
    </row>
    <row r="741" spans="1:65">
      <c r="A741" s="29"/>
      <c r="B741" s="3" t="s">
        <v>259</v>
      </c>
      <c r="C741" s="28"/>
      <c r="D741" s="11" t="s">
        <v>617</v>
      </c>
      <c r="E741" s="11" t="s">
        <v>617</v>
      </c>
      <c r="F741" s="148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5"/>
    </row>
    <row r="742" spans="1:65">
      <c r="A742" s="29"/>
      <c r="B742" s="3" t="s">
        <v>260</v>
      </c>
      <c r="C742" s="28"/>
      <c r="D742" s="23" t="s">
        <v>617</v>
      </c>
      <c r="E742" s="23" t="s">
        <v>617</v>
      </c>
      <c r="F742" s="148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5"/>
    </row>
    <row r="743" spans="1:65">
      <c r="A743" s="29"/>
      <c r="B743" s="3" t="s">
        <v>86</v>
      </c>
      <c r="C743" s="28"/>
      <c r="D743" s="13" t="s">
        <v>617</v>
      </c>
      <c r="E743" s="13" t="s">
        <v>617</v>
      </c>
      <c r="F743" s="148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5"/>
    </row>
    <row r="744" spans="1:65">
      <c r="A744" s="29"/>
      <c r="B744" s="3" t="s">
        <v>261</v>
      </c>
      <c r="C744" s="28"/>
      <c r="D744" s="13" t="s">
        <v>617</v>
      </c>
      <c r="E744" s="13" t="s">
        <v>617</v>
      </c>
      <c r="F744" s="148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5"/>
    </row>
    <row r="745" spans="1:65">
      <c r="A745" s="29"/>
      <c r="B745" s="45" t="s">
        <v>262</v>
      </c>
      <c r="C745" s="46"/>
      <c r="D745" s="44" t="s">
        <v>263</v>
      </c>
      <c r="E745" s="44" t="s">
        <v>263</v>
      </c>
      <c r="F745" s="148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5"/>
    </row>
    <row r="746" spans="1:65">
      <c r="B746" s="30"/>
      <c r="C746" s="20"/>
      <c r="D746" s="20"/>
      <c r="E746" s="20"/>
      <c r="BM746" s="55"/>
    </row>
    <row r="747" spans="1:65" ht="15">
      <c r="B747" s="8" t="s">
        <v>594</v>
      </c>
      <c r="BM747" s="27" t="s">
        <v>66</v>
      </c>
    </row>
    <row r="748" spans="1:65" ht="15">
      <c r="A748" s="24" t="s">
        <v>43</v>
      </c>
      <c r="B748" s="18" t="s">
        <v>111</v>
      </c>
      <c r="C748" s="15" t="s">
        <v>112</v>
      </c>
      <c r="D748" s="16" t="s">
        <v>223</v>
      </c>
      <c r="E748" s="17" t="s">
        <v>223</v>
      </c>
      <c r="F748" s="17" t="s">
        <v>223</v>
      </c>
      <c r="G748" s="17" t="s">
        <v>223</v>
      </c>
      <c r="H748" s="17" t="s">
        <v>223</v>
      </c>
      <c r="I748" s="17" t="s">
        <v>223</v>
      </c>
      <c r="J748" s="17" t="s">
        <v>223</v>
      </c>
      <c r="K748" s="17" t="s">
        <v>223</v>
      </c>
      <c r="L748" s="17" t="s">
        <v>223</v>
      </c>
      <c r="M748" s="17" t="s">
        <v>223</v>
      </c>
      <c r="N748" s="17" t="s">
        <v>223</v>
      </c>
      <c r="O748" s="17" t="s">
        <v>223</v>
      </c>
      <c r="P748" s="17" t="s">
        <v>223</v>
      </c>
      <c r="Q748" s="17" t="s">
        <v>223</v>
      </c>
      <c r="R748" s="148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7">
        <v>1</v>
      </c>
    </row>
    <row r="749" spans="1:65">
      <c r="A749" s="29"/>
      <c r="B749" s="19" t="s">
        <v>224</v>
      </c>
      <c r="C749" s="9" t="s">
        <v>224</v>
      </c>
      <c r="D749" s="146" t="s">
        <v>226</v>
      </c>
      <c r="E749" s="147" t="s">
        <v>227</v>
      </c>
      <c r="F749" s="147" t="s">
        <v>230</v>
      </c>
      <c r="G749" s="147" t="s">
        <v>234</v>
      </c>
      <c r="H749" s="147" t="s">
        <v>235</v>
      </c>
      <c r="I749" s="147" t="s">
        <v>236</v>
      </c>
      <c r="J749" s="147" t="s">
        <v>237</v>
      </c>
      <c r="K749" s="147" t="s">
        <v>264</v>
      </c>
      <c r="L749" s="147" t="s">
        <v>238</v>
      </c>
      <c r="M749" s="147" t="s">
        <v>241</v>
      </c>
      <c r="N749" s="147" t="s">
        <v>243</v>
      </c>
      <c r="O749" s="147" t="s">
        <v>244</v>
      </c>
      <c r="P749" s="147" t="s">
        <v>245</v>
      </c>
      <c r="Q749" s="147" t="s">
        <v>246</v>
      </c>
      <c r="R749" s="148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7" t="s">
        <v>3</v>
      </c>
    </row>
    <row r="750" spans="1:65">
      <c r="A750" s="29"/>
      <c r="B750" s="19"/>
      <c r="C750" s="9"/>
      <c r="D750" s="10" t="s">
        <v>308</v>
      </c>
      <c r="E750" s="11" t="s">
        <v>266</v>
      </c>
      <c r="F750" s="11" t="s">
        <v>308</v>
      </c>
      <c r="G750" s="11" t="s">
        <v>266</v>
      </c>
      <c r="H750" s="11" t="s">
        <v>266</v>
      </c>
      <c r="I750" s="11" t="s">
        <v>266</v>
      </c>
      <c r="J750" s="11" t="s">
        <v>266</v>
      </c>
      <c r="K750" s="11" t="s">
        <v>266</v>
      </c>
      <c r="L750" s="11" t="s">
        <v>266</v>
      </c>
      <c r="M750" s="11" t="s">
        <v>266</v>
      </c>
      <c r="N750" s="11" t="s">
        <v>308</v>
      </c>
      <c r="O750" s="11" t="s">
        <v>308</v>
      </c>
      <c r="P750" s="11" t="s">
        <v>266</v>
      </c>
      <c r="Q750" s="11" t="s">
        <v>308</v>
      </c>
      <c r="R750" s="148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7">
        <v>1</v>
      </c>
    </row>
    <row r="751" spans="1:65">
      <c r="A751" s="29"/>
      <c r="B751" s="19"/>
      <c r="C751" s="9"/>
      <c r="D751" s="25" t="s">
        <v>310</v>
      </c>
      <c r="E751" s="25" t="s">
        <v>311</v>
      </c>
      <c r="F751" s="25" t="s">
        <v>311</v>
      </c>
      <c r="G751" s="25" t="s">
        <v>311</v>
      </c>
      <c r="H751" s="25" t="s">
        <v>311</v>
      </c>
      <c r="I751" s="25" t="s">
        <v>311</v>
      </c>
      <c r="J751" s="25" t="s">
        <v>311</v>
      </c>
      <c r="K751" s="25" t="s">
        <v>311</v>
      </c>
      <c r="L751" s="25" t="s">
        <v>117</v>
      </c>
      <c r="M751" s="25" t="s">
        <v>312</v>
      </c>
      <c r="N751" s="25" t="s">
        <v>310</v>
      </c>
      <c r="O751" s="25" t="s">
        <v>313</v>
      </c>
      <c r="P751" s="25" t="s">
        <v>313</v>
      </c>
      <c r="Q751" s="25" t="s">
        <v>313</v>
      </c>
      <c r="R751" s="148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7">
        <v>2</v>
      </c>
    </row>
    <row r="752" spans="1:65">
      <c r="A752" s="29"/>
      <c r="B752" s="18">
        <v>1</v>
      </c>
      <c r="C752" s="14">
        <v>1</v>
      </c>
      <c r="D752" s="219">
        <v>15.8</v>
      </c>
      <c r="E752" s="220">
        <v>12.4</v>
      </c>
      <c r="F752" s="220">
        <v>12.1</v>
      </c>
      <c r="G752" s="220">
        <v>10.5</v>
      </c>
      <c r="H752" s="220">
        <v>11.2</v>
      </c>
      <c r="I752" s="220">
        <v>10.9</v>
      </c>
      <c r="J752" s="220">
        <v>11</v>
      </c>
      <c r="K752" s="220">
        <v>11.2</v>
      </c>
      <c r="L752" s="220">
        <v>10.83</v>
      </c>
      <c r="M752" s="220">
        <v>10.264653044992627</v>
      </c>
      <c r="N752" s="220">
        <v>11.78187287461647</v>
      </c>
      <c r="O752" s="220">
        <v>11.2</v>
      </c>
      <c r="P752" s="220">
        <v>11.56</v>
      </c>
      <c r="Q752" s="219">
        <v>9.1999999999999993</v>
      </c>
      <c r="R752" s="221"/>
      <c r="S752" s="222"/>
      <c r="T752" s="222"/>
      <c r="U752" s="222"/>
      <c r="V752" s="222"/>
      <c r="W752" s="222"/>
      <c r="X752" s="222"/>
      <c r="Y752" s="222"/>
      <c r="Z752" s="222"/>
      <c r="AA752" s="222"/>
      <c r="AB752" s="222"/>
      <c r="AC752" s="222"/>
      <c r="AD752" s="222"/>
      <c r="AE752" s="222"/>
      <c r="AF752" s="222"/>
      <c r="AG752" s="222"/>
      <c r="AH752" s="222"/>
      <c r="AI752" s="222"/>
      <c r="AJ752" s="222"/>
      <c r="AK752" s="222"/>
      <c r="AL752" s="222"/>
      <c r="AM752" s="222"/>
      <c r="AN752" s="222"/>
      <c r="AO752" s="222"/>
      <c r="AP752" s="222"/>
      <c r="AQ752" s="222"/>
      <c r="AR752" s="222"/>
      <c r="AS752" s="222"/>
      <c r="AT752" s="222"/>
      <c r="AU752" s="222"/>
      <c r="AV752" s="222"/>
      <c r="AW752" s="222"/>
      <c r="AX752" s="222"/>
      <c r="AY752" s="222"/>
      <c r="AZ752" s="222"/>
      <c r="BA752" s="222"/>
      <c r="BB752" s="222"/>
      <c r="BC752" s="222"/>
      <c r="BD752" s="222"/>
      <c r="BE752" s="222"/>
      <c r="BF752" s="222"/>
      <c r="BG752" s="222"/>
      <c r="BH752" s="222"/>
      <c r="BI752" s="222"/>
      <c r="BJ752" s="222"/>
      <c r="BK752" s="222"/>
      <c r="BL752" s="222"/>
      <c r="BM752" s="223">
        <v>1</v>
      </c>
    </row>
    <row r="753" spans="1:65">
      <c r="A753" s="29"/>
      <c r="B753" s="19">
        <v>1</v>
      </c>
      <c r="C753" s="9">
        <v>2</v>
      </c>
      <c r="D753" s="224">
        <v>15.9</v>
      </c>
      <c r="E753" s="225">
        <v>12.3</v>
      </c>
      <c r="F753" s="225">
        <v>12.2</v>
      </c>
      <c r="G753" s="225">
        <v>10.199999999999999</v>
      </c>
      <c r="H753" s="225">
        <v>11.2</v>
      </c>
      <c r="I753" s="225">
        <v>11.3</v>
      </c>
      <c r="J753" s="225">
        <v>11.2</v>
      </c>
      <c r="K753" s="225">
        <v>11.1</v>
      </c>
      <c r="L753" s="225">
        <v>11.64</v>
      </c>
      <c r="M753" s="225">
        <v>10.678859830631527</v>
      </c>
      <c r="N753" s="225">
        <v>11.654779753855433</v>
      </c>
      <c r="O753" s="225">
        <v>10.8</v>
      </c>
      <c r="P753" s="225">
        <v>12.01</v>
      </c>
      <c r="Q753" s="224">
        <v>9</v>
      </c>
      <c r="R753" s="221"/>
      <c r="S753" s="222"/>
      <c r="T753" s="222"/>
      <c r="U753" s="222"/>
      <c r="V753" s="222"/>
      <c r="W753" s="222"/>
      <c r="X753" s="222"/>
      <c r="Y753" s="222"/>
      <c r="Z753" s="222"/>
      <c r="AA753" s="222"/>
      <c r="AB753" s="222"/>
      <c r="AC753" s="222"/>
      <c r="AD753" s="222"/>
      <c r="AE753" s="222"/>
      <c r="AF753" s="222"/>
      <c r="AG753" s="222"/>
      <c r="AH753" s="222"/>
      <c r="AI753" s="222"/>
      <c r="AJ753" s="222"/>
      <c r="AK753" s="222"/>
      <c r="AL753" s="222"/>
      <c r="AM753" s="222"/>
      <c r="AN753" s="222"/>
      <c r="AO753" s="222"/>
      <c r="AP753" s="222"/>
      <c r="AQ753" s="222"/>
      <c r="AR753" s="222"/>
      <c r="AS753" s="222"/>
      <c r="AT753" s="222"/>
      <c r="AU753" s="222"/>
      <c r="AV753" s="222"/>
      <c r="AW753" s="222"/>
      <c r="AX753" s="222"/>
      <c r="AY753" s="222"/>
      <c r="AZ753" s="222"/>
      <c r="BA753" s="222"/>
      <c r="BB753" s="222"/>
      <c r="BC753" s="222"/>
      <c r="BD753" s="222"/>
      <c r="BE753" s="222"/>
      <c r="BF753" s="222"/>
      <c r="BG753" s="222"/>
      <c r="BH753" s="222"/>
      <c r="BI753" s="222"/>
      <c r="BJ753" s="222"/>
      <c r="BK753" s="222"/>
      <c r="BL753" s="222"/>
      <c r="BM753" s="223" t="e">
        <v>#N/A</v>
      </c>
    </row>
    <row r="754" spans="1:65">
      <c r="A754" s="29"/>
      <c r="B754" s="19">
        <v>1</v>
      </c>
      <c r="C754" s="9">
        <v>3</v>
      </c>
      <c r="D754" s="224">
        <v>16.100000000000001</v>
      </c>
      <c r="E754" s="225">
        <v>12.6</v>
      </c>
      <c r="F754" s="225">
        <v>11.7</v>
      </c>
      <c r="G754" s="225">
        <v>10.1</v>
      </c>
      <c r="H754" s="225">
        <v>11</v>
      </c>
      <c r="I754" s="225">
        <v>11.2</v>
      </c>
      <c r="J754" s="225">
        <v>10.7</v>
      </c>
      <c r="K754" s="225">
        <v>10.199999999999999</v>
      </c>
      <c r="L754" s="225">
        <v>11.31</v>
      </c>
      <c r="M754" s="225">
        <v>10.582410508525289</v>
      </c>
      <c r="N754" s="225">
        <v>11.570238500656627</v>
      </c>
      <c r="O754" s="225">
        <v>12.6</v>
      </c>
      <c r="P754" s="225">
        <v>11.81</v>
      </c>
      <c r="Q754" s="224">
        <v>9.3000000000000007</v>
      </c>
      <c r="R754" s="221"/>
      <c r="S754" s="222"/>
      <c r="T754" s="222"/>
      <c r="U754" s="222"/>
      <c r="V754" s="222"/>
      <c r="W754" s="222"/>
      <c r="X754" s="222"/>
      <c r="Y754" s="222"/>
      <c r="Z754" s="222"/>
      <c r="AA754" s="222"/>
      <c r="AB754" s="222"/>
      <c r="AC754" s="222"/>
      <c r="AD754" s="222"/>
      <c r="AE754" s="222"/>
      <c r="AF754" s="222"/>
      <c r="AG754" s="222"/>
      <c r="AH754" s="222"/>
      <c r="AI754" s="222"/>
      <c r="AJ754" s="222"/>
      <c r="AK754" s="222"/>
      <c r="AL754" s="222"/>
      <c r="AM754" s="222"/>
      <c r="AN754" s="222"/>
      <c r="AO754" s="222"/>
      <c r="AP754" s="222"/>
      <c r="AQ754" s="222"/>
      <c r="AR754" s="222"/>
      <c r="AS754" s="222"/>
      <c r="AT754" s="222"/>
      <c r="AU754" s="222"/>
      <c r="AV754" s="222"/>
      <c r="AW754" s="222"/>
      <c r="AX754" s="222"/>
      <c r="AY754" s="222"/>
      <c r="AZ754" s="222"/>
      <c r="BA754" s="222"/>
      <c r="BB754" s="222"/>
      <c r="BC754" s="222"/>
      <c r="BD754" s="222"/>
      <c r="BE754" s="222"/>
      <c r="BF754" s="222"/>
      <c r="BG754" s="222"/>
      <c r="BH754" s="222"/>
      <c r="BI754" s="222"/>
      <c r="BJ754" s="222"/>
      <c r="BK754" s="222"/>
      <c r="BL754" s="222"/>
      <c r="BM754" s="223">
        <v>16</v>
      </c>
    </row>
    <row r="755" spans="1:65">
      <c r="A755" s="29"/>
      <c r="B755" s="19">
        <v>1</v>
      </c>
      <c r="C755" s="9">
        <v>4</v>
      </c>
      <c r="D755" s="224">
        <v>16.100000000000001</v>
      </c>
      <c r="E755" s="225">
        <v>12.3</v>
      </c>
      <c r="F755" s="225">
        <v>11.5</v>
      </c>
      <c r="G755" s="225">
        <v>10.4</v>
      </c>
      <c r="H755" s="225">
        <v>10.8</v>
      </c>
      <c r="I755" s="225">
        <v>11.2</v>
      </c>
      <c r="J755" s="225">
        <v>11.2</v>
      </c>
      <c r="K755" s="225">
        <v>11.1</v>
      </c>
      <c r="L755" s="225">
        <v>11.24</v>
      </c>
      <c r="M755" s="225">
        <v>11.000290475486009</v>
      </c>
      <c r="N755" s="225">
        <v>11.509734186627343</v>
      </c>
      <c r="O755" s="225">
        <v>12.1</v>
      </c>
      <c r="P755" s="225">
        <v>11.49</v>
      </c>
      <c r="Q755" s="224">
        <v>9.1999999999999993</v>
      </c>
      <c r="R755" s="221"/>
      <c r="S755" s="222"/>
      <c r="T755" s="222"/>
      <c r="U755" s="222"/>
      <c r="V755" s="222"/>
      <c r="W755" s="222"/>
      <c r="X755" s="222"/>
      <c r="Y755" s="222"/>
      <c r="Z755" s="222"/>
      <c r="AA755" s="222"/>
      <c r="AB755" s="222"/>
      <c r="AC755" s="222"/>
      <c r="AD755" s="222"/>
      <c r="AE755" s="222"/>
      <c r="AF755" s="222"/>
      <c r="AG755" s="222"/>
      <c r="AH755" s="222"/>
      <c r="AI755" s="222"/>
      <c r="AJ755" s="222"/>
      <c r="AK755" s="222"/>
      <c r="AL755" s="222"/>
      <c r="AM755" s="222"/>
      <c r="AN755" s="222"/>
      <c r="AO755" s="222"/>
      <c r="AP755" s="222"/>
      <c r="AQ755" s="222"/>
      <c r="AR755" s="222"/>
      <c r="AS755" s="222"/>
      <c r="AT755" s="222"/>
      <c r="AU755" s="222"/>
      <c r="AV755" s="222"/>
      <c r="AW755" s="222"/>
      <c r="AX755" s="222"/>
      <c r="AY755" s="222"/>
      <c r="AZ755" s="222"/>
      <c r="BA755" s="222"/>
      <c r="BB755" s="222"/>
      <c r="BC755" s="222"/>
      <c r="BD755" s="222"/>
      <c r="BE755" s="222"/>
      <c r="BF755" s="222"/>
      <c r="BG755" s="222"/>
      <c r="BH755" s="222"/>
      <c r="BI755" s="222"/>
      <c r="BJ755" s="222"/>
      <c r="BK755" s="222"/>
      <c r="BL755" s="222"/>
      <c r="BM755" s="223">
        <v>11.335818837630912</v>
      </c>
    </row>
    <row r="756" spans="1:65">
      <c r="A756" s="29"/>
      <c r="B756" s="19">
        <v>1</v>
      </c>
      <c r="C756" s="9">
        <v>5</v>
      </c>
      <c r="D756" s="224">
        <v>15.6</v>
      </c>
      <c r="E756" s="225">
        <v>12.1</v>
      </c>
      <c r="F756" s="225">
        <v>11.1</v>
      </c>
      <c r="G756" s="225">
        <v>9.8000000000000007</v>
      </c>
      <c r="H756" s="225">
        <v>10.8</v>
      </c>
      <c r="I756" s="225">
        <v>11</v>
      </c>
      <c r="J756" s="225">
        <v>11</v>
      </c>
      <c r="K756" s="225">
        <v>10.8</v>
      </c>
      <c r="L756" s="225">
        <v>11.62</v>
      </c>
      <c r="M756" s="225">
        <v>10.966382843028054</v>
      </c>
      <c r="N756" s="225">
        <v>11.677675901934121</v>
      </c>
      <c r="O756" s="225">
        <v>13.3</v>
      </c>
      <c r="P756" s="225">
        <v>12.07</v>
      </c>
      <c r="Q756" s="224">
        <v>8.8000000000000007</v>
      </c>
      <c r="R756" s="221"/>
      <c r="S756" s="222"/>
      <c r="T756" s="222"/>
      <c r="U756" s="222"/>
      <c r="V756" s="222"/>
      <c r="W756" s="222"/>
      <c r="X756" s="222"/>
      <c r="Y756" s="222"/>
      <c r="Z756" s="222"/>
      <c r="AA756" s="222"/>
      <c r="AB756" s="222"/>
      <c r="AC756" s="222"/>
      <c r="AD756" s="222"/>
      <c r="AE756" s="222"/>
      <c r="AF756" s="222"/>
      <c r="AG756" s="222"/>
      <c r="AH756" s="222"/>
      <c r="AI756" s="222"/>
      <c r="AJ756" s="222"/>
      <c r="AK756" s="222"/>
      <c r="AL756" s="222"/>
      <c r="AM756" s="222"/>
      <c r="AN756" s="222"/>
      <c r="AO756" s="222"/>
      <c r="AP756" s="222"/>
      <c r="AQ756" s="222"/>
      <c r="AR756" s="222"/>
      <c r="AS756" s="222"/>
      <c r="AT756" s="222"/>
      <c r="AU756" s="222"/>
      <c r="AV756" s="222"/>
      <c r="AW756" s="222"/>
      <c r="AX756" s="222"/>
      <c r="AY756" s="222"/>
      <c r="AZ756" s="222"/>
      <c r="BA756" s="222"/>
      <c r="BB756" s="222"/>
      <c r="BC756" s="222"/>
      <c r="BD756" s="222"/>
      <c r="BE756" s="222"/>
      <c r="BF756" s="222"/>
      <c r="BG756" s="222"/>
      <c r="BH756" s="222"/>
      <c r="BI756" s="222"/>
      <c r="BJ756" s="222"/>
      <c r="BK756" s="222"/>
      <c r="BL756" s="222"/>
      <c r="BM756" s="223">
        <v>169</v>
      </c>
    </row>
    <row r="757" spans="1:65">
      <c r="A757" s="29"/>
      <c r="B757" s="19">
        <v>1</v>
      </c>
      <c r="C757" s="9">
        <v>6</v>
      </c>
      <c r="D757" s="224">
        <v>16</v>
      </c>
      <c r="E757" s="225">
        <v>12.8</v>
      </c>
      <c r="F757" s="225">
        <v>11.8</v>
      </c>
      <c r="G757" s="225">
        <v>10.4</v>
      </c>
      <c r="H757" s="225">
        <v>11.2</v>
      </c>
      <c r="I757" s="225">
        <v>11</v>
      </c>
      <c r="J757" s="225">
        <v>11.2</v>
      </c>
      <c r="K757" s="225">
        <v>11.4</v>
      </c>
      <c r="L757" s="225">
        <v>11.42</v>
      </c>
      <c r="M757" s="225">
        <v>11.287296219613845</v>
      </c>
      <c r="N757" s="225">
        <v>11.444762169458345</v>
      </c>
      <c r="O757" s="229">
        <v>20.7</v>
      </c>
      <c r="P757" s="225">
        <v>11.56</v>
      </c>
      <c r="Q757" s="224">
        <v>9.1</v>
      </c>
      <c r="R757" s="221"/>
      <c r="S757" s="222"/>
      <c r="T757" s="222"/>
      <c r="U757" s="222"/>
      <c r="V757" s="222"/>
      <c r="W757" s="222"/>
      <c r="X757" s="222"/>
      <c r="Y757" s="222"/>
      <c r="Z757" s="222"/>
      <c r="AA757" s="222"/>
      <c r="AB757" s="222"/>
      <c r="AC757" s="222"/>
      <c r="AD757" s="222"/>
      <c r="AE757" s="222"/>
      <c r="AF757" s="222"/>
      <c r="AG757" s="222"/>
      <c r="AH757" s="222"/>
      <c r="AI757" s="222"/>
      <c r="AJ757" s="222"/>
      <c r="AK757" s="222"/>
      <c r="AL757" s="222"/>
      <c r="AM757" s="222"/>
      <c r="AN757" s="222"/>
      <c r="AO757" s="222"/>
      <c r="AP757" s="222"/>
      <c r="AQ757" s="222"/>
      <c r="AR757" s="222"/>
      <c r="AS757" s="222"/>
      <c r="AT757" s="222"/>
      <c r="AU757" s="222"/>
      <c r="AV757" s="222"/>
      <c r="AW757" s="222"/>
      <c r="AX757" s="222"/>
      <c r="AY757" s="222"/>
      <c r="AZ757" s="222"/>
      <c r="BA757" s="222"/>
      <c r="BB757" s="222"/>
      <c r="BC757" s="222"/>
      <c r="BD757" s="222"/>
      <c r="BE757" s="222"/>
      <c r="BF757" s="222"/>
      <c r="BG757" s="222"/>
      <c r="BH757" s="222"/>
      <c r="BI757" s="222"/>
      <c r="BJ757" s="222"/>
      <c r="BK757" s="222"/>
      <c r="BL757" s="222"/>
      <c r="BM757" s="226"/>
    </row>
    <row r="758" spans="1:65">
      <c r="A758" s="29"/>
      <c r="B758" s="20" t="s">
        <v>258</v>
      </c>
      <c r="C758" s="12"/>
      <c r="D758" s="227">
        <v>15.916666666666666</v>
      </c>
      <c r="E758" s="227">
        <v>12.41666666666667</v>
      </c>
      <c r="F758" s="227">
        <v>11.733333333333334</v>
      </c>
      <c r="G758" s="227">
        <v>10.233333333333333</v>
      </c>
      <c r="H758" s="227">
        <v>11.033333333333333</v>
      </c>
      <c r="I758" s="227">
        <v>11.100000000000001</v>
      </c>
      <c r="J758" s="227">
        <v>11.049999999999999</v>
      </c>
      <c r="K758" s="227">
        <v>10.966666666666669</v>
      </c>
      <c r="L758" s="227">
        <v>11.343333333333334</v>
      </c>
      <c r="M758" s="227">
        <v>10.796648820379559</v>
      </c>
      <c r="N758" s="227">
        <v>11.606510564524724</v>
      </c>
      <c r="O758" s="227">
        <v>13.450000000000001</v>
      </c>
      <c r="P758" s="227">
        <v>11.75</v>
      </c>
      <c r="Q758" s="227">
        <v>9.1</v>
      </c>
      <c r="R758" s="221"/>
      <c r="S758" s="222"/>
      <c r="T758" s="222"/>
      <c r="U758" s="222"/>
      <c r="V758" s="222"/>
      <c r="W758" s="222"/>
      <c r="X758" s="222"/>
      <c r="Y758" s="222"/>
      <c r="Z758" s="222"/>
      <c r="AA758" s="222"/>
      <c r="AB758" s="222"/>
      <c r="AC758" s="222"/>
      <c r="AD758" s="222"/>
      <c r="AE758" s="222"/>
      <c r="AF758" s="222"/>
      <c r="AG758" s="222"/>
      <c r="AH758" s="222"/>
      <c r="AI758" s="222"/>
      <c r="AJ758" s="222"/>
      <c r="AK758" s="222"/>
      <c r="AL758" s="222"/>
      <c r="AM758" s="222"/>
      <c r="AN758" s="222"/>
      <c r="AO758" s="222"/>
      <c r="AP758" s="222"/>
      <c r="AQ758" s="222"/>
      <c r="AR758" s="222"/>
      <c r="AS758" s="222"/>
      <c r="AT758" s="222"/>
      <c r="AU758" s="222"/>
      <c r="AV758" s="222"/>
      <c r="AW758" s="222"/>
      <c r="AX758" s="222"/>
      <c r="AY758" s="222"/>
      <c r="AZ758" s="222"/>
      <c r="BA758" s="222"/>
      <c r="BB758" s="222"/>
      <c r="BC758" s="222"/>
      <c r="BD758" s="222"/>
      <c r="BE758" s="222"/>
      <c r="BF758" s="222"/>
      <c r="BG758" s="222"/>
      <c r="BH758" s="222"/>
      <c r="BI758" s="222"/>
      <c r="BJ758" s="222"/>
      <c r="BK758" s="222"/>
      <c r="BL758" s="222"/>
      <c r="BM758" s="226"/>
    </row>
    <row r="759" spans="1:65">
      <c r="A759" s="29"/>
      <c r="B759" s="3" t="s">
        <v>259</v>
      </c>
      <c r="C759" s="28"/>
      <c r="D759" s="225">
        <v>15.95</v>
      </c>
      <c r="E759" s="225">
        <v>12.350000000000001</v>
      </c>
      <c r="F759" s="225">
        <v>11.75</v>
      </c>
      <c r="G759" s="225">
        <v>10.3</v>
      </c>
      <c r="H759" s="225">
        <v>11.1</v>
      </c>
      <c r="I759" s="225">
        <v>11.1</v>
      </c>
      <c r="J759" s="225">
        <v>11.1</v>
      </c>
      <c r="K759" s="225">
        <v>11.1</v>
      </c>
      <c r="L759" s="225">
        <v>11.365</v>
      </c>
      <c r="M759" s="225">
        <v>10.822621336829791</v>
      </c>
      <c r="N759" s="225">
        <v>11.612509127256029</v>
      </c>
      <c r="O759" s="225">
        <v>12.35</v>
      </c>
      <c r="P759" s="225">
        <v>11.685</v>
      </c>
      <c r="Q759" s="225">
        <v>9.1499999999999986</v>
      </c>
      <c r="R759" s="221"/>
      <c r="S759" s="222"/>
      <c r="T759" s="222"/>
      <c r="U759" s="222"/>
      <c r="V759" s="222"/>
      <c r="W759" s="222"/>
      <c r="X759" s="222"/>
      <c r="Y759" s="222"/>
      <c r="Z759" s="222"/>
      <c r="AA759" s="222"/>
      <c r="AB759" s="222"/>
      <c r="AC759" s="222"/>
      <c r="AD759" s="222"/>
      <c r="AE759" s="222"/>
      <c r="AF759" s="222"/>
      <c r="AG759" s="222"/>
      <c r="AH759" s="222"/>
      <c r="AI759" s="222"/>
      <c r="AJ759" s="222"/>
      <c r="AK759" s="222"/>
      <c r="AL759" s="222"/>
      <c r="AM759" s="222"/>
      <c r="AN759" s="222"/>
      <c r="AO759" s="222"/>
      <c r="AP759" s="222"/>
      <c r="AQ759" s="222"/>
      <c r="AR759" s="222"/>
      <c r="AS759" s="222"/>
      <c r="AT759" s="222"/>
      <c r="AU759" s="222"/>
      <c r="AV759" s="222"/>
      <c r="AW759" s="222"/>
      <c r="AX759" s="222"/>
      <c r="AY759" s="222"/>
      <c r="AZ759" s="222"/>
      <c r="BA759" s="222"/>
      <c r="BB759" s="222"/>
      <c r="BC759" s="222"/>
      <c r="BD759" s="222"/>
      <c r="BE759" s="222"/>
      <c r="BF759" s="222"/>
      <c r="BG759" s="222"/>
      <c r="BH759" s="222"/>
      <c r="BI759" s="222"/>
      <c r="BJ759" s="222"/>
      <c r="BK759" s="222"/>
      <c r="BL759" s="222"/>
      <c r="BM759" s="226"/>
    </row>
    <row r="760" spans="1:65">
      <c r="A760" s="29"/>
      <c r="B760" s="3" t="s">
        <v>260</v>
      </c>
      <c r="C760" s="28"/>
      <c r="D760" s="23">
        <v>0.19407902170679572</v>
      </c>
      <c r="E760" s="23">
        <v>0.24832774042918912</v>
      </c>
      <c r="F760" s="23">
        <v>0.40331955899344452</v>
      </c>
      <c r="G760" s="23">
        <v>0.25819888974716104</v>
      </c>
      <c r="H760" s="23">
        <v>0.19663841605003432</v>
      </c>
      <c r="I760" s="23">
        <v>0.15491933384829659</v>
      </c>
      <c r="J760" s="23">
        <v>0.1974841765813149</v>
      </c>
      <c r="K760" s="23">
        <v>0.42268979957726305</v>
      </c>
      <c r="L760" s="23">
        <v>0.29857439050706713</v>
      </c>
      <c r="M760" s="23">
        <v>0.36160924709301201</v>
      </c>
      <c r="N760" s="23">
        <v>0.12246651210080915</v>
      </c>
      <c r="O760" s="23">
        <v>3.6664696916788957</v>
      </c>
      <c r="P760" s="23">
        <v>0.25035974117257737</v>
      </c>
      <c r="Q760" s="23">
        <v>0.17888543819998295</v>
      </c>
      <c r="R760" s="148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5"/>
    </row>
    <row r="761" spans="1:65">
      <c r="A761" s="29"/>
      <c r="B761" s="3" t="s">
        <v>86</v>
      </c>
      <c r="C761" s="28"/>
      <c r="D761" s="13">
        <v>1.2193446389955752E-2</v>
      </c>
      <c r="E761" s="13">
        <v>1.9999549564766905E-2</v>
      </c>
      <c r="F761" s="13">
        <v>3.4373826050577656E-2</v>
      </c>
      <c r="G761" s="13">
        <v>2.5231161864543425E-2</v>
      </c>
      <c r="H761" s="13">
        <v>1.7822212935048428E-2</v>
      </c>
      <c r="I761" s="13">
        <v>1.3956696743089782E-2</v>
      </c>
      <c r="J761" s="13">
        <v>1.7871871183829404E-2</v>
      </c>
      <c r="K761" s="13">
        <v>3.8543142818595409E-2</v>
      </c>
      <c r="L761" s="13">
        <v>2.6321574243937742E-2</v>
      </c>
      <c r="M761" s="13">
        <v>3.3492730300761928E-2</v>
      </c>
      <c r="N761" s="13">
        <v>1.0551535831546804E-2</v>
      </c>
      <c r="O761" s="13">
        <v>0.2725999770764978</v>
      </c>
      <c r="P761" s="13">
        <v>2.1307212014687434E-2</v>
      </c>
      <c r="Q761" s="13">
        <v>1.965774046153659E-2</v>
      </c>
      <c r="R761" s="148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5"/>
    </row>
    <row r="762" spans="1:65">
      <c r="A762" s="29"/>
      <c r="B762" s="3" t="s">
        <v>261</v>
      </c>
      <c r="C762" s="28"/>
      <c r="D762" s="13">
        <v>0.40410383181398046</v>
      </c>
      <c r="E762" s="13">
        <v>9.5348015394152608E-2</v>
      </c>
      <c r="F762" s="13">
        <v>3.5067117902662259E-2</v>
      </c>
      <c r="G762" s="13">
        <v>-9.725680342012144E-2</v>
      </c>
      <c r="H762" s="13">
        <v>-2.6684045381303534E-2</v>
      </c>
      <c r="I762" s="13">
        <v>-2.0802982211401866E-2</v>
      </c>
      <c r="J762" s="13">
        <v>-2.52137795888282E-2</v>
      </c>
      <c r="K762" s="13">
        <v>-3.2565108551204869E-2</v>
      </c>
      <c r="L762" s="13">
        <v>6.6289835873845071E-4</v>
      </c>
      <c r="M762" s="13">
        <v>-4.7563393961581268E-2</v>
      </c>
      <c r="N762" s="13">
        <v>2.3879327181483445E-2</v>
      </c>
      <c r="O762" s="13">
        <v>0.18650449452762552</v>
      </c>
      <c r="P762" s="13">
        <v>3.6537383695137482E-2</v>
      </c>
      <c r="Q762" s="13">
        <v>-0.19723487730844669</v>
      </c>
      <c r="R762" s="148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5"/>
    </row>
    <row r="763" spans="1:65">
      <c r="A763" s="29"/>
      <c r="B763" s="45" t="s">
        <v>262</v>
      </c>
      <c r="C763" s="46"/>
      <c r="D763" s="44">
        <v>6.76</v>
      </c>
      <c r="E763" s="44">
        <v>1.72</v>
      </c>
      <c r="F763" s="44">
        <v>0.74</v>
      </c>
      <c r="G763" s="44">
        <v>1.42</v>
      </c>
      <c r="H763" s="44">
        <v>0.27</v>
      </c>
      <c r="I763" s="44">
        <v>0.18</v>
      </c>
      <c r="J763" s="44">
        <v>0.25</v>
      </c>
      <c r="K763" s="44">
        <v>0.37</v>
      </c>
      <c r="L763" s="44">
        <v>0.18</v>
      </c>
      <c r="M763" s="44">
        <v>0.61</v>
      </c>
      <c r="N763" s="44">
        <v>0.55000000000000004</v>
      </c>
      <c r="O763" s="44">
        <v>3.21</v>
      </c>
      <c r="P763" s="44">
        <v>0.76</v>
      </c>
      <c r="Q763" s="44">
        <v>3.05</v>
      </c>
      <c r="R763" s="148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5"/>
    </row>
    <row r="764" spans="1:65">
      <c r="B764" s="3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BM764" s="55"/>
    </row>
    <row r="765" spans="1:65" ht="15">
      <c r="B765" s="8" t="s">
        <v>595</v>
      </c>
      <c r="BM765" s="27" t="s">
        <v>268</v>
      </c>
    </row>
    <row r="766" spans="1:65" ht="15">
      <c r="A766" s="24" t="s">
        <v>59</v>
      </c>
      <c r="B766" s="18" t="s">
        <v>111</v>
      </c>
      <c r="C766" s="15" t="s">
        <v>112</v>
      </c>
      <c r="D766" s="16" t="s">
        <v>223</v>
      </c>
      <c r="E766" s="17" t="s">
        <v>223</v>
      </c>
      <c r="F766" s="17" t="s">
        <v>223</v>
      </c>
      <c r="G766" s="17" t="s">
        <v>223</v>
      </c>
      <c r="H766" s="17" t="s">
        <v>223</v>
      </c>
      <c r="I766" s="17" t="s">
        <v>223</v>
      </c>
      <c r="J766" s="17" t="s">
        <v>223</v>
      </c>
      <c r="K766" s="17" t="s">
        <v>223</v>
      </c>
      <c r="L766" s="17" t="s">
        <v>223</v>
      </c>
      <c r="M766" s="17" t="s">
        <v>223</v>
      </c>
      <c r="N766" s="17" t="s">
        <v>223</v>
      </c>
      <c r="O766" s="17" t="s">
        <v>223</v>
      </c>
      <c r="P766" s="148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7">
        <v>1</v>
      </c>
    </row>
    <row r="767" spans="1:65">
      <c r="A767" s="29"/>
      <c r="B767" s="19" t="s">
        <v>224</v>
      </c>
      <c r="C767" s="9" t="s">
        <v>224</v>
      </c>
      <c r="D767" s="146" t="s">
        <v>226</v>
      </c>
      <c r="E767" s="147" t="s">
        <v>227</v>
      </c>
      <c r="F767" s="147" t="s">
        <v>230</v>
      </c>
      <c r="G767" s="147" t="s">
        <v>234</v>
      </c>
      <c r="H767" s="147" t="s">
        <v>235</v>
      </c>
      <c r="I767" s="147" t="s">
        <v>236</v>
      </c>
      <c r="J767" s="147" t="s">
        <v>237</v>
      </c>
      <c r="K767" s="147" t="s">
        <v>264</v>
      </c>
      <c r="L767" s="147" t="s">
        <v>238</v>
      </c>
      <c r="M767" s="147" t="s">
        <v>243</v>
      </c>
      <c r="N767" s="147" t="s">
        <v>244</v>
      </c>
      <c r="O767" s="147" t="s">
        <v>246</v>
      </c>
      <c r="P767" s="148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7" t="s">
        <v>3</v>
      </c>
    </row>
    <row r="768" spans="1:65">
      <c r="A768" s="29"/>
      <c r="B768" s="19"/>
      <c r="C768" s="9"/>
      <c r="D768" s="10" t="s">
        <v>308</v>
      </c>
      <c r="E768" s="11" t="s">
        <v>266</v>
      </c>
      <c r="F768" s="11" t="s">
        <v>308</v>
      </c>
      <c r="G768" s="11" t="s">
        <v>266</v>
      </c>
      <c r="H768" s="11" t="s">
        <v>266</v>
      </c>
      <c r="I768" s="11" t="s">
        <v>266</v>
      </c>
      <c r="J768" s="11" t="s">
        <v>266</v>
      </c>
      <c r="K768" s="11" t="s">
        <v>266</v>
      </c>
      <c r="L768" s="11" t="s">
        <v>266</v>
      </c>
      <c r="M768" s="11" t="s">
        <v>308</v>
      </c>
      <c r="N768" s="11" t="s">
        <v>308</v>
      </c>
      <c r="O768" s="11" t="s">
        <v>308</v>
      </c>
      <c r="P768" s="148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7">
        <v>3</v>
      </c>
    </row>
    <row r="769" spans="1:65">
      <c r="A769" s="29"/>
      <c r="B769" s="19"/>
      <c r="C769" s="9"/>
      <c r="D769" s="25" t="s">
        <v>310</v>
      </c>
      <c r="E769" s="25" t="s">
        <v>311</v>
      </c>
      <c r="F769" s="25" t="s">
        <v>311</v>
      </c>
      <c r="G769" s="25" t="s">
        <v>311</v>
      </c>
      <c r="H769" s="25" t="s">
        <v>311</v>
      </c>
      <c r="I769" s="25" t="s">
        <v>311</v>
      </c>
      <c r="J769" s="25" t="s">
        <v>311</v>
      </c>
      <c r="K769" s="25" t="s">
        <v>311</v>
      </c>
      <c r="L769" s="25" t="s">
        <v>117</v>
      </c>
      <c r="M769" s="25" t="s">
        <v>310</v>
      </c>
      <c r="N769" s="25" t="s">
        <v>313</v>
      </c>
      <c r="O769" s="25" t="s">
        <v>313</v>
      </c>
      <c r="P769" s="148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7">
        <v>3</v>
      </c>
    </row>
    <row r="770" spans="1:65">
      <c r="A770" s="29"/>
      <c r="B770" s="18">
        <v>1</v>
      </c>
      <c r="C770" s="14">
        <v>1</v>
      </c>
      <c r="D770" s="200" t="s">
        <v>302</v>
      </c>
      <c r="E770" s="200">
        <v>8.9999999999999993E-3</v>
      </c>
      <c r="F770" s="200">
        <v>8.0000000000000002E-3</v>
      </c>
      <c r="G770" s="199">
        <v>8.0000000000000002E-3</v>
      </c>
      <c r="H770" s="199">
        <v>8.9999999999999993E-3</v>
      </c>
      <c r="I770" s="200">
        <v>8.0000000000000002E-3</v>
      </c>
      <c r="J770" s="199">
        <v>8.0000000000000002E-3</v>
      </c>
      <c r="K770" s="199">
        <v>8.0000000000000002E-3</v>
      </c>
      <c r="L770" s="199">
        <v>7.0000000000000001E-3</v>
      </c>
      <c r="M770" s="200" t="s">
        <v>302</v>
      </c>
      <c r="N770" s="200" t="s">
        <v>108</v>
      </c>
      <c r="O770" s="199">
        <v>8.9999999999999993E-3</v>
      </c>
      <c r="P770" s="201"/>
      <c r="Q770" s="202"/>
      <c r="R770" s="202"/>
      <c r="S770" s="202"/>
      <c r="T770" s="202"/>
      <c r="U770" s="202"/>
      <c r="V770" s="202"/>
      <c r="W770" s="202"/>
      <c r="X770" s="202"/>
      <c r="Y770" s="202"/>
      <c r="Z770" s="202"/>
      <c r="AA770" s="202"/>
      <c r="AB770" s="202"/>
      <c r="AC770" s="202"/>
      <c r="AD770" s="202"/>
      <c r="AE770" s="202"/>
      <c r="AF770" s="202"/>
      <c r="AG770" s="202"/>
      <c r="AH770" s="202"/>
      <c r="AI770" s="202"/>
      <c r="AJ770" s="202"/>
      <c r="AK770" s="202"/>
      <c r="AL770" s="202"/>
      <c r="AM770" s="202"/>
      <c r="AN770" s="202"/>
      <c r="AO770" s="202"/>
      <c r="AP770" s="202"/>
      <c r="AQ770" s="202"/>
      <c r="AR770" s="202"/>
      <c r="AS770" s="202"/>
      <c r="AT770" s="202"/>
      <c r="AU770" s="202"/>
      <c r="AV770" s="202"/>
      <c r="AW770" s="202"/>
      <c r="AX770" s="202"/>
      <c r="AY770" s="202"/>
      <c r="AZ770" s="202"/>
      <c r="BA770" s="202"/>
      <c r="BB770" s="202"/>
      <c r="BC770" s="202"/>
      <c r="BD770" s="202"/>
      <c r="BE770" s="202"/>
      <c r="BF770" s="202"/>
      <c r="BG770" s="202"/>
      <c r="BH770" s="202"/>
      <c r="BI770" s="202"/>
      <c r="BJ770" s="202"/>
      <c r="BK770" s="202"/>
      <c r="BL770" s="202"/>
      <c r="BM770" s="203">
        <v>1</v>
      </c>
    </row>
    <row r="771" spans="1:65">
      <c r="A771" s="29"/>
      <c r="B771" s="19">
        <v>1</v>
      </c>
      <c r="C771" s="9">
        <v>2</v>
      </c>
      <c r="D771" s="205" t="s">
        <v>302</v>
      </c>
      <c r="E771" s="205">
        <v>8.9999999999999993E-3</v>
      </c>
      <c r="F771" s="205">
        <v>6.0000000000000001E-3</v>
      </c>
      <c r="G771" s="23">
        <v>8.0000000000000002E-3</v>
      </c>
      <c r="H771" s="23">
        <v>8.0000000000000002E-3</v>
      </c>
      <c r="I771" s="205">
        <v>8.9999999999999993E-3</v>
      </c>
      <c r="J771" s="23">
        <v>8.0000000000000002E-3</v>
      </c>
      <c r="K771" s="23">
        <v>7.0000000000000001E-3</v>
      </c>
      <c r="L771" s="23">
        <v>8.0000000000000002E-3</v>
      </c>
      <c r="M771" s="205" t="s">
        <v>302</v>
      </c>
      <c r="N771" s="205" t="s">
        <v>108</v>
      </c>
      <c r="O771" s="23">
        <v>8.0000000000000002E-3</v>
      </c>
      <c r="P771" s="201"/>
      <c r="Q771" s="202"/>
      <c r="R771" s="202"/>
      <c r="S771" s="202"/>
      <c r="T771" s="202"/>
      <c r="U771" s="202"/>
      <c r="V771" s="202"/>
      <c r="W771" s="202"/>
      <c r="X771" s="202"/>
      <c r="Y771" s="202"/>
      <c r="Z771" s="202"/>
      <c r="AA771" s="202"/>
      <c r="AB771" s="202"/>
      <c r="AC771" s="202"/>
      <c r="AD771" s="202"/>
      <c r="AE771" s="202"/>
      <c r="AF771" s="202"/>
      <c r="AG771" s="202"/>
      <c r="AH771" s="202"/>
      <c r="AI771" s="202"/>
      <c r="AJ771" s="202"/>
      <c r="AK771" s="202"/>
      <c r="AL771" s="202"/>
      <c r="AM771" s="202"/>
      <c r="AN771" s="202"/>
      <c r="AO771" s="202"/>
      <c r="AP771" s="202"/>
      <c r="AQ771" s="202"/>
      <c r="AR771" s="202"/>
      <c r="AS771" s="202"/>
      <c r="AT771" s="202"/>
      <c r="AU771" s="202"/>
      <c r="AV771" s="202"/>
      <c r="AW771" s="202"/>
      <c r="AX771" s="202"/>
      <c r="AY771" s="202"/>
      <c r="AZ771" s="202"/>
      <c r="BA771" s="202"/>
      <c r="BB771" s="202"/>
      <c r="BC771" s="202"/>
      <c r="BD771" s="202"/>
      <c r="BE771" s="202"/>
      <c r="BF771" s="202"/>
      <c r="BG771" s="202"/>
      <c r="BH771" s="202"/>
      <c r="BI771" s="202"/>
      <c r="BJ771" s="202"/>
      <c r="BK771" s="202"/>
      <c r="BL771" s="202"/>
      <c r="BM771" s="203">
        <v>8</v>
      </c>
    </row>
    <row r="772" spans="1:65">
      <c r="A772" s="29"/>
      <c r="B772" s="19">
        <v>1</v>
      </c>
      <c r="C772" s="9">
        <v>3</v>
      </c>
      <c r="D772" s="205" t="s">
        <v>302</v>
      </c>
      <c r="E772" s="205">
        <v>8.9999999999999993E-3</v>
      </c>
      <c r="F772" s="205">
        <v>7.0000000000000001E-3</v>
      </c>
      <c r="G772" s="23">
        <v>8.0000000000000002E-3</v>
      </c>
      <c r="H772" s="23">
        <v>7.0000000000000001E-3</v>
      </c>
      <c r="I772" s="205">
        <v>8.9999999999999993E-3</v>
      </c>
      <c r="J772" s="23">
        <v>8.9999999999999993E-3</v>
      </c>
      <c r="K772" s="23">
        <v>8.9999999999999993E-3</v>
      </c>
      <c r="L772" s="23">
        <v>8.9999999999999993E-3</v>
      </c>
      <c r="M772" s="205" t="s">
        <v>302</v>
      </c>
      <c r="N772" s="205" t="s">
        <v>108</v>
      </c>
      <c r="O772" s="23">
        <v>7.0000000000000001E-3</v>
      </c>
      <c r="P772" s="201"/>
      <c r="Q772" s="202"/>
      <c r="R772" s="202"/>
      <c r="S772" s="202"/>
      <c r="T772" s="202"/>
      <c r="U772" s="202"/>
      <c r="V772" s="202"/>
      <c r="W772" s="202"/>
      <c r="X772" s="202"/>
      <c r="Y772" s="202"/>
      <c r="Z772" s="202"/>
      <c r="AA772" s="202"/>
      <c r="AB772" s="202"/>
      <c r="AC772" s="202"/>
      <c r="AD772" s="202"/>
      <c r="AE772" s="202"/>
      <c r="AF772" s="202"/>
      <c r="AG772" s="202"/>
      <c r="AH772" s="202"/>
      <c r="AI772" s="202"/>
      <c r="AJ772" s="202"/>
      <c r="AK772" s="202"/>
      <c r="AL772" s="202"/>
      <c r="AM772" s="202"/>
      <c r="AN772" s="202"/>
      <c r="AO772" s="202"/>
      <c r="AP772" s="202"/>
      <c r="AQ772" s="202"/>
      <c r="AR772" s="202"/>
      <c r="AS772" s="202"/>
      <c r="AT772" s="202"/>
      <c r="AU772" s="202"/>
      <c r="AV772" s="202"/>
      <c r="AW772" s="202"/>
      <c r="AX772" s="202"/>
      <c r="AY772" s="202"/>
      <c r="AZ772" s="202"/>
      <c r="BA772" s="202"/>
      <c r="BB772" s="202"/>
      <c r="BC772" s="202"/>
      <c r="BD772" s="202"/>
      <c r="BE772" s="202"/>
      <c r="BF772" s="202"/>
      <c r="BG772" s="202"/>
      <c r="BH772" s="202"/>
      <c r="BI772" s="202"/>
      <c r="BJ772" s="202"/>
      <c r="BK772" s="202"/>
      <c r="BL772" s="202"/>
      <c r="BM772" s="203">
        <v>16</v>
      </c>
    </row>
    <row r="773" spans="1:65">
      <c r="A773" s="29"/>
      <c r="B773" s="19">
        <v>1</v>
      </c>
      <c r="C773" s="9">
        <v>4</v>
      </c>
      <c r="D773" s="205" t="s">
        <v>302</v>
      </c>
      <c r="E773" s="205">
        <v>0.01</v>
      </c>
      <c r="F773" s="205">
        <v>8.0000000000000002E-3</v>
      </c>
      <c r="G773" s="23">
        <v>8.0000000000000002E-3</v>
      </c>
      <c r="H773" s="23">
        <v>8.9999999999999993E-3</v>
      </c>
      <c r="I773" s="205">
        <v>8.9999999999999993E-3</v>
      </c>
      <c r="J773" s="23">
        <v>8.0000000000000002E-3</v>
      </c>
      <c r="K773" s="23">
        <v>8.0000000000000002E-3</v>
      </c>
      <c r="L773" s="23">
        <v>8.0000000000000002E-3</v>
      </c>
      <c r="M773" s="205" t="s">
        <v>302</v>
      </c>
      <c r="N773" s="205" t="s">
        <v>108</v>
      </c>
      <c r="O773" s="23">
        <v>8.9999999999999993E-3</v>
      </c>
      <c r="P773" s="201"/>
      <c r="Q773" s="202"/>
      <c r="R773" s="202"/>
      <c r="S773" s="202"/>
      <c r="T773" s="202"/>
      <c r="U773" s="202"/>
      <c r="V773" s="202"/>
      <c r="W773" s="202"/>
      <c r="X773" s="202"/>
      <c r="Y773" s="202"/>
      <c r="Z773" s="202"/>
      <c r="AA773" s="202"/>
      <c r="AB773" s="202"/>
      <c r="AC773" s="202"/>
      <c r="AD773" s="202"/>
      <c r="AE773" s="202"/>
      <c r="AF773" s="202"/>
      <c r="AG773" s="202"/>
      <c r="AH773" s="202"/>
      <c r="AI773" s="202"/>
      <c r="AJ773" s="202"/>
      <c r="AK773" s="202"/>
      <c r="AL773" s="202"/>
      <c r="AM773" s="202"/>
      <c r="AN773" s="202"/>
      <c r="AO773" s="202"/>
      <c r="AP773" s="202"/>
      <c r="AQ773" s="202"/>
      <c r="AR773" s="202"/>
      <c r="AS773" s="202"/>
      <c r="AT773" s="202"/>
      <c r="AU773" s="202"/>
      <c r="AV773" s="202"/>
      <c r="AW773" s="202"/>
      <c r="AX773" s="202"/>
      <c r="AY773" s="202"/>
      <c r="AZ773" s="202"/>
      <c r="BA773" s="202"/>
      <c r="BB773" s="202"/>
      <c r="BC773" s="202"/>
      <c r="BD773" s="202"/>
      <c r="BE773" s="202"/>
      <c r="BF773" s="202"/>
      <c r="BG773" s="202"/>
      <c r="BH773" s="202"/>
      <c r="BI773" s="202"/>
      <c r="BJ773" s="202"/>
      <c r="BK773" s="202"/>
      <c r="BL773" s="202"/>
      <c r="BM773" s="203">
        <v>8.0555555555555606E-3</v>
      </c>
    </row>
    <row r="774" spans="1:65">
      <c r="A774" s="29"/>
      <c r="B774" s="19">
        <v>1</v>
      </c>
      <c r="C774" s="9">
        <v>5</v>
      </c>
      <c r="D774" s="205" t="s">
        <v>302</v>
      </c>
      <c r="E774" s="205">
        <v>0.01</v>
      </c>
      <c r="F774" s="205">
        <v>6.0000000000000001E-3</v>
      </c>
      <c r="G774" s="23">
        <v>8.0000000000000002E-3</v>
      </c>
      <c r="H774" s="23">
        <v>8.9999999999999993E-3</v>
      </c>
      <c r="I774" s="205">
        <v>8.0000000000000002E-3</v>
      </c>
      <c r="J774" s="23">
        <v>8.0000000000000002E-3</v>
      </c>
      <c r="K774" s="23">
        <v>8.0000000000000002E-3</v>
      </c>
      <c r="L774" s="23">
        <v>8.0000000000000002E-3</v>
      </c>
      <c r="M774" s="205" t="s">
        <v>302</v>
      </c>
      <c r="N774" s="205" t="s">
        <v>108</v>
      </c>
      <c r="O774" s="23">
        <v>8.0000000000000002E-3</v>
      </c>
      <c r="P774" s="201"/>
      <c r="Q774" s="202"/>
      <c r="R774" s="202"/>
      <c r="S774" s="202"/>
      <c r="T774" s="202"/>
      <c r="U774" s="202"/>
      <c r="V774" s="202"/>
      <c r="W774" s="202"/>
      <c r="X774" s="202"/>
      <c r="Y774" s="202"/>
      <c r="Z774" s="202"/>
      <c r="AA774" s="202"/>
      <c r="AB774" s="202"/>
      <c r="AC774" s="202"/>
      <c r="AD774" s="202"/>
      <c r="AE774" s="202"/>
      <c r="AF774" s="202"/>
      <c r="AG774" s="202"/>
      <c r="AH774" s="202"/>
      <c r="AI774" s="202"/>
      <c r="AJ774" s="202"/>
      <c r="AK774" s="202"/>
      <c r="AL774" s="202"/>
      <c r="AM774" s="202"/>
      <c r="AN774" s="202"/>
      <c r="AO774" s="202"/>
      <c r="AP774" s="202"/>
      <c r="AQ774" s="202"/>
      <c r="AR774" s="202"/>
      <c r="AS774" s="202"/>
      <c r="AT774" s="202"/>
      <c r="AU774" s="202"/>
      <c r="AV774" s="202"/>
      <c r="AW774" s="202"/>
      <c r="AX774" s="202"/>
      <c r="AY774" s="202"/>
      <c r="AZ774" s="202"/>
      <c r="BA774" s="202"/>
      <c r="BB774" s="202"/>
      <c r="BC774" s="202"/>
      <c r="BD774" s="202"/>
      <c r="BE774" s="202"/>
      <c r="BF774" s="202"/>
      <c r="BG774" s="202"/>
      <c r="BH774" s="202"/>
      <c r="BI774" s="202"/>
      <c r="BJ774" s="202"/>
      <c r="BK774" s="202"/>
      <c r="BL774" s="202"/>
      <c r="BM774" s="203">
        <v>14</v>
      </c>
    </row>
    <row r="775" spans="1:65">
      <c r="A775" s="29"/>
      <c r="B775" s="19">
        <v>1</v>
      </c>
      <c r="C775" s="9">
        <v>6</v>
      </c>
      <c r="D775" s="205" t="s">
        <v>302</v>
      </c>
      <c r="E775" s="205">
        <v>8.9999999999999993E-3</v>
      </c>
      <c r="F775" s="205">
        <v>7.0000000000000001E-3</v>
      </c>
      <c r="G775" s="23">
        <v>8.9999999999999993E-3</v>
      </c>
      <c r="H775" s="23">
        <v>7.0000000000000001E-3</v>
      </c>
      <c r="I775" s="205">
        <v>0.01</v>
      </c>
      <c r="J775" s="23">
        <v>8.0000000000000002E-3</v>
      </c>
      <c r="K775" s="23">
        <v>8.0000000000000002E-3</v>
      </c>
      <c r="L775" s="23">
        <v>7.0000000000000001E-3</v>
      </c>
      <c r="M775" s="205" t="s">
        <v>302</v>
      </c>
      <c r="N775" s="205" t="s">
        <v>108</v>
      </c>
      <c r="O775" s="23">
        <v>7.0000000000000001E-3</v>
      </c>
      <c r="P775" s="201"/>
      <c r="Q775" s="202"/>
      <c r="R775" s="202"/>
      <c r="S775" s="202"/>
      <c r="T775" s="202"/>
      <c r="U775" s="202"/>
      <c r="V775" s="202"/>
      <c r="W775" s="202"/>
      <c r="X775" s="202"/>
      <c r="Y775" s="202"/>
      <c r="Z775" s="202"/>
      <c r="AA775" s="202"/>
      <c r="AB775" s="202"/>
      <c r="AC775" s="202"/>
      <c r="AD775" s="202"/>
      <c r="AE775" s="202"/>
      <c r="AF775" s="202"/>
      <c r="AG775" s="202"/>
      <c r="AH775" s="202"/>
      <c r="AI775" s="202"/>
      <c r="AJ775" s="202"/>
      <c r="AK775" s="202"/>
      <c r="AL775" s="202"/>
      <c r="AM775" s="202"/>
      <c r="AN775" s="202"/>
      <c r="AO775" s="202"/>
      <c r="AP775" s="202"/>
      <c r="AQ775" s="202"/>
      <c r="AR775" s="202"/>
      <c r="AS775" s="202"/>
      <c r="AT775" s="202"/>
      <c r="AU775" s="202"/>
      <c r="AV775" s="202"/>
      <c r="AW775" s="202"/>
      <c r="AX775" s="202"/>
      <c r="AY775" s="202"/>
      <c r="AZ775" s="202"/>
      <c r="BA775" s="202"/>
      <c r="BB775" s="202"/>
      <c r="BC775" s="202"/>
      <c r="BD775" s="202"/>
      <c r="BE775" s="202"/>
      <c r="BF775" s="202"/>
      <c r="BG775" s="202"/>
      <c r="BH775" s="202"/>
      <c r="BI775" s="202"/>
      <c r="BJ775" s="202"/>
      <c r="BK775" s="202"/>
      <c r="BL775" s="202"/>
      <c r="BM775" s="56"/>
    </row>
    <row r="776" spans="1:65">
      <c r="A776" s="29"/>
      <c r="B776" s="20" t="s">
        <v>258</v>
      </c>
      <c r="C776" s="12"/>
      <c r="D776" s="206" t="s">
        <v>617</v>
      </c>
      <c r="E776" s="206">
        <v>9.3333333333333341E-3</v>
      </c>
      <c r="F776" s="206">
        <v>7.0000000000000001E-3</v>
      </c>
      <c r="G776" s="206">
        <v>8.1666666666666676E-3</v>
      </c>
      <c r="H776" s="206">
        <v>8.1666666666666676E-3</v>
      </c>
      <c r="I776" s="206">
        <v>8.8333333333333337E-3</v>
      </c>
      <c r="J776" s="206">
        <v>8.1666666666666676E-3</v>
      </c>
      <c r="K776" s="206">
        <v>8.0000000000000002E-3</v>
      </c>
      <c r="L776" s="206">
        <v>7.8333333333333328E-3</v>
      </c>
      <c r="M776" s="206" t="s">
        <v>617</v>
      </c>
      <c r="N776" s="206" t="s">
        <v>617</v>
      </c>
      <c r="O776" s="206">
        <v>8.0000000000000002E-3</v>
      </c>
      <c r="P776" s="201"/>
      <c r="Q776" s="202"/>
      <c r="R776" s="202"/>
      <c r="S776" s="202"/>
      <c r="T776" s="202"/>
      <c r="U776" s="202"/>
      <c r="V776" s="202"/>
      <c r="W776" s="202"/>
      <c r="X776" s="202"/>
      <c r="Y776" s="202"/>
      <c r="Z776" s="202"/>
      <c r="AA776" s="202"/>
      <c r="AB776" s="202"/>
      <c r="AC776" s="202"/>
      <c r="AD776" s="202"/>
      <c r="AE776" s="202"/>
      <c r="AF776" s="202"/>
      <c r="AG776" s="202"/>
      <c r="AH776" s="202"/>
      <c r="AI776" s="202"/>
      <c r="AJ776" s="202"/>
      <c r="AK776" s="202"/>
      <c r="AL776" s="202"/>
      <c r="AM776" s="202"/>
      <c r="AN776" s="202"/>
      <c r="AO776" s="202"/>
      <c r="AP776" s="202"/>
      <c r="AQ776" s="202"/>
      <c r="AR776" s="202"/>
      <c r="AS776" s="202"/>
      <c r="AT776" s="202"/>
      <c r="AU776" s="202"/>
      <c r="AV776" s="202"/>
      <c r="AW776" s="202"/>
      <c r="AX776" s="202"/>
      <c r="AY776" s="202"/>
      <c r="AZ776" s="202"/>
      <c r="BA776" s="202"/>
      <c r="BB776" s="202"/>
      <c r="BC776" s="202"/>
      <c r="BD776" s="202"/>
      <c r="BE776" s="202"/>
      <c r="BF776" s="202"/>
      <c r="BG776" s="202"/>
      <c r="BH776" s="202"/>
      <c r="BI776" s="202"/>
      <c r="BJ776" s="202"/>
      <c r="BK776" s="202"/>
      <c r="BL776" s="202"/>
      <c r="BM776" s="56"/>
    </row>
    <row r="777" spans="1:65">
      <c r="A777" s="29"/>
      <c r="B777" s="3" t="s">
        <v>259</v>
      </c>
      <c r="C777" s="28"/>
      <c r="D777" s="23" t="s">
        <v>617</v>
      </c>
      <c r="E777" s="23">
        <v>8.9999999999999993E-3</v>
      </c>
      <c r="F777" s="23">
        <v>7.0000000000000001E-3</v>
      </c>
      <c r="G777" s="23">
        <v>8.0000000000000002E-3</v>
      </c>
      <c r="H777" s="23">
        <v>8.5000000000000006E-3</v>
      </c>
      <c r="I777" s="23">
        <v>8.9999999999999993E-3</v>
      </c>
      <c r="J777" s="23">
        <v>8.0000000000000002E-3</v>
      </c>
      <c r="K777" s="23">
        <v>8.0000000000000002E-3</v>
      </c>
      <c r="L777" s="23">
        <v>8.0000000000000002E-3</v>
      </c>
      <c r="M777" s="23" t="s">
        <v>617</v>
      </c>
      <c r="N777" s="23" t="s">
        <v>617</v>
      </c>
      <c r="O777" s="23">
        <v>8.0000000000000002E-3</v>
      </c>
      <c r="P777" s="201"/>
      <c r="Q777" s="202"/>
      <c r="R777" s="202"/>
      <c r="S777" s="202"/>
      <c r="T777" s="202"/>
      <c r="U777" s="202"/>
      <c r="V777" s="202"/>
      <c r="W777" s="202"/>
      <c r="X777" s="202"/>
      <c r="Y777" s="202"/>
      <c r="Z777" s="202"/>
      <c r="AA777" s="202"/>
      <c r="AB777" s="202"/>
      <c r="AC777" s="202"/>
      <c r="AD777" s="202"/>
      <c r="AE777" s="202"/>
      <c r="AF777" s="202"/>
      <c r="AG777" s="202"/>
      <c r="AH777" s="202"/>
      <c r="AI777" s="202"/>
      <c r="AJ777" s="202"/>
      <c r="AK777" s="202"/>
      <c r="AL777" s="202"/>
      <c r="AM777" s="202"/>
      <c r="AN777" s="202"/>
      <c r="AO777" s="202"/>
      <c r="AP777" s="202"/>
      <c r="AQ777" s="202"/>
      <c r="AR777" s="202"/>
      <c r="AS777" s="202"/>
      <c r="AT777" s="202"/>
      <c r="AU777" s="202"/>
      <c r="AV777" s="202"/>
      <c r="AW777" s="202"/>
      <c r="AX777" s="202"/>
      <c r="AY777" s="202"/>
      <c r="AZ777" s="202"/>
      <c r="BA777" s="202"/>
      <c r="BB777" s="202"/>
      <c r="BC777" s="202"/>
      <c r="BD777" s="202"/>
      <c r="BE777" s="202"/>
      <c r="BF777" s="202"/>
      <c r="BG777" s="202"/>
      <c r="BH777" s="202"/>
      <c r="BI777" s="202"/>
      <c r="BJ777" s="202"/>
      <c r="BK777" s="202"/>
      <c r="BL777" s="202"/>
      <c r="BM777" s="56"/>
    </row>
    <row r="778" spans="1:65">
      <c r="A778" s="29"/>
      <c r="B778" s="3" t="s">
        <v>260</v>
      </c>
      <c r="C778" s="28"/>
      <c r="D778" s="23" t="s">
        <v>617</v>
      </c>
      <c r="E778" s="23">
        <v>5.1639777949432275E-4</v>
      </c>
      <c r="F778" s="23">
        <v>8.9442719099991591E-4</v>
      </c>
      <c r="G778" s="23">
        <v>4.0824829046386265E-4</v>
      </c>
      <c r="H778" s="23">
        <v>9.8319208025017448E-4</v>
      </c>
      <c r="I778" s="23">
        <v>7.5277265270908076E-4</v>
      </c>
      <c r="J778" s="23">
        <v>4.0824829046386265E-4</v>
      </c>
      <c r="K778" s="23">
        <v>6.3245553203367555E-4</v>
      </c>
      <c r="L778" s="23">
        <v>7.5277265270908076E-4</v>
      </c>
      <c r="M778" s="23" t="s">
        <v>617</v>
      </c>
      <c r="N778" s="23" t="s">
        <v>617</v>
      </c>
      <c r="O778" s="23">
        <v>8.9442719099991548E-4</v>
      </c>
      <c r="P778" s="201"/>
      <c r="Q778" s="202"/>
      <c r="R778" s="202"/>
      <c r="S778" s="202"/>
      <c r="T778" s="202"/>
      <c r="U778" s="202"/>
      <c r="V778" s="202"/>
      <c r="W778" s="202"/>
      <c r="X778" s="202"/>
      <c r="Y778" s="202"/>
      <c r="Z778" s="202"/>
      <c r="AA778" s="202"/>
      <c r="AB778" s="202"/>
      <c r="AC778" s="202"/>
      <c r="AD778" s="202"/>
      <c r="AE778" s="202"/>
      <c r="AF778" s="202"/>
      <c r="AG778" s="202"/>
      <c r="AH778" s="202"/>
      <c r="AI778" s="202"/>
      <c r="AJ778" s="202"/>
      <c r="AK778" s="202"/>
      <c r="AL778" s="202"/>
      <c r="AM778" s="202"/>
      <c r="AN778" s="202"/>
      <c r="AO778" s="202"/>
      <c r="AP778" s="202"/>
      <c r="AQ778" s="202"/>
      <c r="AR778" s="202"/>
      <c r="AS778" s="202"/>
      <c r="AT778" s="202"/>
      <c r="AU778" s="202"/>
      <c r="AV778" s="202"/>
      <c r="AW778" s="202"/>
      <c r="AX778" s="202"/>
      <c r="AY778" s="202"/>
      <c r="AZ778" s="202"/>
      <c r="BA778" s="202"/>
      <c r="BB778" s="202"/>
      <c r="BC778" s="202"/>
      <c r="BD778" s="202"/>
      <c r="BE778" s="202"/>
      <c r="BF778" s="202"/>
      <c r="BG778" s="202"/>
      <c r="BH778" s="202"/>
      <c r="BI778" s="202"/>
      <c r="BJ778" s="202"/>
      <c r="BK778" s="202"/>
      <c r="BL778" s="202"/>
      <c r="BM778" s="56"/>
    </row>
    <row r="779" spans="1:65">
      <c r="A779" s="29"/>
      <c r="B779" s="3" t="s">
        <v>86</v>
      </c>
      <c r="C779" s="28"/>
      <c r="D779" s="13" t="s">
        <v>617</v>
      </c>
      <c r="E779" s="13">
        <v>5.5328333517248862E-2</v>
      </c>
      <c r="F779" s="13">
        <v>0.12777531299998798</v>
      </c>
      <c r="G779" s="13">
        <v>4.9989586587411747E-2</v>
      </c>
      <c r="H779" s="13">
        <v>0.12039086696940911</v>
      </c>
      <c r="I779" s="13">
        <v>8.5219545589707249E-2</v>
      </c>
      <c r="J779" s="13">
        <v>4.9989586587411747E-2</v>
      </c>
      <c r="K779" s="13">
        <v>7.9056941504209444E-2</v>
      </c>
      <c r="L779" s="13">
        <v>9.6098636516052868E-2</v>
      </c>
      <c r="M779" s="13" t="s">
        <v>617</v>
      </c>
      <c r="N779" s="13" t="s">
        <v>617</v>
      </c>
      <c r="O779" s="13">
        <v>0.11180339887498943</v>
      </c>
      <c r="P779" s="148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5"/>
    </row>
    <row r="780" spans="1:65">
      <c r="A780" s="29"/>
      <c r="B780" s="3" t="s">
        <v>261</v>
      </c>
      <c r="C780" s="28"/>
      <c r="D780" s="13" t="s">
        <v>617</v>
      </c>
      <c r="E780" s="13">
        <v>0.15862068965517184</v>
      </c>
      <c r="F780" s="13">
        <v>-0.13103448275862117</v>
      </c>
      <c r="G780" s="13">
        <v>1.3793103448275446E-2</v>
      </c>
      <c r="H780" s="13">
        <v>1.3793103448275446E-2</v>
      </c>
      <c r="I780" s="13">
        <v>9.6551724137930339E-2</v>
      </c>
      <c r="J780" s="13">
        <v>1.3793103448275446E-2</v>
      </c>
      <c r="K780" s="13">
        <v>-6.8965517241384999E-3</v>
      </c>
      <c r="L780" s="13">
        <v>-2.7586206896552445E-2</v>
      </c>
      <c r="M780" s="13" t="s">
        <v>617</v>
      </c>
      <c r="N780" s="13" t="s">
        <v>617</v>
      </c>
      <c r="O780" s="13">
        <v>-6.8965517241384999E-3</v>
      </c>
      <c r="P780" s="148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5"/>
    </row>
    <row r="781" spans="1:65">
      <c r="A781" s="29"/>
      <c r="B781" s="45" t="s">
        <v>262</v>
      </c>
      <c r="C781" s="46"/>
      <c r="D781" s="44">
        <v>22.7</v>
      </c>
      <c r="E781" s="44">
        <v>1.57</v>
      </c>
      <c r="F781" s="44">
        <v>1.57</v>
      </c>
      <c r="G781" s="44">
        <v>0</v>
      </c>
      <c r="H781" s="44">
        <v>0</v>
      </c>
      <c r="I781" s="44">
        <v>0.9</v>
      </c>
      <c r="J781" s="44">
        <v>0</v>
      </c>
      <c r="K781" s="44">
        <v>0.22</v>
      </c>
      <c r="L781" s="44">
        <v>0.45</v>
      </c>
      <c r="M781" s="44">
        <v>22.7</v>
      </c>
      <c r="N781" s="44">
        <v>56.42</v>
      </c>
      <c r="O781" s="44">
        <v>0.22</v>
      </c>
      <c r="P781" s="148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5"/>
    </row>
    <row r="782" spans="1:65">
      <c r="B782" s="3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BM782" s="55"/>
    </row>
    <row r="783" spans="1:65" ht="15">
      <c r="B783" s="8" t="s">
        <v>596</v>
      </c>
      <c r="BM783" s="27" t="s">
        <v>66</v>
      </c>
    </row>
    <row r="784" spans="1:65" ht="15">
      <c r="A784" s="24" t="s">
        <v>60</v>
      </c>
      <c r="B784" s="18" t="s">
        <v>111</v>
      </c>
      <c r="C784" s="15" t="s">
        <v>112</v>
      </c>
      <c r="D784" s="16" t="s">
        <v>223</v>
      </c>
      <c r="E784" s="17" t="s">
        <v>223</v>
      </c>
      <c r="F784" s="17" t="s">
        <v>223</v>
      </c>
      <c r="G784" s="17" t="s">
        <v>223</v>
      </c>
      <c r="H784" s="17" t="s">
        <v>223</v>
      </c>
      <c r="I784" s="17" t="s">
        <v>223</v>
      </c>
      <c r="J784" s="17" t="s">
        <v>223</v>
      </c>
      <c r="K784" s="17" t="s">
        <v>223</v>
      </c>
      <c r="L784" s="17" t="s">
        <v>223</v>
      </c>
      <c r="M784" s="17" t="s">
        <v>223</v>
      </c>
      <c r="N784" s="17" t="s">
        <v>223</v>
      </c>
      <c r="O784" s="17" t="s">
        <v>223</v>
      </c>
      <c r="P784" s="17" t="s">
        <v>223</v>
      </c>
      <c r="Q784" s="17" t="s">
        <v>223</v>
      </c>
      <c r="R784" s="17" t="s">
        <v>223</v>
      </c>
      <c r="S784" s="17" t="s">
        <v>223</v>
      </c>
      <c r="T784" s="17" t="s">
        <v>223</v>
      </c>
      <c r="U784" s="17" t="s">
        <v>223</v>
      </c>
      <c r="V784" s="17" t="s">
        <v>223</v>
      </c>
      <c r="W784" s="17" t="s">
        <v>223</v>
      </c>
      <c r="X784" s="17" t="s">
        <v>223</v>
      </c>
      <c r="Y784" s="148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7">
        <v>1</v>
      </c>
    </row>
    <row r="785" spans="1:65">
      <c r="A785" s="29"/>
      <c r="B785" s="19" t="s">
        <v>224</v>
      </c>
      <c r="C785" s="9" t="s">
        <v>224</v>
      </c>
      <c r="D785" s="146" t="s">
        <v>226</v>
      </c>
      <c r="E785" s="147" t="s">
        <v>227</v>
      </c>
      <c r="F785" s="147" t="s">
        <v>228</v>
      </c>
      <c r="G785" s="147" t="s">
        <v>229</v>
      </c>
      <c r="H785" s="147" t="s">
        <v>230</v>
      </c>
      <c r="I785" s="147" t="s">
        <v>231</v>
      </c>
      <c r="J785" s="147" t="s">
        <v>232</v>
      </c>
      <c r="K785" s="147" t="s">
        <v>234</v>
      </c>
      <c r="L785" s="147" t="s">
        <v>235</v>
      </c>
      <c r="M785" s="147" t="s">
        <v>236</v>
      </c>
      <c r="N785" s="147" t="s">
        <v>237</v>
      </c>
      <c r="O785" s="147" t="s">
        <v>264</v>
      </c>
      <c r="P785" s="147" t="s">
        <v>238</v>
      </c>
      <c r="Q785" s="147" t="s">
        <v>239</v>
      </c>
      <c r="R785" s="147" t="s">
        <v>240</v>
      </c>
      <c r="S785" s="147" t="s">
        <v>241</v>
      </c>
      <c r="T785" s="147" t="s">
        <v>243</v>
      </c>
      <c r="U785" s="147" t="s">
        <v>244</v>
      </c>
      <c r="V785" s="147" t="s">
        <v>245</v>
      </c>
      <c r="W785" s="147" t="s">
        <v>246</v>
      </c>
      <c r="X785" s="147" t="s">
        <v>249</v>
      </c>
      <c r="Y785" s="148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7" t="s">
        <v>1</v>
      </c>
    </row>
    <row r="786" spans="1:65">
      <c r="A786" s="29"/>
      <c r="B786" s="19"/>
      <c r="C786" s="9"/>
      <c r="D786" s="10" t="s">
        <v>308</v>
      </c>
      <c r="E786" s="11" t="s">
        <v>309</v>
      </c>
      <c r="F786" s="11" t="s">
        <v>309</v>
      </c>
      <c r="G786" s="11" t="s">
        <v>309</v>
      </c>
      <c r="H786" s="11" t="s">
        <v>308</v>
      </c>
      <c r="I786" s="11" t="s">
        <v>266</v>
      </c>
      <c r="J786" s="11" t="s">
        <v>309</v>
      </c>
      <c r="K786" s="11" t="s">
        <v>266</v>
      </c>
      <c r="L786" s="11" t="s">
        <v>266</v>
      </c>
      <c r="M786" s="11" t="s">
        <v>266</v>
      </c>
      <c r="N786" s="11" t="s">
        <v>266</v>
      </c>
      <c r="O786" s="11" t="s">
        <v>266</v>
      </c>
      <c r="P786" s="11" t="s">
        <v>266</v>
      </c>
      <c r="Q786" s="11" t="s">
        <v>308</v>
      </c>
      <c r="R786" s="11" t="s">
        <v>266</v>
      </c>
      <c r="S786" s="11" t="s">
        <v>266</v>
      </c>
      <c r="T786" s="11" t="s">
        <v>309</v>
      </c>
      <c r="U786" s="11" t="s">
        <v>308</v>
      </c>
      <c r="V786" s="11" t="s">
        <v>309</v>
      </c>
      <c r="W786" s="11" t="s">
        <v>308</v>
      </c>
      <c r="X786" s="11" t="s">
        <v>309</v>
      </c>
      <c r="Y786" s="148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7">
        <v>2</v>
      </c>
    </row>
    <row r="787" spans="1:65">
      <c r="A787" s="29"/>
      <c r="B787" s="19"/>
      <c r="C787" s="9"/>
      <c r="D787" s="25" t="s">
        <v>310</v>
      </c>
      <c r="E787" s="25"/>
      <c r="F787" s="25" t="s">
        <v>312</v>
      </c>
      <c r="G787" s="25" t="s">
        <v>313</v>
      </c>
      <c r="H787" s="25" t="s">
        <v>311</v>
      </c>
      <c r="I787" s="25" t="s">
        <v>311</v>
      </c>
      <c r="J787" s="25" t="s">
        <v>310</v>
      </c>
      <c r="K787" s="25" t="s">
        <v>311</v>
      </c>
      <c r="L787" s="25" t="s">
        <v>311</v>
      </c>
      <c r="M787" s="25" t="s">
        <v>311</v>
      </c>
      <c r="N787" s="25" t="s">
        <v>311</v>
      </c>
      <c r="O787" s="25" t="s">
        <v>311</v>
      </c>
      <c r="P787" s="25" t="s">
        <v>117</v>
      </c>
      <c r="Q787" s="25" t="s">
        <v>311</v>
      </c>
      <c r="R787" s="25" t="s">
        <v>116</v>
      </c>
      <c r="S787" s="25" t="s">
        <v>312</v>
      </c>
      <c r="T787" s="25" t="s">
        <v>310</v>
      </c>
      <c r="U787" s="25" t="s">
        <v>313</v>
      </c>
      <c r="V787" s="25" t="s">
        <v>313</v>
      </c>
      <c r="W787" s="25" t="s">
        <v>313</v>
      </c>
      <c r="X787" s="25" t="s">
        <v>312</v>
      </c>
      <c r="Y787" s="148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7">
        <v>3</v>
      </c>
    </row>
    <row r="788" spans="1:65">
      <c r="A788" s="29"/>
      <c r="B788" s="18">
        <v>1</v>
      </c>
      <c r="C788" s="14">
        <v>1</v>
      </c>
      <c r="D788" s="21">
        <v>10.199999999999999</v>
      </c>
      <c r="E788" s="21">
        <v>11.11</v>
      </c>
      <c r="F788" s="21">
        <v>11.037321000000002</v>
      </c>
      <c r="G788" s="21">
        <v>11.063765999999999</v>
      </c>
      <c r="H788" s="21" t="s">
        <v>295</v>
      </c>
      <c r="I788" s="21" t="s">
        <v>295</v>
      </c>
      <c r="J788" s="21" t="s">
        <v>321</v>
      </c>
      <c r="K788" s="21" t="s">
        <v>295</v>
      </c>
      <c r="L788" s="21" t="s">
        <v>295</v>
      </c>
      <c r="M788" s="21" t="s">
        <v>295</v>
      </c>
      <c r="N788" s="21" t="s">
        <v>295</v>
      </c>
      <c r="O788" s="21" t="s">
        <v>295</v>
      </c>
      <c r="P788" s="21" t="s">
        <v>321</v>
      </c>
      <c r="Q788" s="21">
        <v>9.6006</v>
      </c>
      <c r="R788" s="21">
        <v>9.66</v>
      </c>
      <c r="S788" s="21">
        <v>10.369275900723213</v>
      </c>
      <c r="T788" s="21">
        <v>10.684222564094052</v>
      </c>
      <c r="U788" s="21">
        <v>11.002262</v>
      </c>
      <c r="V788" s="21">
        <v>10.8</v>
      </c>
      <c r="W788" s="21" t="s">
        <v>295</v>
      </c>
      <c r="X788" s="21">
        <v>11.655700700000001</v>
      </c>
      <c r="Y788" s="148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7">
        <v>1</v>
      </c>
    </row>
    <row r="789" spans="1:65">
      <c r="A789" s="29"/>
      <c r="B789" s="19">
        <v>1</v>
      </c>
      <c r="C789" s="9">
        <v>2</v>
      </c>
      <c r="D789" s="11">
        <v>10.299999999999999</v>
      </c>
      <c r="E789" s="11">
        <v>11.14</v>
      </c>
      <c r="F789" s="11">
        <v>11.438974666666667</v>
      </c>
      <c r="G789" s="11">
        <v>11.057826</v>
      </c>
      <c r="H789" s="11" t="s">
        <v>295</v>
      </c>
      <c r="I789" s="11" t="s">
        <v>295</v>
      </c>
      <c r="J789" s="11" t="s">
        <v>321</v>
      </c>
      <c r="K789" s="11" t="s">
        <v>295</v>
      </c>
      <c r="L789" s="11" t="s">
        <v>295</v>
      </c>
      <c r="M789" s="11" t="s">
        <v>295</v>
      </c>
      <c r="N789" s="11" t="s">
        <v>295</v>
      </c>
      <c r="O789" s="11" t="s">
        <v>295</v>
      </c>
      <c r="P789" s="11" t="s">
        <v>321</v>
      </c>
      <c r="Q789" s="11">
        <v>9.7197000000000013</v>
      </c>
      <c r="R789" s="11">
        <v>9.6999999999999993</v>
      </c>
      <c r="S789" s="11">
        <v>10.362371223109065</v>
      </c>
      <c r="T789" s="11">
        <v>10.385250749159839</v>
      </c>
      <c r="U789" s="11">
        <v>11.473006</v>
      </c>
      <c r="V789" s="11">
        <v>10.86</v>
      </c>
      <c r="W789" s="11" t="s">
        <v>295</v>
      </c>
      <c r="X789" s="11">
        <v>11.312111699999999</v>
      </c>
      <c r="Y789" s="148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7" t="e">
        <v>#N/A</v>
      </c>
    </row>
    <row r="790" spans="1:65">
      <c r="A790" s="29"/>
      <c r="B790" s="19">
        <v>1</v>
      </c>
      <c r="C790" s="9">
        <v>3</v>
      </c>
      <c r="D790" s="11">
        <v>10.199999999999999</v>
      </c>
      <c r="E790" s="11">
        <v>11.14</v>
      </c>
      <c r="F790" s="11">
        <v>11.373525446666667</v>
      </c>
      <c r="G790" s="11">
        <v>11.057962999999999</v>
      </c>
      <c r="H790" s="11" t="s">
        <v>295</v>
      </c>
      <c r="I790" s="11" t="s">
        <v>295</v>
      </c>
      <c r="J790" s="11" t="s">
        <v>321</v>
      </c>
      <c r="K790" s="11" t="s">
        <v>295</v>
      </c>
      <c r="L790" s="11" t="s">
        <v>295</v>
      </c>
      <c r="M790" s="11" t="s">
        <v>295</v>
      </c>
      <c r="N790" s="11" t="s">
        <v>295</v>
      </c>
      <c r="O790" s="11" t="s">
        <v>295</v>
      </c>
      <c r="P790" s="11" t="s">
        <v>321</v>
      </c>
      <c r="Q790" s="11">
        <v>9.766</v>
      </c>
      <c r="R790" s="11">
        <v>9.48</v>
      </c>
      <c r="S790" s="11">
        <v>10.44153423484792</v>
      </c>
      <c r="T790" s="11">
        <v>10.529634175629752</v>
      </c>
      <c r="U790" s="11">
        <v>11.272592</v>
      </c>
      <c r="V790" s="11">
        <v>10.83</v>
      </c>
      <c r="W790" s="11" t="s">
        <v>295</v>
      </c>
      <c r="X790" s="11">
        <v>11.008626899999999</v>
      </c>
      <c r="Y790" s="148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7">
        <v>16</v>
      </c>
    </row>
    <row r="791" spans="1:65">
      <c r="A791" s="29"/>
      <c r="B791" s="19">
        <v>1</v>
      </c>
      <c r="C791" s="9">
        <v>4</v>
      </c>
      <c r="D791" s="11">
        <v>10.299999999999999</v>
      </c>
      <c r="E791" s="11">
        <v>11.13</v>
      </c>
      <c r="F791" s="11">
        <v>10.960399836666666</v>
      </c>
      <c r="G791" s="11">
        <v>11.077662</v>
      </c>
      <c r="H791" s="11" t="s">
        <v>295</v>
      </c>
      <c r="I791" s="11" t="s">
        <v>295</v>
      </c>
      <c r="J791" s="11" t="s">
        <v>321</v>
      </c>
      <c r="K791" s="11" t="s">
        <v>295</v>
      </c>
      <c r="L791" s="11" t="s">
        <v>295</v>
      </c>
      <c r="M791" s="11" t="s">
        <v>295</v>
      </c>
      <c r="N791" s="11" t="s">
        <v>295</v>
      </c>
      <c r="O791" s="11" t="s">
        <v>295</v>
      </c>
      <c r="P791" s="11" t="s">
        <v>321</v>
      </c>
      <c r="Q791" s="11">
        <v>9.8567</v>
      </c>
      <c r="R791" s="11">
        <v>9.5</v>
      </c>
      <c r="S791" s="11">
        <v>10.467396902016873</v>
      </c>
      <c r="T791" s="11">
        <v>10.670174646254051</v>
      </c>
      <c r="U791" s="11">
        <v>11.261575000000001</v>
      </c>
      <c r="V791" s="11">
        <v>10.66</v>
      </c>
      <c r="W791" s="11" t="s">
        <v>295</v>
      </c>
      <c r="X791" s="11">
        <v>11.389170799999999</v>
      </c>
      <c r="Y791" s="148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7">
        <v>10.6442018373001</v>
      </c>
    </row>
    <row r="792" spans="1:65">
      <c r="A792" s="29"/>
      <c r="B792" s="19">
        <v>1</v>
      </c>
      <c r="C792" s="9">
        <v>5</v>
      </c>
      <c r="D792" s="11">
        <v>10.199999999999999</v>
      </c>
      <c r="E792" s="11">
        <v>11.16</v>
      </c>
      <c r="F792" s="11">
        <v>10.978338486666667</v>
      </c>
      <c r="G792" s="11">
        <v>11.050046</v>
      </c>
      <c r="H792" s="11" t="s">
        <v>295</v>
      </c>
      <c r="I792" s="11" t="s">
        <v>295</v>
      </c>
      <c r="J792" s="11" t="s">
        <v>321</v>
      </c>
      <c r="K792" s="11" t="s">
        <v>295</v>
      </c>
      <c r="L792" s="11" t="s">
        <v>295</v>
      </c>
      <c r="M792" s="11" t="s">
        <v>295</v>
      </c>
      <c r="N792" s="11" t="s">
        <v>295</v>
      </c>
      <c r="O792" s="11" t="s">
        <v>295</v>
      </c>
      <c r="P792" s="11" t="s">
        <v>321</v>
      </c>
      <c r="Q792" s="11">
        <v>9.7597000000000005</v>
      </c>
      <c r="R792" s="11">
        <v>9.66</v>
      </c>
      <c r="S792" s="11">
        <v>10.261736274485429</v>
      </c>
      <c r="T792" s="11">
        <v>10.266800151127251</v>
      </c>
      <c r="U792" s="11">
        <v>11.345802000000001</v>
      </c>
      <c r="V792" s="11">
        <v>10.63</v>
      </c>
      <c r="W792" s="11" t="s">
        <v>295</v>
      </c>
      <c r="X792" s="11">
        <v>10.752522799999999</v>
      </c>
      <c r="Y792" s="148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7">
        <v>170</v>
      </c>
    </row>
    <row r="793" spans="1:65">
      <c r="A793" s="29"/>
      <c r="B793" s="19">
        <v>1</v>
      </c>
      <c r="C793" s="9">
        <v>6</v>
      </c>
      <c r="D793" s="11">
        <v>10.5</v>
      </c>
      <c r="E793" s="11">
        <v>11.14</v>
      </c>
      <c r="F793" s="11">
        <v>11.233889436666667</v>
      </c>
      <c r="G793" s="11">
        <v>11.051327000000001</v>
      </c>
      <c r="H793" s="11" t="s">
        <v>295</v>
      </c>
      <c r="I793" s="11" t="s">
        <v>295</v>
      </c>
      <c r="J793" s="11" t="s">
        <v>321</v>
      </c>
      <c r="K793" s="11" t="s">
        <v>295</v>
      </c>
      <c r="L793" s="11" t="s">
        <v>295</v>
      </c>
      <c r="M793" s="11" t="s">
        <v>295</v>
      </c>
      <c r="N793" s="11" t="s">
        <v>295</v>
      </c>
      <c r="O793" s="11" t="s">
        <v>295</v>
      </c>
      <c r="P793" s="11" t="s">
        <v>321</v>
      </c>
      <c r="Q793" s="11">
        <v>9.7467000000000006</v>
      </c>
      <c r="R793" s="11">
        <v>9.52</v>
      </c>
      <c r="S793" s="11">
        <v>10.378069724035093</v>
      </c>
      <c r="T793" s="11">
        <v>10.425190242990752</v>
      </c>
      <c r="U793" s="11">
        <v>11.069330000000001</v>
      </c>
      <c r="V793" s="11">
        <v>10.73</v>
      </c>
      <c r="W793" s="11" t="s">
        <v>295</v>
      </c>
      <c r="X793" s="11">
        <v>11.352525700000001</v>
      </c>
      <c r="Y793" s="148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5"/>
    </row>
    <row r="794" spans="1:65">
      <c r="A794" s="29"/>
      <c r="B794" s="20" t="s">
        <v>258</v>
      </c>
      <c r="C794" s="12"/>
      <c r="D794" s="22">
        <v>10.283333333333333</v>
      </c>
      <c r="E794" s="22">
        <v>11.136666666666668</v>
      </c>
      <c r="F794" s="22">
        <v>11.170408145555555</v>
      </c>
      <c r="G794" s="22">
        <v>11.059764999999999</v>
      </c>
      <c r="H794" s="22" t="s">
        <v>617</v>
      </c>
      <c r="I794" s="22" t="s">
        <v>617</v>
      </c>
      <c r="J794" s="22" t="s">
        <v>617</v>
      </c>
      <c r="K794" s="22" t="s">
        <v>617</v>
      </c>
      <c r="L794" s="22" t="s">
        <v>617</v>
      </c>
      <c r="M794" s="22" t="s">
        <v>617</v>
      </c>
      <c r="N794" s="22" t="s">
        <v>617</v>
      </c>
      <c r="O794" s="22" t="s">
        <v>617</v>
      </c>
      <c r="P794" s="22" t="s">
        <v>617</v>
      </c>
      <c r="Q794" s="22">
        <v>9.7415666666666656</v>
      </c>
      <c r="R794" s="22">
        <v>9.586666666666666</v>
      </c>
      <c r="S794" s="22">
        <v>10.380064043202932</v>
      </c>
      <c r="T794" s="22">
        <v>10.493545421542615</v>
      </c>
      <c r="U794" s="22">
        <v>11.237427833333333</v>
      </c>
      <c r="V794" s="22">
        <v>10.751666666666667</v>
      </c>
      <c r="W794" s="22" t="s">
        <v>617</v>
      </c>
      <c r="X794" s="22">
        <v>11.245109766666667</v>
      </c>
      <c r="Y794" s="148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5"/>
    </row>
    <row r="795" spans="1:65">
      <c r="A795" s="29"/>
      <c r="B795" s="3" t="s">
        <v>259</v>
      </c>
      <c r="C795" s="28"/>
      <c r="D795" s="11">
        <v>10.25</v>
      </c>
      <c r="E795" s="11">
        <v>11.14</v>
      </c>
      <c r="F795" s="11">
        <v>11.135605218333335</v>
      </c>
      <c r="G795" s="11">
        <v>11.0578945</v>
      </c>
      <c r="H795" s="11" t="s">
        <v>617</v>
      </c>
      <c r="I795" s="11" t="s">
        <v>617</v>
      </c>
      <c r="J795" s="11" t="s">
        <v>617</v>
      </c>
      <c r="K795" s="11" t="s">
        <v>617</v>
      </c>
      <c r="L795" s="11" t="s">
        <v>617</v>
      </c>
      <c r="M795" s="11" t="s">
        <v>617</v>
      </c>
      <c r="N795" s="11" t="s">
        <v>617</v>
      </c>
      <c r="O795" s="11" t="s">
        <v>617</v>
      </c>
      <c r="P795" s="11" t="s">
        <v>617</v>
      </c>
      <c r="Q795" s="11">
        <v>9.7531999999999996</v>
      </c>
      <c r="R795" s="11">
        <v>9.59</v>
      </c>
      <c r="S795" s="11">
        <v>10.373672812379153</v>
      </c>
      <c r="T795" s="11">
        <v>10.477412209310252</v>
      </c>
      <c r="U795" s="11">
        <v>11.2670835</v>
      </c>
      <c r="V795" s="11">
        <v>10.765000000000001</v>
      </c>
      <c r="W795" s="11" t="s">
        <v>617</v>
      </c>
      <c r="X795" s="11">
        <v>11.3323187</v>
      </c>
      <c r="Y795" s="148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5"/>
    </row>
    <row r="796" spans="1:65">
      <c r="A796" s="29"/>
      <c r="B796" s="3" t="s">
        <v>260</v>
      </c>
      <c r="C796" s="28"/>
      <c r="D796" s="23">
        <v>0.11690451944500146</v>
      </c>
      <c r="E796" s="23">
        <v>1.6329931618554755E-2</v>
      </c>
      <c r="F796" s="23">
        <v>0.20790426670643922</v>
      </c>
      <c r="G796" s="23">
        <v>1.0089364102855942E-2</v>
      </c>
      <c r="H796" s="23" t="s">
        <v>617</v>
      </c>
      <c r="I796" s="23" t="s">
        <v>617</v>
      </c>
      <c r="J796" s="23" t="s">
        <v>617</v>
      </c>
      <c r="K796" s="23" t="s">
        <v>617</v>
      </c>
      <c r="L796" s="23" t="s">
        <v>617</v>
      </c>
      <c r="M796" s="23" t="s">
        <v>617</v>
      </c>
      <c r="N796" s="23" t="s">
        <v>617</v>
      </c>
      <c r="O796" s="23" t="s">
        <v>617</v>
      </c>
      <c r="P796" s="23" t="s">
        <v>617</v>
      </c>
      <c r="Q796" s="23">
        <v>8.3135543942808601E-2</v>
      </c>
      <c r="R796" s="23">
        <v>9.6884811331119577E-2</v>
      </c>
      <c r="S796" s="23">
        <v>7.1889457849019761E-2</v>
      </c>
      <c r="T796" s="23">
        <v>0.16533096385274712</v>
      </c>
      <c r="U796" s="23">
        <v>0.17471204172857302</v>
      </c>
      <c r="V796" s="23">
        <v>9.3683865562147958E-2</v>
      </c>
      <c r="W796" s="23" t="s">
        <v>617</v>
      </c>
      <c r="X796" s="23">
        <v>0.31746873975925072</v>
      </c>
      <c r="Y796" s="201"/>
      <c r="Z796" s="202"/>
      <c r="AA796" s="202"/>
      <c r="AB796" s="202"/>
      <c r="AC796" s="202"/>
      <c r="AD796" s="202"/>
      <c r="AE796" s="202"/>
      <c r="AF796" s="202"/>
      <c r="AG796" s="202"/>
      <c r="AH796" s="202"/>
      <c r="AI796" s="202"/>
      <c r="AJ796" s="202"/>
      <c r="AK796" s="202"/>
      <c r="AL796" s="202"/>
      <c r="AM796" s="202"/>
      <c r="AN796" s="202"/>
      <c r="AO796" s="202"/>
      <c r="AP796" s="202"/>
      <c r="AQ796" s="202"/>
      <c r="AR796" s="202"/>
      <c r="AS796" s="202"/>
      <c r="AT796" s="202"/>
      <c r="AU796" s="202"/>
      <c r="AV796" s="202"/>
      <c r="AW796" s="202"/>
      <c r="AX796" s="202"/>
      <c r="AY796" s="202"/>
      <c r="AZ796" s="202"/>
      <c r="BA796" s="202"/>
      <c r="BB796" s="202"/>
      <c r="BC796" s="202"/>
      <c r="BD796" s="202"/>
      <c r="BE796" s="202"/>
      <c r="BF796" s="202"/>
      <c r="BG796" s="202"/>
      <c r="BH796" s="202"/>
      <c r="BI796" s="202"/>
      <c r="BJ796" s="202"/>
      <c r="BK796" s="202"/>
      <c r="BL796" s="202"/>
      <c r="BM796" s="56"/>
    </row>
    <row r="797" spans="1:65">
      <c r="A797" s="29"/>
      <c r="B797" s="3" t="s">
        <v>86</v>
      </c>
      <c r="C797" s="28"/>
      <c r="D797" s="13">
        <v>1.1368348730470159E-2</v>
      </c>
      <c r="E797" s="13">
        <v>1.4663213066645991E-3</v>
      </c>
      <c r="F797" s="13">
        <v>1.8612056425991872E-2</v>
      </c>
      <c r="G797" s="13">
        <v>9.1225845240436331E-4</v>
      </c>
      <c r="H797" s="13" t="s">
        <v>617</v>
      </c>
      <c r="I797" s="13" t="s">
        <v>617</v>
      </c>
      <c r="J797" s="13" t="s">
        <v>617</v>
      </c>
      <c r="K797" s="13" t="s">
        <v>617</v>
      </c>
      <c r="L797" s="13" t="s">
        <v>617</v>
      </c>
      <c r="M797" s="13" t="s">
        <v>617</v>
      </c>
      <c r="N797" s="13" t="s">
        <v>617</v>
      </c>
      <c r="O797" s="13" t="s">
        <v>617</v>
      </c>
      <c r="P797" s="13" t="s">
        <v>617</v>
      </c>
      <c r="Q797" s="13">
        <v>8.5341040910060957E-3</v>
      </c>
      <c r="R797" s="13">
        <v>1.0106204241771862E-2</v>
      </c>
      <c r="S797" s="13">
        <v>6.925723921336919E-3</v>
      </c>
      <c r="T797" s="13">
        <v>1.5755491324536762E-2</v>
      </c>
      <c r="U797" s="13">
        <v>1.554733381337752E-2</v>
      </c>
      <c r="V797" s="13">
        <v>8.7134272728706819E-3</v>
      </c>
      <c r="W797" s="13" t="s">
        <v>617</v>
      </c>
      <c r="X797" s="13">
        <v>2.8231715505375312E-2</v>
      </c>
      <c r="Y797" s="148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5"/>
    </row>
    <row r="798" spans="1:65">
      <c r="A798" s="29"/>
      <c r="B798" s="3" t="s">
        <v>261</v>
      </c>
      <c r="C798" s="28"/>
      <c r="D798" s="13">
        <v>-3.3902824230764628E-2</v>
      </c>
      <c r="E798" s="13">
        <v>4.6266017583473484E-2</v>
      </c>
      <c r="F798" s="13">
        <v>4.9435957368967776E-2</v>
      </c>
      <c r="G798" s="13">
        <v>3.9041270454272636E-2</v>
      </c>
      <c r="H798" s="13" t="s">
        <v>617</v>
      </c>
      <c r="I798" s="13" t="s">
        <v>617</v>
      </c>
      <c r="J798" s="13" t="s">
        <v>617</v>
      </c>
      <c r="K798" s="13" t="s">
        <v>617</v>
      </c>
      <c r="L798" s="13" t="s">
        <v>617</v>
      </c>
      <c r="M798" s="13" t="s">
        <v>617</v>
      </c>
      <c r="N798" s="13" t="s">
        <v>617</v>
      </c>
      <c r="O798" s="13" t="s">
        <v>617</v>
      </c>
      <c r="P798" s="13" t="s">
        <v>617</v>
      </c>
      <c r="Q798" s="13">
        <v>-8.4800643996655767E-2</v>
      </c>
      <c r="R798" s="13">
        <v>-9.9353167743169934E-2</v>
      </c>
      <c r="S798" s="13">
        <v>-2.4815180897036271E-2</v>
      </c>
      <c r="T798" s="13">
        <v>-1.4153848081830289E-2</v>
      </c>
      <c r="U798" s="13">
        <v>5.5732313714158543E-2</v>
      </c>
      <c r="V798" s="13">
        <v>1.009609090556518E-2</v>
      </c>
      <c r="W798" s="13" t="s">
        <v>617</v>
      </c>
      <c r="X798" s="13">
        <v>5.6454014923019047E-2</v>
      </c>
      <c r="Y798" s="148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5"/>
    </row>
    <row r="799" spans="1:65">
      <c r="A799" s="29"/>
      <c r="B799" s="45" t="s">
        <v>262</v>
      </c>
      <c r="C799" s="46"/>
      <c r="D799" s="44">
        <v>0.75</v>
      </c>
      <c r="E799" s="44">
        <v>0.62</v>
      </c>
      <c r="F799" s="44">
        <v>0.67</v>
      </c>
      <c r="G799" s="44">
        <v>0.5</v>
      </c>
      <c r="H799" s="44" t="s">
        <v>263</v>
      </c>
      <c r="I799" s="44" t="s">
        <v>263</v>
      </c>
      <c r="J799" s="44" t="s">
        <v>263</v>
      </c>
      <c r="K799" s="44" t="s">
        <v>263</v>
      </c>
      <c r="L799" s="44" t="s">
        <v>263</v>
      </c>
      <c r="M799" s="44" t="s">
        <v>263</v>
      </c>
      <c r="N799" s="44" t="s">
        <v>263</v>
      </c>
      <c r="O799" s="44" t="s">
        <v>263</v>
      </c>
      <c r="P799" s="44" t="s">
        <v>263</v>
      </c>
      <c r="Q799" s="44">
        <v>1.63</v>
      </c>
      <c r="R799" s="44">
        <v>1.88</v>
      </c>
      <c r="S799" s="44">
        <v>0.6</v>
      </c>
      <c r="T799" s="44">
        <v>0.42</v>
      </c>
      <c r="U799" s="44">
        <v>0.78</v>
      </c>
      <c r="V799" s="44">
        <v>0</v>
      </c>
      <c r="W799" s="44" t="s">
        <v>263</v>
      </c>
      <c r="X799" s="44">
        <v>0.79</v>
      </c>
      <c r="Y799" s="148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5"/>
    </row>
    <row r="800" spans="1:65">
      <c r="B800" s="3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BM800" s="55"/>
    </row>
    <row r="801" spans="1:65" ht="15">
      <c r="B801" s="8" t="s">
        <v>597</v>
      </c>
      <c r="BM801" s="27" t="s">
        <v>66</v>
      </c>
    </row>
    <row r="802" spans="1:65" ht="15">
      <c r="A802" s="24" t="s">
        <v>6</v>
      </c>
      <c r="B802" s="18" t="s">
        <v>111</v>
      </c>
      <c r="C802" s="15" t="s">
        <v>112</v>
      </c>
      <c r="D802" s="16" t="s">
        <v>223</v>
      </c>
      <c r="E802" s="17" t="s">
        <v>223</v>
      </c>
      <c r="F802" s="17" t="s">
        <v>223</v>
      </c>
      <c r="G802" s="17" t="s">
        <v>223</v>
      </c>
      <c r="H802" s="17" t="s">
        <v>223</v>
      </c>
      <c r="I802" s="17" t="s">
        <v>223</v>
      </c>
      <c r="J802" s="17" t="s">
        <v>223</v>
      </c>
      <c r="K802" s="17" t="s">
        <v>223</v>
      </c>
      <c r="L802" s="17" t="s">
        <v>223</v>
      </c>
      <c r="M802" s="17" t="s">
        <v>223</v>
      </c>
      <c r="N802" s="17" t="s">
        <v>223</v>
      </c>
      <c r="O802" s="17" t="s">
        <v>223</v>
      </c>
      <c r="P802" s="17" t="s">
        <v>223</v>
      </c>
      <c r="Q802" s="17" t="s">
        <v>223</v>
      </c>
      <c r="R802" s="17" t="s">
        <v>223</v>
      </c>
      <c r="S802" s="17" t="s">
        <v>223</v>
      </c>
      <c r="T802" s="17" t="s">
        <v>223</v>
      </c>
      <c r="U802" s="17" t="s">
        <v>223</v>
      </c>
      <c r="V802" s="17" t="s">
        <v>223</v>
      </c>
      <c r="W802" s="17" t="s">
        <v>223</v>
      </c>
      <c r="X802" s="148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7">
        <v>1</v>
      </c>
    </row>
    <row r="803" spans="1:65">
      <c r="A803" s="29"/>
      <c r="B803" s="19" t="s">
        <v>224</v>
      </c>
      <c r="C803" s="9" t="s">
        <v>224</v>
      </c>
      <c r="D803" s="146" t="s">
        <v>226</v>
      </c>
      <c r="E803" s="147" t="s">
        <v>227</v>
      </c>
      <c r="F803" s="147" t="s">
        <v>228</v>
      </c>
      <c r="G803" s="147" t="s">
        <v>230</v>
      </c>
      <c r="H803" s="147" t="s">
        <v>231</v>
      </c>
      <c r="I803" s="147" t="s">
        <v>232</v>
      </c>
      <c r="J803" s="147" t="s">
        <v>234</v>
      </c>
      <c r="K803" s="147" t="s">
        <v>235</v>
      </c>
      <c r="L803" s="147" t="s">
        <v>236</v>
      </c>
      <c r="M803" s="147" t="s">
        <v>237</v>
      </c>
      <c r="N803" s="147" t="s">
        <v>264</v>
      </c>
      <c r="O803" s="147" t="s">
        <v>238</v>
      </c>
      <c r="P803" s="147" t="s">
        <v>239</v>
      </c>
      <c r="Q803" s="147" t="s">
        <v>240</v>
      </c>
      <c r="R803" s="147" t="s">
        <v>241</v>
      </c>
      <c r="S803" s="147" t="s">
        <v>243</v>
      </c>
      <c r="T803" s="147" t="s">
        <v>244</v>
      </c>
      <c r="U803" s="147" t="s">
        <v>245</v>
      </c>
      <c r="V803" s="147" t="s">
        <v>246</v>
      </c>
      <c r="W803" s="147" t="s">
        <v>249</v>
      </c>
      <c r="X803" s="148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7" t="s">
        <v>3</v>
      </c>
    </row>
    <row r="804" spans="1:65">
      <c r="A804" s="29"/>
      <c r="B804" s="19"/>
      <c r="C804" s="9"/>
      <c r="D804" s="10" t="s">
        <v>308</v>
      </c>
      <c r="E804" s="11" t="s">
        <v>308</v>
      </c>
      <c r="F804" s="11" t="s">
        <v>266</v>
      </c>
      <c r="G804" s="11" t="s">
        <v>308</v>
      </c>
      <c r="H804" s="11" t="s">
        <v>266</v>
      </c>
      <c r="I804" s="11" t="s">
        <v>309</v>
      </c>
      <c r="J804" s="11" t="s">
        <v>266</v>
      </c>
      <c r="K804" s="11" t="s">
        <v>266</v>
      </c>
      <c r="L804" s="11" t="s">
        <v>266</v>
      </c>
      <c r="M804" s="11" t="s">
        <v>266</v>
      </c>
      <c r="N804" s="11" t="s">
        <v>266</v>
      </c>
      <c r="O804" s="11" t="s">
        <v>266</v>
      </c>
      <c r="P804" s="11" t="s">
        <v>308</v>
      </c>
      <c r="Q804" s="11" t="s">
        <v>266</v>
      </c>
      <c r="R804" s="11" t="s">
        <v>266</v>
      </c>
      <c r="S804" s="11" t="s">
        <v>308</v>
      </c>
      <c r="T804" s="11" t="s">
        <v>308</v>
      </c>
      <c r="U804" s="11" t="s">
        <v>266</v>
      </c>
      <c r="V804" s="11" t="s">
        <v>308</v>
      </c>
      <c r="W804" s="11" t="s">
        <v>309</v>
      </c>
      <c r="X804" s="148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7">
        <v>1</v>
      </c>
    </row>
    <row r="805" spans="1:65">
      <c r="A805" s="29"/>
      <c r="B805" s="19"/>
      <c r="C805" s="9"/>
      <c r="D805" s="25" t="s">
        <v>310</v>
      </c>
      <c r="E805" s="25" t="s">
        <v>311</v>
      </c>
      <c r="F805" s="25" t="s">
        <v>312</v>
      </c>
      <c r="G805" s="25" t="s">
        <v>311</v>
      </c>
      <c r="H805" s="25" t="s">
        <v>311</v>
      </c>
      <c r="I805" s="25" t="s">
        <v>310</v>
      </c>
      <c r="J805" s="25" t="s">
        <v>311</v>
      </c>
      <c r="K805" s="25" t="s">
        <v>311</v>
      </c>
      <c r="L805" s="25" t="s">
        <v>311</v>
      </c>
      <c r="M805" s="25" t="s">
        <v>311</v>
      </c>
      <c r="N805" s="25" t="s">
        <v>311</v>
      </c>
      <c r="O805" s="25" t="s">
        <v>117</v>
      </c>
      <c r="P805" s="25" t="s">
        <v>311</v>
      </c>
      <c r="Q805" s="25" t="s">
        <v>116</v>
      </c>
      <c r="R805" s="25" t="s">
        <v>312</v>
      </c>
      <c r="S805" s="25" t="s">
        <v>310</v>
      </c>
      <c r="T805" s="25" t="s">
        <v>313</v>
      </c>
      <c r="U805" s="25" t="s">
        <v>313</v>
      </c>
      <c r="V805" s="25" t="s">
        <v>313</v>
      </c>
      <c r="W805" s="25" t="s">
        <v>312</v>
      </c>
      <c r="X805" s="148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7">
        <v>1</v>
      </c>
    </row>
    <row r="806" spans="1:65">
      <c r="A806" s="29"/>
      <c r="B806" s="18">
        <v>1</v>
      </c>
      <c r="C806" s="14">
        <v>1</v>
      </c>
      <c r="D806" s="220">
        <v>37.200000000000003</v>
      </c>
      <c r="E806" s="220">
        <v>34</v>
      </c>
      <c r="F806" s="220">
        <v>32.520000000000003</v>
      </c>
      <c r="G806" s="220">
        <v>33</v>
      </c>
      <c r="H806" s="220">
        <v>38.68</v>
      </c>
      <c r="I806" s="220">
        <v>28</v>
      </c>
      <c r="J806" s="220">
        <v>41.3</v>
      </c>
      <c r="K806" s="220">
        <v>44.1</v>
      </c>
      <c r="L806" s="220">
        <v>39.5</v>
      </c>
      <c r="M806" s="220">
        <v>33.4</v>
      </c>
      <c r="N806" s="220">
        <v>40.299999999999997</v>
      </c>
      <c r="O806" s="220">
        <v>36.69</v>
      </c>
      <c r="P806" s="220">
        <v>35.04</v>
      </c>
      <c r="Q806" s="220">
        <v>33.47</v>
      </c>
      <c r="R806" s="220">
        <v>36.139177966500235</v>
      </c>
      <c r="S806" s="220">
        <v>27.42156254698445</v>
      </c>
      <c r="T806" s="220">
        <v>42.8</v>
      </c>
      <c r="U806" s="220">
        <v>36.85</v>
      </c>
      <c r="V806" s="220">
        <v>34.43</v>
      </c>
      <c r="W806" s="220">
        <v>34.645000000000003</v>
      </c>
      <c r="X806" s="221"/>
      <c r="Y806" s="222"/>
      <c r="Z806" s="222"/>
      <c r="AA806" s="222"/>
      <c r="AB806" s="222"/>
      <c r="AC806" s="222"/>
      <c r="AD806" s="222"/>
      <c r="AE806" s="222"/>
      <c r="AF806" s="222"/>
      <c r="AG806" s="222"/>
      <c r="AH806" s="222"/>
      <c r="AI806" s="222"/>
      <c r="AJ806" s="222"/>
      <c r="AK806" s="222"/>
      <c r="AL806" s="222"/>
      <c r="AM806" s="222"/>
      <c r="AN806" s="222"/>
      <c r="AO806" s="222"/>
      <c r="AP806" s="222"/>
      <c r="AQ806" s="222"/>
      <c r="AR806" s="222"/>
      <c r="AS806" s="222"/>
      <c r="AT806" s="222"/>
      <c r="AU806" s="222"/>
      <c r="AV806" s="222"/>
      <c r="AW806" s="222"/>
      <c r="AX806" s="222"/>
      <c r="AY806" s="222"/>
      <c r="AZ806" s="222"/>
      <c r="BA806" s="222"/>
      <c r="BB806" s="222"/>
      <c r="BC806" s="222"/>
      <c r="BD806" s="222"/>
      <c r="BE806" s="222"/>
      <c r="BF806" s="222"/>
      <c r="BG806" s="222"/>
      <c r="BH806" s="222"/>
      <c r="BI806" s="222"/>
      <c r="BJ806" s="222"/>
      <c r="BK806" s="222"/>
      <c r="BL806" s="222"/>
      <c r="BM806" s="223">
        <v>1</v>
      </c>
    </row>
    <row r="807" spans="1:65">
      <c r="A807" s="29"/>
      <c r="B807" s="19">
        <v>1</v>
      </c>
      <c r="C807" s="9">
        <v>2</v>
      </c>
      <c r="D807" s="225">
        <v>37.700000000000003</v>
      </c>
      <c r="E807" s="225">
        <v>34</v>
      </c>
      <c r="F807" s="225">
        <v>37.265807980352186</v>
      </c>
      <c r="G807" s="225">
        <v>32.299999999999997</v>
      </c>
      <c r="H807" s="225">
        <v>38.17</v>
      </c>
      <c r="I807" s="225">
        <v>29</v>
      </c>
      <c r="J807" s="225">
        <v>40.6</v>
      </c>
      <c r="K807" s="225">
        <v>44.3</v>
      </c>
      <c r="L807" s="225">
        <v>40.9</v>
      </c>
      <c r="M807" s="225">
        <v>32.1</v>
      </c>
      <c r="N807" s="225">
        <v>41.1</v>
      </c>
      <c r="O807" s="225">
        <v>36.58</v>
      </c>
      <c r="P807" s="225">
        <v>35.74</v>
      </c>
      <c r="Q807" s="225">
        <v>33.450000000000003</v>
      </c>
      <c r="R807" s="225">
        <v>35.401090392064312</v>
      </c>
      <c r="S807" s="225">
        <v>24.581099187191583</v>
      </c>
      <c r="T807" s="225">
        <v>44.11</v>
      </c>
      <c r="U807" s="225">
        <v>38.65</v>
      </c>
      <c r="V807" s="225">
        <v>34.03</v>
      </c>
      <c r="W807" s="225">
        <v>34.357999999999997</v>
      </c>
      <c r="X807" s="221"/>
      <c r="Y807" s="222"/>
      <c r="Z807" s="222"/>
      <c r="AA807" s="222"/>
      <c r="AB807" s="222"/>
      <c r="AC807" s="222"/>
      <c r="AD807" s="222"/>
      <c r="AE807" s="222"/>
      <c r="AF807" s="222"/>
      <c r="AG807" s="222"/>
      <c r="AH807" s="222"/>
      <c r="AI807" s="222"/>
      <c r="AJ807" s="222"/>
      <c r="AK807" s="222"/>
      <c r="AL807" s="222"/>
      <c r="AM807" s="222"/>
      <c r="AN807" s="222"/>
      <c r="AO807" s="222"/>
      <c r="AP807" s="222"/>
      <c r="AQ807" s="222"/>
      <c r="AR807" s="222"/>
      <c r="AS807" s="222"/>
      <c r="AT807" s="222"/>
      <c r="AU807" s="222"/>
      <c r="AV807" s="222"/>
      <c r="AW807" s="222"/>
      <c r="AX807" s="222"/>
      <c r="AY807" s="222"/>
      <c r="AZ807" s="222"/>
      <c r="BA807" s="222"/>
      <c r="BB807" s="222"/>
      <c r="BC807" s="222"/>
      <c r="BD807" s="222"/>
      <c r="BE807" s="222"/>
      <c r="BF807" s="222"/>
      <c r="BG807" s="222"/>
      <c r="BH807" s="222"/>
      <c r="BI807" s="222"/>
      <c r="BJ807" s="222"/>
      <c r="BK807" s="222"/>
      <c r="BL807" s="222"/>
      <c r="BM807" s="223" t="e">
        <v>#N/A</v>
      </c>
    </row>
    <row r="808" spans="1:65">
      <c r="A808" s="29"/>
      <c r="B808" s="19">
        <v>1</v>
      </c>
      <c r="C808" s="9">
        <v>3</v>
      </c>
      <c r="D808" s="225">
        <v>38.1</v>
      </c>
      <c r="E808" s="225">
        <v>34</v>
      </c>
      <c r="F808" s="225">
        <v>32.545881782644997</v>
      </c>
      <c r="G808" s="225">
        <v>33.1</v>
      </c>
      <c r="H808" s="225">
        <v>38.81</v>
      </c>
      <c r="I808" s="225">
        <v>28</v>
      </c>
      <c r="J808" s="225">
        <v>40.299999999999997</v>
      </c>
      <c r="K808" s="225">
        <v>45.2</v>
      </c>
      <c r="L808" s="225">
        <v>42.4</v>
      </c>
      <c r="M808" s="225">
        <v>32.700000000000003</v>
      </c>
      <c r="N808" s="225">
        <v>38.700000000000003</v>
      </c>
      <c r="O808" s="225">
        <v>39.21</v>
      </c>
      <c r="P808" s="225">
        <v>34.99</v>
      </c>
      <c r="Q808" s="225">
        <v>33.17</v>
      </c>
      <c r="R808" s="225">
        <v>35.815894775884523</v>
      </c>
      <c r="S808" s="225">
        <v>25.799011947357368</v>
      </c>
      <c r="T808" s="225">
        <v>43.58</v>
      </c>
      <c r="U808" s="225">
        <v>37.82</v>
      </c>
      <c r="V808" s="225">
        <v>33.46</v>
      </c>
      <c r="W808" s="225">
        <v>30.286000000000001</v>
      </c>
      <c r="X808" s="221"/>
      <c r="Y808" s="222"/>
      <c r="Z808" s="222"/>
      <c r="AA808" s="222"/>
      <c r="AB808" s="222"/>
      <c r="AC808" s="222"/>
      <c r="AD808" s="222"/>
      <c r="AE808" s="222"/>
      <c r="AF808" s="222"/>
      <c r="AG808" s="222"/>
      <c r="AH808" s="222"/>
      <c r="AI808" s="222"/>
      <c r="AJ808" s="222"/>
      <c r="AK808" s="222"/>
      <c r="AL808" s="222"/>
      <c r="AM808" s="222"/>
      <c r="AN808" s="222"/>
      <c r="AO808" s="222"/>
      <c r="AP808" s="222"/>
      <c r="AQ808" s="222"/>
      <c r="AR808" s="222"/>
      <c r="AS808" s="222"/>
      <c r="AT808" s="222"/>
      <c r="AU808" s="222"/>
      <c r="AV808" s="222"/>
      <c r="AW808" s="222"/>
      <c r="AX808" s="222"/>
      <c r="AY808" s="222"/>
      <c r="AZ808" s="222"/>
      <c r="BA808" s="222"/>
      <c r="BB808" s="222"/>
      <c r="BC808" s="222"/>
      <c r="BD808" s="222"/>
      <c r="BE808" s="222"/>
      <c r="BF808" s="222"/>
      <c r="BG808" s="222"/>
      <c r="BH808" s="222"/>
      <c r="BI808" s="222"/>
      <c r="BJ808" s="222"/>
      <c r="BK808" s="222"/>
      <c r="BL808" s="222"/>
      <c r="BM808" s="223">
        <v>16</v>
      </c>
    </row>
    <row r="809" spans="1:65">
      <c r="A809" s="29"/>
      <c r="B809" s="19">
        <v>1</v>
      </c>
      <c r="C809" s="9">
        <v>4</v>
      </c>
      <c r="D809" s="225">
        <v>38.5</v>
      </c>
      <c r="E809" s="225">
        <v>33</v>
      </c>
      <c r="F809" s="225">
        <v>34.908488726747279</v>
      </c>
      <c r="G809" s="225">
        <v>34.299999999999997</v>
      </c>
      <c r="H809" s="225">
        <v>39.28</v>
      </c>
      <c r="I809" s="225">
        <v>29</v>
      </c>
      <c r="J809" s="225">
        <v>39.299999999999997</v>
      </c>
      <c r="K809" s="225">
        <v>43.8</v>
      </c>
      <c r="L809" s="225">
        <v>39.6</v>
      </c>
      <c r="M809" s="225">
        <v>34</v>
      </c>
      <c r="N809" s="225">
        <v>40.9</v>
      </c>
      <c r="O809" s="225">
        <v>37.200000000000003</v>
      </c>
      <c r="P809" s="225">
        <v>35.81</v>
      </c>
      <c r="Q809" s="225">
        <v>33.5</v>
      </c>
      <c r="R809" s="225">
        <v>36.091098069284556</v>
      </c>
      <c r="S809" s="225">
        <v>27.36579682414073</v>
      </c>
      <c r="T809" s="225">
        <v>42.74</v>
      </c>
      <c r="U809" s="225">
        <v>37.36</v>
      </c>
      <c r="V809" s="225">
        <v>34.83</v>
      </c>
      <c r="W809" s="225">
        <v>31.286999999999999</v>
      </c>
      <c r="X809" s="221"/>
      <c r="Y809" s="222"/>
      <c r="Z809" s="222"/>
      <c r="AA809" s="222"/>
      <c r="AB809" s="222"/>
      <c r="AC809" s="222"/>
      <c r="AD809" s="222"/>
      <c r="AE809" s="222"/>
      <c r="AF809" s="222"/>
      <c r="AG809" s="222"/>
      <c r="AH809" s="222"/>
      <c r="AI809" s="222"/>
      <c r="AJ809" s="222"/>
      <c r="AK809" s="222"/>
      <c r="AL809" s="222"/>
      <c r="AM809" s="222"/>
      <c r="AN809" s="222"/>
      <c r="AO809" s="222"/>
      <c r="AP809" s="222"/>
      <c r="AQ809" s="222"/>
      <c r="AR809" s="222"/>
      <c r="AS809" s="222"/>
      <c r="AT809" s="222"/>
      <c r="AU809" s="222"/>
      <c r="AV809" s="222"/>
      <c r="AW809" s="222"/>
      <c r="AX809" s="222"/>
      <c r="AY809" s="222"/>
      <c r="AZ809" s="222"/>
      <c r="BA809" s="222"/>
      <c r="BB809" s="222"/>
      <c r="BC809" s="222"/>
      <c r="BD809" s="222"/>
      <c r="BE809" s="222"/>
      <c r="BF809" s="222"/>
      <c r="BG809" s="222"/>
      <c r="BH809" s="222"/>
      <c r="BI809" s="222"/>
      <c r="BJ809" s="222"/>
      <c r="BK809" s="222"/>
      <c r="BL809" s="222"/>
      <c r="BM809" s="223">
        <v>36.057437494766312</v>
      </c>
    </row>
    <row r="810" spans="1:65">
      <c r="A810" s="29"/>
      <c r="B810" s="19">
        <v>1</v>
      </c>
      <c r="C810" s="9">
        <v>5</v>
      </c>
      <c r="D810" s="225">
        <v>37.9</v>
      </c>
      <c r="E810" s="225">
        <v>36</v>
      </c>
      <c r="F810" s="225">
        <v>33.876310744182099</v>
      </c>
      <c r="G810" s="225">
        <v>29.6</v>
      </c>
      <c r="H810" s="225">
        <v>39.74</v>
      </c>
      <c r="I810" s="225">
        <v>28</v>
      </c>
      <c r="J810" s="225">
        <v>39.6</v>
      </c>
      <c r="K810" s="225">
        <v>45.2</v>
      </c>
      <c r="L810" s="225">
        <v>41</v>
      </c>
      <c r="M810" s="225">
        <v>33.4</v>
      </c>
      <c r="N810" s="225">
        <v>39.200000000000003</v>
      </c>
      <c r="O810" s="225">
        <v>38.08</v>
      </c>
      <c r="P810" s="225">
        <v>35.33</v>
      </c>
      <c r="Q810" s="225">
        <v>34.049999999999997</v>
      </c>
      <c r="R810" s="225">
        <v>35.649557625279485</v>
      </c>
      <c r="S810" s="225">
        <v>24.881904852879128</v>
      </c>
      <c r="T810" s="225">
        <v>43.95</v>
      </c>
      <c r="U810" s="225">
        <v>38.65</v>
      </c>
      <c r="V810" s="225">
        <v>32.99</v>
      </c>
      <c r="W810" s="225">
        <v>31.698</v>
      </c>
      <c r="X810" s="221"/>
      <c r="Y810" s="222"/>
      <c r="Z810" s="222"/>
      <c r="AA810" s="222"/>
      <c r="AB810" s="222"/>
      <c r="AC810" s="222"/>
      <c r="AD810" s="222"/>
      <c r="AE810" s="222"/>
      <c r="AF810" s="222"/>
      <c r="AG810" s="222"/>
      <c r="AH810" s="222"/>
      <c r="AI810" s="222"/>
      <c r="AJ810" s="222"/>
      <c r="AK810" s="222"/>
      <c r="AL810" s="222"/>
      <c r="AM810" s="222"/>
      <c r="AN810" s="222"/>
      <c r="AO810" s="222"/>
      <c r="AP810" s="222"/>
      <c r="AQ810" s="222"/>
      <c r="AR810" s="222"/>
      <c r="AS810" s="222"/>
      <c r="AT810" s="222"/>
      <c r="AU810" s="222"/>
      <c r="AV810" s="222"/>
      <c r="AW810" s="222"/>
      <c r="AX810" s="222"/>
      <c r="AY810" s="222"/>
      <c r="AZ810" s="222"/>
      <c r="BA810" s="222"/>
      <c r="BB810" s="222"/>
      <c r="BC810" s="222"/>
      <c r="BD810" s="222"/>
      <c r="BE810" s="222"/>
      <c r="BF810" s="222"/>
      <c r="BG810" s="222"/>
      <c r="BH810" s="222"/>
      <c r="BI810" s="222"/>
      <c r="BJ810" s="222"/>
      <c r="BK810" s="222"/>
      <c r="BL810" s="222"/>
      <c r="BM810" s="223">
        <v>171</v>
      </c>
    </row>
    <row r="811" spans="1:65">
      <c r="A811" s="29"/>
      <c r="B811" s="19">
        <v>1</v>
      </c>
      <c r="C811" s="9">
        <v>6</v>
      </c>
      <c r="D811" s="225">
        <v>38.299999999999997</v>
      </c>
      <c r="E811" s="225">
        <v>33</v>
      </c>
      <c r="F811" s="225">
        <v>33.176025781660982</v>
      </c>
      <c r="G811" s="225">
        <v>34.1</v>
      </c>
      <c r="H811" s="225">
        <v>39.020000000000003</v>
      </c>
      <c r="I811" s="225">
        <v>29</v>
      </c>
      <c r="J811" s="225">
        <v>42.1</v>
      </c>
      <c r="K811" s="225">
        <v>44.8</v>
      </c>
      <c r="L811" s="225">
        <v>42.4</v>
      </c>
      <c r="M811" s="225">
        <v>32.700000000000003</v>
      </c>
      <c r="N811" s="225">
        <v>38.299999999999997</v>
      </c>
      <c r="O811" s="225">
        <v>35.909999999999997</v>
      </c>
      <c r="P811" s="225">
        <v>35.26</v>
      </c>
      <c r="Q811" s="225">
        <v>32.950000000000003</v>
      </c>
      <c r="R811" s="225">
        <v>36.481179572976657</v>
      </c>
      <c r="S811" s="225">
        <v>26.575610595827555</v>
      </c>
      <c r="T811" s="225">
        <v>43.62</v>
      </c>
      <c r="U811" s="225">
        <v>37.49</v>
      </c>
      <c r="V811" s="225">
        <v>32.869999999999997</v>
      </c>
      <c r="W811" s="225">
        <v>35.463000000000001</v>
      </c>
      <c r="X811" s="221"/>
      <c r="Y811" s="222"/>
      <c r="Z811" s="222"/>
      <c r="AA811" s="222"/>
      <c r="AB811" s="222"/>
      <c r="AC811" s="222"/>
      <c r="AD811" s="222"/>
      <c r="AE811" s="222"/>
      <c r="AF811" s="222"/>
      <c r="AG811" s="222"/>
      <c r="AH811" s="222"/>
      <c r="AI811" s="222"/>
      <c r="AJ811" s="222"/>
      <c r="AK811" s="222"/>
      <c r="AL811" s="222"/>
      <c r="AM811" s="222"/>
      <c r="AN811" s="222"/>
      <c r="AO811" s="222"/>
      <c r="AP811" s="222"/>
      <c r="AQ811" s="222"/>
      <c r="AR811" s="222"/>
      <c r="AS811" s="222"/>
      <c r="AT811" s="222"/>
      <c r="AU811" s="222"/>
      <c r="AV811" s="222"/>
      <c r="AW811" s="222"/>
      <c r="AX811" s="222"/>
      <c r="AY811" s="222"/>
      <c r="AZ811" s="222"/>
      <c r="BA811" s="222"/>
      <c r="BB811" s="222"/>
      <c r="BC811" s="222"/>
      <c r="BD811" s="222"/>
      <c r="BE811" s="222"/>
      <c r="BF811" s="222"/>
      <c r="BG811" s="222"/>
      <c r="BH811" s="222"/>
      <c r="BI811" s="222"/>
      <c r="BJ811" s="222"/>
      <c r="BK811" s="222"/>
      <c r="BL811" s="222"/>
      <c r="BM811" s="226"/>
    </row>
    <row r="812" spans="1:65">
      <c r="A812" s="29"/>
      <c r="B812" s="20" t="s">
        <v>258</v>
      </c>
      <c r="C812" s="12"/>
      <c r="D812" s="227">
        <v>37.949999999999996</v>
      </c>
      <c r="E812" s="227">
        <v>34</v>
      </c>
      <c r="F812" s="227">
        <v>34.048752502597921</v>
      </c>
      <c r="G812" s="227">
        <v>32.733333333333327</v>
      </c>
      <c r="H812" s="227">
        <v>38.950000000000003</v>
      </c>
      <c r="I812" s="227">
        <v>28.5</v>
      </c>
      <c r="J812" s="227">
        <v>40.533333333333331</v>
      </c>
      <c r="K812" s="227">
        <v>44.56666666666667</v>
      </c>
      <c r="L812" s="227">
        <v>40.966666666666669</v>
      </c>
      <c r="M812" s="227">
        <v>33.050000000000004</v>
      </c>
      <c r="N812" s="227">
        <v>39.75</v>
      </c>
      <c r="O812" s="227">
        <v>37.278333333333329</v>
      </c>
      <c r="P812" s="227">
        <v>35.361666666666672</v>
      </c>
      <c r="Q812" s="227">
        <v>33.431666666666665</v>
      </c>
      <c r="R812" s="227">
        <v>35.929666400331627</v>
      </c>
      <c r="S812" s="227">
        <v>26.104164325730135</v>
      </c>
      <c r="T812" s="227">
        <v>43.466666666666669</v>
      </c>
      <c r="U812" s="227">
        <v>37.803333333333335</v>
      </c>
      <c r="V812" s="227">
        <v>33.768333333333338</v>
      </c>
      <c r="W812" s="227">
        <v>32.956166666666668</v>
      </c>
      <c r="X812" s="221"/>
      <c r="Y812" s="222"/>
      <c r="Z812" s="222"/>
      <c r="AA812" s="222"/>
      <c r="AB812" s="222"/>
      <c r="AC812" s="222"/>
      <c r="AD812" s="222"/>
      <c r="AE812" s="222"/>
      <c r="AF812" s="222"/>
      <c r="AG812" s="222"/>
      <c r="AH812" s="222"/>
      <c r="AI812" s="222"/>
      <c r="AJ812" s="222"/>
      <c r="AK812" s="222"/>
      <c r="AL812" s="222"/>
      <c r="AM812" s="222"/>
      <c r="AN812" s="222"/>
      <c r="AO812" s="222"/>
      <c r="AP812" s="222"/>
      <c r="AQ812" s="222"/>
      <c r="AR812" s="222"/>
      <c r="AS812" s="222"/>
      <c r="AT812" s="222"/>
      <c r="AU812" s="222"/>
      <c r="AV812" s="222"/>
      <c r="AW812" s="222"/>
      <c r="AX812" s="222"/>
      <c r="AY812" s="222"/>
      <c r="AZ812" s="222"/>
      <c r="BA812" s="222"/>
      <c r="BB812" s="222"/>
      <c r="BC812" s="222"/>
      <c r="BD812" s="222"/>
      <c r="BE812" s="222"/>
      <c r="BF812" s="222"/>
      <c r="BG812" s="222"/>
      <c r="BH812" s="222"/>
      <c r="BI812" s="222"/>
      <c r="BJ812" s="222"/>
      <c r="BK812" s="222"/>
      <c r="BL812" s="222"/>
      <c r="BM812" s="226"/>
    </row>
    <row r="813" spans="1:65">
      <c r="A813" s="29"/>
      <c r="B813" s="3" t="s">
        <v>259</v>
      </c>
      <c r="C813" s="28"/>
      <c r="D813" s="225">
        <v>38</v>
      </c>
      <c r="E813" s="225">
        <v>34</v>
      </c>
      <c r="F813" s="225">
        <v>33.526168262921544</v>
      </c>
      <c r="G813" s="225">
        <v>33.049999999999997</v>
      </c>
      <c r="H813" s="225">
        <v>38.915000000000006</v>
      </c>
      <c r="I813" s="225">
        <v>28.5</v>
      </c>
      <c r="J813" s="225">
        <v>40.450000000000003</v>
      </c>
      <c r="K813" s="225">
        <v>44.55</v>
      </c>
      <c r="L813" s="225">
        <v>40.950000000000003</v>
      </c>
      <c r="M813" s="225">
        <v>33.049999999999997</v>
      </c>
      <c r="N813" s="225">
        <v>39.75</v>
      </c>
      <c r="O813" s="225">
        <v>36.945</v>
      </c>
      <c r="P813" s="225">
        <v>35.295000000000002</v>
      </c>
      <c r="Q813" s="225">
        <v>33.46</v>
      </c>
      <c r="R813" s="225">
        <v>35.953496422584536</v>
      </c>
      <c r="S813" s="225">
        <v>26.187311271592463</v>
      </c>
      <c r="T813" s="225">
        <v>43.599999999999994</v>
      </c>
      <c r="U813" s="225">
        <v>37.655000000000001</v>
      </c>
      <c r="V813" s="225">
        <v>33.745000000000005</v>
      </c>
      <c r="W813" s="225">
        <v>33.027999999999999</v>
      </c>
      <c r="X813" s="221"/>
      <c r="Y813" s="222"/>
      <c r="Z813" s="222"/>
      <c r="AA813" s="222"/>
      <c r="AB813" s="222"/>
      <c r="AC813" s="222"/>
      <c r="AD813" s="222"/>
      <c r="AE813" s="222"/>
      <c r="AF813" s="222"/>
      <c r="AG813" s="222"/>
      <c r="AH813" s="222"/>
      <c r="AI813" s="222"/>
      <c r="AJ813" s="222"/>
      <c r="AK813" s="222"/>
      <c r="AL813" s="222"/>
      <c r="AM813" s="222"/>
      <c r="AN813" s="222"/>
      <c r="AO813" s="222"/>
      <c r="AP813" s="222"/>
      <c r="AQ813" s="222"/>
      <c r="AR813" s="222"/>
      <c r="AS813" s="222"/>
      <c r="AT813" s="222"/>
      <c r="AU813" s="222"/>
      <c r="AV813" s="222"/>
      <c r="AW813" s="222"/>
      <c r="AX813" s="222"/>
      <c r="AY813" s="222"/>
      <c r="AZ813" s="222"/>
      <c r="BA813" s="222"/>
      <c r="BB813" s="222"/>
      <c r="BC813" s="222"/>
      <c r="BD813" s="222"/>
      <c r="BE813" s="222"/>
      <c r="BF813" s="222"/>
      <c r="BG813" s="222"/>
      <c r="BH813" s="222"/>
      <c r="BI813" s="222"/>
      <c r="BJ813" s="222"/>
      <c r="BK813" s="222"/>
      <c r="BL813" s="222"/>
      <c r="BM813" s="226"/>
    </row>
    <row r="814" spans="1:65">
      <c r="A814" s="29"/>
      <c r="B814" s="3" t="s">
        <v>260</v>
      </c>
      <c r="C814" s="28"/>
      <c r="D814" s="225">
        <v>0.46368092477478368</v>
      </c>
      <c r="E814" s="225">
        <v>1.0954451150103321</v>
      </c>
      <c r="F814" s="225">
        <v>1.8152512237504435</v>
      </c>
      <c r="G814" s="225">
        <v>1.7048949136725891</v>
      </c>
      <c r="H814" s="225">
        <v>0.5364326611980299</v>
      </c>
      <c r="I814" s="225">
        <v>0.54772255750516607</v>
      </c>
      <c r="J814" s="225">
        <v>1.0481730137084564</v>
      </c>
      <c r="K814" s="225">
        <v>0.5887840577551916</v>
      </c>
      <c r="L814" s="225">
        <v>1.2754084313139318</v>
      </c>
      <c r="M814" s="225">
        <v>0.67749538743817161</v>
      </c>
      <c r="N814" s="225">
        <v>1.1794066304714415</v>
      </c>
      <c r="O814" s="225">
        <v>1.1904858951985402</v>
      </c>
      <c r="P814" s="225">
        <v>0.34556716665022924</v>
      </c>
      <c r="Q814" s="225">
        <v>0.37129054211852103</v>
      </c>
      <c r="R814" s="225">
        <v>0.38598434284480798</v>
      </c>
      <c r="S814" s="225">
        <v>1.2211699168609258</v>
      </c>
      <c r="T814" s="225">
        <v>0.57555770055370381</v>
      </c>
      <c r="U814" s="225">
        <v>0.72629654182480108</v>
      </c>
      <c r="V814" s="225">
        <v>0.7926264357606716</v>
      </c>
      <c r="W814" s="225">
        <v>2.1260479220061494</v>
      </c>
      <c r="X814" s="221"/>
      <c r="Y814" s="222"/>
      <c r="Z814" s="222"/>
      <c r="AA814" s="222"/>
      <c r="AB814" s="222"/>
      <c r="AC814" s="222"/>
      <c r="AD814" s="222"/>
      <c r="AE814" s="222"/>
      <c r="AF814" s="222"/>
      <c r="AG814" s="222"/>
      <c r="AH814" s="222"/>
      <c r="AI814" s="222"/>
      <c r="AJ814" s="222"/>
      <c r="AK814" s="222"/>
      <c r="AL814" s="222"/>
      <c r="AM814" s="222"/>
      <c r="AN814" s="222"/>
      <c r="AO814" s="222"/>
      <c r="AP814" s="222"/>
      <c r="AQ814" s="222"/>
      <c r="AR814" s="222"/>
      <c r="AS814" s="222"/>
      <c r="AT814" s="222"/>
      <c r="AU814" s="222"/>
      <c r="AV814" s="222"/>
      <c r="AW814" s="222"/>
      <c r="AX814" s="222"/>
      <c r="AY814" s="222"/>
      <c r="AZ814" s="222"/>
      <c r="BA814" s="222"/>
      <c r="BB814" s="222"/>
      <c r="BC814" s="222"/>
      <c r="BD814" s="222"/>
      <c r="BE814" s="222"/>
      <c r="BF814" s="222"/>
      <c r="BG814" s="222"/>
      <c r="BH814" s="222"/>
      <c r="BI814" s="222"/>
      <c r="BJ814" s="222"/>
      <c r="BK814" s="222"/>
      <c r="BL814" s="222"/>
      <c r="BM814" s="226"/>
    </row>
    <row r="815" spans="1:65">
      <c r="A815" s="29"/>
      <c r="B815" s="3" t="s">
        <v>86</v>
      </c>
      <c r="C815" s="28"/>
      <c r="D815" s="13">
        <v>1.2218206186423814E-2</v>
      </c>
      <c r="E815" s="13">
        <v>3.2218973970892122E-2</v>
      </c>
      <c r="F815" s="13">
        <v>5.3313296092476217E-2</v>
      </c>
      <c r="G815" s="13">
        <v>5.2084365998144276E-2</v>
      </c>
      <c r="H815" s="13">
        <v>1.3772340467215144E-2</v>
      </c>
      <c r="I815" s="13">
        <v>1.921833535105846E-2</v>
      </c>
      <c r="J815" s="13">
        <v>2.5859531588202051E-2</v>
      </c>
      <c r="K815" s="13">
        <v>1.3211310196451569E-2</v>
      </c>
      <c r="L815" s="13">
        <v>3.1132833962097602E-2</v>
      </c>
      <c r="M815" s="13">
        <v>2.0499104007206399E-2</v>
      </c>
      <c r="N815" s="13">
        <v>2.9670607055885319E-2</v>
      </c>
      <c r="O815" s="13">
        <v>3.1935062239867848E-2</v>
      </c>
      <c r="P815" s="13">
        <v>9.7723664980976354E-3</v>
      </c>
      <c r="Q815" s="13">
        <v>1.1105953700140218E-2</v>
      </c>
      <c r="R815" s="13">
        <v>1.0742775581162796E-2</v>
      </c>
      <c r="S815" s="13">
        <v>4.678065543960943E-2</v>
      </c>
      <c r="T815" s="13">
        <v>1.3241358141572939E-2</v>
      </c>
      <c r="U815" s="13">
        <v>1.9212500004183081E-2</v>
      </c>
      <c r="V815" s="13">
        <v>2.347247724477582E-2</v>
      </c>
      <c r="W815" s="13">
        <v>6.4511383969802799E-2</v>
      </c>
      <c r="X815" s="148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5"/>
    </row>
    <row r="816" spans="1:65">
      <c r="A816" s="29"/>
      <c r="B816" s="3" t="s">
        <v>261</v>
      </c>
      <c r="C816" s="28"/>
      <c r="D816" s="13">
        <v>5.2487437730659225E-2</v>
      </c>
      <c r="E816" s="13">
        <v>-5.7060003087156308E-2</v>
      </c>
      <c r="F816" s="13">
        <v>-5.570792412688641E-2</v>
      </c>
      <c r="G816" s="13">
        <v>-9.2189140227046718E-2</v>
      </c>
      <c r="H816" s="13">
        <v>8.0220967051625403E-2</v>
      </c>
      <c r="I816" s="13">
        <v>-0.20959441435246928</v>
      </c>
      <c r="J816" s="13">
        <v>0.124132388476488</v>
      </c>
      <c r="K816" s="13">
        <v>0.23599095673771764</v>
      </c>
      <c r="L816" s="13">
        <v>0.13615025118224011</v>
      </c>
      <c r="M816" s="13">
        <v>-8.3406855942073865E-2</v>
      </c>
      <c r="N816" s="13">
        <v>0.10240779050839821</v>
      </c>
      <c r="O816" s="13">
        <v>3.3859750536743727E-2</v>
      </c>
      <c r="P816" s="13">
        <v>-1.9296180661774187E-2</v>
      </c>
      <c r="Q816" s="13">
        <v>-7.2821892251238696E-2</v>
      </c>
      <c r="R816" s="13">
        <v>-3.5435433938763028E-3</v>
      </c>
      <c r="S816" s="13">
        <v>-0.27603939327304894</v>
      </c>
      <c r="T816" s="13">
        <v>0.20548407448465511</v>
      </c>
      <c r="U816" s="13">
        <v>4.8419853430251125E-2</v>
      </c>
      <c r="V816" s="13">
        <v>-6.3484937379846618E-2</v>
      </c>
      <c r="W816" s="13">
        <v>-8.6009185443357894E-2</v>
      </c>
      <c r="X816" s="148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5"/>
    </row>
    <row r="817" spans="1:65">
      <c r="A817" s="29"/>
      <c r="B817" s="45" t="s">
        <v>262</v>
      </c>
      <c r="C817" s="46"/>
      <c r="D817" s="44">
        <v>0.59</v>
      </c>
      <c r="E817" s="44">
        <v>0.42</v>
      </c>
      <c r="F817" s="44">
        <v>0.41</v>
      </c>
      <c r="G817" s="44">
        <v>0.74</v>
      </c>
      <c r="H817" s="44">
        <v>0.84</v>
      </c>
      <c r="I817" s="44">
        <v>1.82</v>
      </c>
      <c r="J817" s="44">
        <v>1.25</v>
      </c>
      <c r="K817" s="44">
        <v>2.2799999999999998</v>
      </c>
      <c r="L817" s="44">
        <v>1.36</v>
      </c>
      <c r="M817" s="44">
        <v>0.66</v>
      </c>
      <c r="N817" s="44">
        <v>1.05</v>
      </c>
      <c r="O817" s="44">
        <v>0.42</v>
      </c>
      <c r="P817" s="44">
        <v>7.0000000000000007E-2</v>
      </c>
      <c r="Q817" s="44">
        <v>0.56000000000000005</v>
      </c>
      <c r="R817" s="44">
        <v>7.0000000000000007E-2</v>
      </c>
      <c r="S817" s="44">
        <v>2.4300000000000002</v>
      </c>
      <c r="T817" s="44">
        <v>2</v>
      </c>
      <c r="U817" s="44">
        <v>0.55000000000000004</v>
      </c>
      <c r="V817" s="44">
        <v>0.48</v>
      </c>
      <c r="W817" s="44">
        <v>0.69</v>
      </c>
      <c r="X817" s="148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5"/>
    </row>
    <row r="818" spans="1:65">
      <c r="B818" s="3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BM818" s="55"/>
    </row>
    <row r="819" spans="1:65" ht="15">
      <c r="B819" s="8" t="s">
        <v>598</v>
      </c>
      <c r="BM819" s="27" t="s">
        <v>66</v>
      </c>
    </row>
    <row r="820" spans="1:65" ht="15">
      <c r="A820" s="24" t="s">
        <v>9</v>
      </c>
      <c r="B820" s="18" t="s">
        <v>111</v>
      </c>
      <c r="C820" s="15" t="s">
        <v>112</v>
      </c>
      <c r="D820" s="16" t="s">
        <v>223</v>
      </c>
      <c r="E820" s="17" t="s">
        <v>223</v>
      </c>
      <c r="F820" s="17" t="s">
        <v>223</v>
      </c>
      <c r="G820" s="17" t="s">
        <v>223</v>
      </c>
      <c r="H820" s="17" t="s">
        <v>223</v>
      </c>
      <c r="I820" s="17" t="s">
        <v>223</v>
      </c>
      <c r="J820" s="17" t="s">
        <v>223</v>
      </c>
      <c r="K820" s="17" t="s">
        <v>223</v>
      </c>
      <c r="L820" s="17" t="s">
        <v>223</v>
      </c>
      <c r="M820" s="17" t="s">
        <v>223</v>
      </c>
      <c r="N820" s="17" t="s">
        <v>223</v>
      </c>
      <c r="O820" s="17" t="s">
        <v>223</v>
      </c>
      <c r="P820" s="17" t="s">
        <v>223</v>
      </c>
      <c r="Q820" s="17" t="s">
        <v>223</v>
      </c>
      <c r="R820" s="17" t="s">
        <v>223</v>
      </c>
      <c r="S820" s="17" t="s">
        <v>223</v>
      </c>
      <c r="T820" s="17" t="s">
        <v>223</v>
      </c>
      <c r="U820" s="17" t="s">
        <v>223</v>
      </c>
      <c r="V820" s="17" t="s">
        <v>223</v>
      </c>
      <c r="W820" s="148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7">
        <v>1</v>
      </c>
    </row>
    <row r="821" spans="1:65">
      <c r="A821" s="29"/>
      <c r="B821" s="19" t="s">
        <v>224</v>
      </c>
      <c r="C821" s="9" t="s">
        <v>224</v>
      </c>
      <c r="D821" s="146" t="s">
        <v>226</v>
      </c>
      <c r="E821" s="147" t="s">
        <v>227</v>
      </c>
      <c r="F821" s="147" t="s">
        <v>228</v>
      </c>
      <c r="G821" s="147" t="s">
        <v>229</v>
      </c>
      <c r="H821" s="147" t="s">
        <v>230</v>
      </c>
      <c r="I821" s="147" t="s">
        <v>231</v>
      </c>
      <c r="J821" s="147" t="s">
        <v>232</v>
      </c>
      <c r="K821" s="147" t="s">
        <v>234</v>
      </c>
      <c r="L821" s="147" t="s">
        <v>235</v>
      </c>
      <c r="M821" s="147" t="s">
        <v>236</v>
      </c>
      <c r="N821" s="147" t="s">
        <v>237</v>
      </c>
      <c r="O821" s="147" t="s">
        <v>264</v>
      </c>
      <c r="P821" s="147" t="s">
        <v>238</v>
      </c>
      <c r="Q821" s="147" t="s">
        <v>240</v>
      </c>
      <c r="R821" s="147" t="s">
        <v>241</v>
      </c>
      <c r="S821" s="147" t="s">
        <v>243</v>
      </c>
      <c r="T821" s="147" t="s">
        <v>244</v>
      </c>
      <c r="U821" s="147" t="s">
        <v>245</v>
      </c>
      <c r="V821" s="147" t="s">
        <v>246</v>
      </c>
      <c r="W821" s="148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7" t="s">
        <v>3</v>
      </c>
    </row>
    <row r="822" spans="1:65">
      <c r="A822" s="29"/>
      <c r="B822" s="19"/>
      <c r="C822" s="9"/>
      <c r="D822" s="10" t="s">
        <v>308</v>
      </c>
      <c r="E822" s="11" t="s">
        <v>266</v>
      </c>
      <c r="F822" s="11" t="s">
        <v>266</v>
      </c>
      <c r="G822" s="11" t="s">
        <v>266</v>
      </c>
      <c r="H822" s="11" t="s">
        <v>308</v>
      </c>
      <c r="I822" s="11" t="s">
        <v>266</v>
      </c>
      <c r="J822" s="11" t="s">
        <v>309</v>
      </c>
      <c r="K822" s="11" t="s">
        <v>266</v>
      </c>
      <c r="L822" s="11" t="s">
        <v>266</v>
      </c>
      <c r="M822" s="11" t="s">
        <v>266</v>
      </c>
      <c r="N822" s="11" t="s">
        <v>266</v>
      </c>
      <c r="O822" s="11" t="s">
        <v>266</v>
      </c>
      <c r="P822" s="11" t="s">
        <v>266</v>
      </c>
      <c r="Q822" s="11" t="s">
        <v>266</v>
      </c>
      <c r="R822" s="11" t="s">
        <v>266</v>
      </c>
      <c r="S822" s="11" t="s">
        <v>308</v>
      </c>
      <c r="T822" s="11" t="s">
        <v>308</v>
      </c>
      <c r="U822" s="11" t="s">
        <v>266</v>
      </c>
      <c r="V822" s="11" t="s">
        <v>308</v>
      </c>
      <c r="W822" s="148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7">
        <v>2</v>
      </c>
    </row>
    <row r="823" spans="1:65">
      <c r="A823" s="29"/>
      <c r="B823" s="19"/>
      <c r="C823" s="9"/>
      <c r="D823" s="25" t="s">
        <v>310</v>
      </c>
      <c r="E823" s="25" t="s">
        <v>311</v>
      </c>
      <c r="F823" s="25" t="s">
        <v>312</v>
      </c>
      <c r="G823" s="25" t="s">
        <v>313</v>
      </c>
      <c r="H823" s="25" t="s">
        <v>311</v>
      </c>
      <c r="I823" s="25" t="s">
        <v>311</v>
      </c>
      <c r="J823" s="25" t="s">
        <v>310</v>
      </c>
      <c r="K823" s="25" t="s">
        <v>311</v>
      </c>
      <c r="L823" s="25" t="s">
        <v>311</v>
      </c>
      <c r="M823" s="25" t="s">
        <v>311</v>
      </c>
      <c r="N823" s="25" t="s">
        <v>311</v>
      </c>
      <c r="O823" s="25" t="s">
        <v>311</v>
      </c>
      <c r="P823" s="25" t="s">
        <v>117</v>
      </c>
      <c r="Q823" s="25" t="s">
        <v>116</v>
      </c>
      <c r="R823" s="25" t="s">
        <v>312</v>
      </c>
      <c r="S823" s="25" t="s">
        <v>310</v>
      </c>
      <c r="T823" s="25" t="s">
        <v>313</v>
      </c>
      <c r="U823" s="25" t="s">
        <v>313</v>
      </c>
      <c r="V823" s="25" t="s">
        <v>313</v>
      </c>
      <c r="W823" s="148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7">
        <v>3</v>
      </c>
    </row>
    <row r="824" spans="1:65">
      <c r="A824" s="29"/>
      <c r="B824" s="18">
        <v>1</v>
      </c>
      <c r="C824" s="14">
        <v>1</v>
      </c>
      <c r="D824" s="143">
        <v>3</v>
      </c>
      <c r="E824" s="143">
        <v>3.4</v>
      </c>
      <c r="F824" s="143">
        <v>3.48</v>
      </c>
      <c r="G824" s="21">
        <v>2.5348618047469098</v>
      </c>
      <c r="H824" s="143">
        <v>3.2</v>
      </c>
      <c r="I824" s="21">
        <v>2.7</v>
      </c>
      <c r="J824" s="143">
        <v>3</v>
      </c>
      <c r="K824" s="21">
        <v>2.7</v>
      </c>
      <c r="L824" s="21">
        <v>2.5</v>
      </c>
      <c r="M824" s="21">
        <v>2.5</v>
      </c>
      <c r="N824" s="21">
        <v>2.4</v>
      </c>
      <c r="O824" s="21">
        <v>2.5</v>
      </c>
      <c r="P824" s="21">
        <v>2.2999999999999998</v>
      </c>
      <c r="Q824" s="21">
        <v>2.4</v>
      </c>
      <c r="R824" s="21">
        <v>2.3944606856557904</v>
      </c>
      <c r="S824" s="21">
        <v>2.0745750353444277</v>
      </c>
      <c r="T824" s="21">
        <v>2.1</v>
      </c>
      <c r="U824" s="21">
        <v>2.5</v>
      </c>
      <c r="V824" s="21">
        <v>2.5</v>
      </c>
      <c r="W824" s="148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7">
        <v>1</v>
      </c>
    </row>
    <row r="825" spans="1:65">
      <c r="A825" s="29"/>
      <c r="B825" s="19">
        <v>1</v>
      </c>
      <c r="C825" s="9">
        <v>2</v>
      </c>
      <c r="D825" s="144">
        <v>3</v>
      </c>
      <c r="E825" s="144">
        <v>3.4</v>
      </c>
      <c r="F825" s="144">
        <v>3.4483863676962301</v>
      </c>
      <c r="G825" s="11">
        <v>2.57895924446191</v>
      </c>
      <c r="H825" s="144">
        <v>3.1</v>
      </c>
      <c r="I825" s="11">
        <v>2.8</v>
      </c>
      <c r="J825" s="144">
        <v>3</v>
      </c>
      <c r="K825" s="11">
        <v>2.6</v>
      </c>
      <c r="L825" s="11">
        <v>2.5</v>
      </c>
      <c r="M825" s="11">
        <v>2.5</v>
      </c>
      <c r="N825" s="11">
        <v>2.5</v>
      </c>
      <c r="O825" s="11">
        <v>2.4</v>
      </c>
      <c r="P825" s="11">
        <v>2.5</v>
      </c>
      <c r="Q825" s="11">
        <v>2.2999999999999998</v>
      </c>
      <c r="R825" s="11">
        <v>2.3937032169679258</v>
      </c>
      <c r="S825" s="11">
        <v>2.3491829303079519</v>
      </c>
      <c r="T825" s="11">
        <v>2.2999999999999998</v>
      </c>
      <c r="U825" s="11">
        <v>2.7</v>
      </c>
      <c r="V825" s="11">
        <v>2.4</v>
      </c>
      <c r="W825" s="148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7" t="e">
        <v>#N/A</v>
      </c>
    </row>
    <row r="826" spans="1:65">
      <c r="A826" s="29"/>
      <c r="B826" s="19">
        <v>1</v>
      </c>
      <c r="C826" s="9">
        <v>3</v>
      </c>
      <c r="D826" s="144">
        <v>3</v>
      </c>
      <c r="E826" s="144">
        <v>3.6</v>
      </c>
      <c r="F826" s="144">
        <v>3.5534025869325823</v>
      </c>
      <c r="G826" s="11">
        <v>2.52975849566739</v>
      </c>
      <c r="H826" s="144">
        <v>3.1</v>
      </c>
      <c r="I826" s="11">
        <v>2.5</v>
      </c>
      <c r="J826" s="144">
        <v>3</v>
      </c>
      <c r="K826" s="11">
        <v>2.5</v>
      </c>
      <c r="L826" s="11">
        <v>2.4</v>
      </c>
      <c r="M826" s="11">
        <v>2.5</v>
      </c>
      <c r="N826" s="11">
        <v>2.5</v>
      </c>
      <c r="O826" s="11">
        <v>2.2999999999999998</v>
      </c>
      <c r="P826" s="11">
        <v>2.4</v>
      </c>
      <c r="Q826" s="11">
        <v>2.4</v>
      </c>
      <c r="R826" s="11">
        <v>2.3962344414922834</v>
      </c>
      <c r="S826" s="11">
        <v>2.2654757732026831</v>
      </c>
      <c r="T826" s="11">
        <v>2.2999999999999998</v>
      </c>
      <c r="U826" s="11">
        <v>2.6</v>
      </c>
      <c r="V826" s="11">
        <v>2.5</v>
      </c>
      <c r="W826" s="148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7">
        <v>16</v>
      </c>
    </row>
    <row r="827" spans="1:65">
      <c r="A827" s="29"/>
      <c r="B827" s="19">
        <v>1</v>
      </c>
      <c r="C827" s="9">
        <v>4</v>
      </c>
      <c r="D827" s="144">
        <v>3</v>
      </c>
      <c r="E827" s="144">
        <v>3.4</v>
      </c>
      <c r="F827" s="144">
        <v>3.4092817039380625</v>
      </c>
      <c r="G827" s="11">
        <v>2.5654424674724701</v>
      </c>
      <c r="H827" s="144">
        <v>3</v>
      </c>
      <c r="I827" s="11">
        <v>2.6</v>
      </c>
      <c r="J827" s="144">
        <v>3</v>
      </c>
      <c r="K827" s="11">
        <v>2.6</v>
      </c>
      <c r="L827" s="11">
        <v>2.4</v>
      </c>
      <c r="M827" s="11">
        <v>2.6</v>
      </c>
      <c r="N827" s="11">
        <v>2.5</v>
      </c>
      <c r="O827" s="11">
        <v>2.4</v>
      </c>
      <c r="P827" s="11">
        <v>2.5</v>
      </c>
      <c r="Q827" s="11">
        <v>2.4</v>
      </c>
      <c r="R827" s="11">
        <v>2.4291681996774099</v>
      </c>
      <c r="S827" s="11">
        <v>2.2751599203863804</v>
      </c>
      <c r="T827" s="11">
        <v>2.2999999999999998</v>
      </c>
      <c r="U827" s="11">
        <v>2.6</v>
      </c>
      <c r="V827" s="11">
        <v>2.5</v>
      </c>
      <c r="W827" s="148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7">
        <v>2.459531654039083</v>
      </c>
    </row>
    <row r="828" spans="1:65">
      <c r="A828" s="29"/>
      <c r="B828" s="19">
        <v>1</v>
      </c>
      <c r="C828" s="9">
        <v>5</v>
      </c>
      <c r="D828" s="144">
        <v>3</v>
      </c>
      <c r="E828" s="144">
        <v>3.4</v>
      </c>
      <c r="F828" s="144">
        <v>3.2163094947664925</v>
      </c>
      <c r="G828" s="11">
        <v>2.5358292645844398</v>
      </c>
      <c r="H828" s="144">
        <v>2.8</v>
      </c>
      <c r="I828" s="11">
        <v>2.5</v>
      </c>
      <c r="J828" s="144">
        <v>3</v>
      </c>
      <c r="K828" s="11">
        <v>2.5</v>
      </c>
      <c r="L828" s="11">
        <v>2.4</v>
      </c>
      <c r="M828" s="11">
        <v>2.5</v>
      </c>
      <c r="N828" s="11">
        <v>2.4</v>
      </c>
      <c r="O828" s="11">
        <v>2.2999999999999998</v>
      </c>
      <c r="P828" s="11">
        <v>2.6</v>
      </c>
      <c r="Q828" s="11">
        <v>2.2999999999999998</v>
      </c>
      <c r="R828" s="11">
        <v>2.4489667894472795</v>
      </c>
      <c r="S828" s="11">
        <v>2.1445242042745853</v>
      </c>
      <c r="T828" s="11">
        <v>2.4</v>
      </c>
      <c r="U828" s="11">
        <v>2.7</v>
      </c>
      <c r="V828" s="11">
        <v>2.4</v>
      </c>
      <c r="W828" s="148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7">
        <v>172</v>
      </c>
    </row>
    <row r="829" spans="1:65">
      <c r="A829" s="29"/>
      <c r="B829" s="19">
        <v>1</v>
      </c>
      <c r="C829" s="9">
        <v>6</v>
      </c>
      <c r="D829" s="144">
        <v>3</v>
      </c>
      <c r="E829" s="144">
        <v>3.5</v>
      </c>
      <c r="F829" s="144">
        <v>3.3276185106116527</v>
      </c>
      <c r="G829" s="11">
        <v>2.5682767744374</v>
      </c>
      <c r="H829" s="144">
        <v>2.7</v>
      </c>
      <c r="I829" s="11">
        <v>2.7</v>
      </c>
      <c r="J829" s="144">
        <v>3</v>
      </c>
      <c r="K829" s="11">
        <v>2.6</v>
      </c>
      <c r="L829" s="11">
        <v>2.5</v>
      </c>
      <c r="M829" s="11">
        <v>2.6</v>
      </c>
      <c r="N829" s="11">
        <v>2.6</v>
      </c>
      <c r="O829" s="11">
        <v>2.6</v>
      </c>
      <c r="P829" s="11">
        <v>2.5</v>
      </c>
      <c r="Q829" s="11">
        <v>2.4</v>
      </c>
      <c r="R829" s="11">
        <v>2.4419977286917409</v>
      </c>
      <c r="S829" s="11">
        <v>2.0740819624640157</v>
      </c>
      <c r="T829" s="11">
        <v>2.2000000000000002</v>
      </c>
      <c r="U829" s="11">
        <v>2.6</v>
      </c>
      <c r="V829" s="11">
        <v>2.4</v>
      </c>
      <c r="W829" s="148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55"/>
    </row>
    <row r="830" spans="1:65">
      <c r="A830" s="29"/>
      <c r="B830" s="20" t="s">
        <v>258</v>
      </c>
      <c r="C830" s="12"/>
      <c r="D830" s="22">
        <v>3</v>
      </c>
      <c r="E830" s="22">
        <v>3.4499999999999997</v>
      </c>
      <c r="F830" s="22">
        <v>3.4058331106575035</v>
      </c>
      <c r="G830" s="22">
        <v>2.5521880085617532</v>
      </c>
      <c r="H830" s="22">
        <v>2.9833333333333329</v>
      </c>
      <c r="I830" s="22">
        <v>2.6333333333333333</v>
      </c>
      <c r="J830" s="22">
        <v>3</v>
      </c>
      <c r="K830" s="22">
        <v>2.5833333333333335</v>
      </c>
      <c r="L830" s="22">
        <v>2.4500000000000002</v>
      </c>
      <c r="M830" s="22">
        <v>2.5333333333333332</v>
      </c>
      <c r="N830" s="22">
        <v>2.4833333333333334</v>
      </c>
      <c r="O830" s="22">
        <v>2.4166666666666665</v>
      </c>
      <c r="P830" s="22">
        <v>2.4666666666666663</v>
      </c>
      <c r="Q830" s="22">
        <v>2.3666666666666667</v>
      </c>
      <c r="R830" s="22">
        <v>2.4174218436554047</v>
      </c>
      <c r="S830" s="22">
        <v>2.1971666376633405</v>
      </c>
      <c r="T830" s="22">
        <v>2.2666666666666671</v>
      </c>
      <c r="U830" s="22">
        <v>2.6166666666666667</v>
      </c>
      <c r="V830" s="22">
        <v>2.4500000000000002</v>
      </c>
      <c r="W830" s="148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5"/>
    </row>
    <row r="831" spans="1:65">
      <c r="A831" s="29"/>
      <c r="B831" s="3" t="s">
        <v>259</v>
      </c>
      <c r="C831" s="28"/>
      <c r="D831" s="11">
        <v>3</v>
      </c>
      <c r="E831" s="11">
        <v>3.4</v>
      </c>
      <c r="F831" s="11">
        <v>3.4288340358171463</v>
      </c>
      <c r="G831" s="11">
        <v>2.5506358660284549</v>
      </c>
      <c r="H831" s="11">
        <v>3.05</v>
      </c>
      <c r="I831" s="11">
        <v>2.6500000000000004</v>
      </c>
      <c r="J831" s="11">
        <v>3</v>
      </c>
      <c r="K831" s="11">
        <v>2.6</v>
      </c>
      <c r="L831" s="11">
        <v>2.4500000000000002</v>
      </c>
      <c r="M831" s="11">
        <v>2.5</v>
      </c>
      <c r="N831" s="11">
        <v>2.5</v>
      </c>
      <c r="O831" s="11">
        <v>2.4</v>
      </c>
      <c r="P831" s="11">
        <v>2.5</v>
      </c>
      <c r="Q831" s="11">
        <v>2.4</v>
      </c>
      <c r="R831" s="11">
        <v>2.4127013205848469</v>
      </c>
      <c r="S831" s="11">
        <v>2.204999988738634</v>
      </c>
      <c r="T831" s="11">
        <v>2.2999999999999998</v>
      </c>
      <c r="U831" s="11">
        <v>2.6</v>
      </c>
      <c r="V831" s="11">
        <v>2.4500000000000002</v>
      </c>
      <c r="W831" s="148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5"/>
    </row>
    <row r="832" spans="1:65">
      <c r="A832" s="29"/>
      <c r="B832" s="3" t="s">
        <v>260</v>
      </c>
      <c r="C832" s="28"/>
      <c r="D832" s="23">
        <v>0</v>
      </c>
      <c r="E832" s="23">
        <v>8.3666002653407623E-2</v>
      </c>
      <c r="F832" s="23">
        <v>0.11927856045727385</v>
      </c>
      <c r="G832" s="23">
        <v>2.1081352100215455E-2</v>
      </c>
      <c r="H832" s="23">
        <v>0.1940790217067952</v>
      </c>
      <c r="I832" s="23">
        <v>0.12110601416389966</v>
      </c>
      <c r="J832" s="23">
        <v>0</v>
      </c>
      <c r="K832" s="23">
        <v>7.5277265270908167E-2</v>
      </c>
      <c r="L832" s="23">
        <v>5.4772255750516662E-2</v>
      </c>
      <c r="M832" s="23">
        <v>5.1639777949432274E-2</v>
      </c>
      <c r="N832" s="23">
        <v>7.5277265270908167E-2</v>
      </c>
      <c r="O832" s="23">
        <v>0.11690451944500133</v>
      </c>
      <c r="P832" s="23">
        <v>0.10327955589886455</v>
      </c>
      <c r="Q832" s="23">
        <v>5.1639777949432274E-2</v>
      </c>
      <c r="R832" s="23">
        <v>2.5595814693704564E-2</v>
      </c>
      <c r="S832" s="23">
        <v>0.11559222067128197</v>
      </c>
      <c r="T832" s="23">
        <v>0.10327955589886434</v>
      </c>
      <c r="U832" s="23">
        <v>7.5277265270908167E-2</v>
      </c>
      <c r="V832" s="23">
        <v>5.4772255750516662E-2</v>
      </c>
      <c r="W832" s="201"/>
      <c r="X832" s="202"/>
      <c r="Y832" s="202"/>
      <c r="Z832" s="202"/>
      <c r="AA832" s="202"/>
      <c r="AB832" s="202"/>
      <c r="AC832" s="202"/>
      <c r="AD832" s="202"/>
      <c r="AE832" s="202"/>
      <c r="AF832" s="202"/>
      <c r="AG832" s="202"/>
      <c r="AH832" s="202"/>
      <c r="AI832" s="202"/>
      <c r="AJ832" s="202"/>
      <c r="AK832" s="202"/>
      <c r="AL832" s="202"/>
      <c r="AM832" s="202"/>
      <c r="AN832" s="202"/>
      <c r="AO832" s="202"/>
      <c r="AP832" s="202"/>
      <c r="AQ832" s="202"/>
      <c r="AR832" s="202"/>
      <c r="AS832" s="202"/>
      <c r="AT832" s="202"/>
      <c r="AU832" s="202"/>
      <c r="AV832" s="202"/>
      <c r="AW832" s="202"/>
      <c r="AX832" s="202"/>
      <c r="AY832" s="202"/>
      <c r="AZ832" s="202"/>
      <c r="BA832" s="202"/>
      <c r="BB832" s="202"/>
      <c r="BC832" s="202"/>
      <c r="BD832" s="202"/>
      <c r="BE832" s="202"/>
      <c r="BF832" s="202"/>
      <c r="BG832" s="202"/>
      <c r="BH832" s="202"/>
      <c r="BI832" s="202"/>
      <c r="BJ832" s="202"/>
      <c r="BK832" s="202"/>
      <c r="BL832" s="202"/>
      <c r="BM832" s="56"/>
    </row>
    <row r="833" spans="1:65">
      <c r="A833" s="29"/>
      <c r="B833" s="3" t="s">
        <v>86</v>
      </c>
      <c r="C833" s="28"/>
      <c r="D833" s="13">
        <v>0</v>
      </c>
      <c r="E833" s="13">
        <v>2.4251015261857283E-2</v>
      </c>
      <c r="F833" s="13">
        <v>3.5021845340580081E-2</v>
      </c>
      <c r="G833" s="13">
        <v>8.2601093765406145E-3</v>
      </c>
      <c r="H833" s="13">
        <v>6.5054420683841971E-2</v>
      </c>
      <c r="I833" s="13">
        <v>4.5989625631860633E-2</v>
      </c>
      <c r="J833" s="13">
        <v>0</v>
      </c>
      <c r="K833" s="13">
        <v>2.9139586556480579E-2</v>
      </c>
      <c r="L833" s="13">
        <v>2.2356022755312923E-2</v>
      </c>
      <c r="M833" s="13">
        <v>2.0384122874775899E-2</v>
      </c>
      <c r="N833" s="13">
        <v>3.03129927265402E-2</v>
      </c>
      <c r="O833" s="13">
        <v>4.8374283908276416E-2</v>
      </c>
      <c r="P833" s="13">
        <v>4.1870090229269415E-2</v>
      </c>
      <c r="Q833" s="13">
        <v>2.1819624485675607E-2</v>
      </c>
      <c r="R833" s="13">
        <v>1.058806296504747E-2</v>
      </c>
      <c r="S833" s="13">
        <v>5.260967406378101E-2</v>
      </c>
      <c r="T833" s="13">
        <v>4.5564509955381319E-2</v>
      </c>
      <c r="U833" s="13">
        <v>2.8768381632194202E-2</v>
      </c>
      <c r="V833" s="13">
        <v>2.2356022755312923E-2</v>
      </c>
      <c r="W833" s="148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5"/>
    </row>
    <row r="834" spans="1:65">
      <c r="A834" s="29"/>
      <c r="B834" s="3" t="s">
        <v>261</v>
      </c>
      <c r="C834" s="28"/>
      <c r="D834" s="13">
        <v>0.21974441559772195</v>
      </c>
      <c r="E834" s="13">
        <v>0.40270607793738034</v>
      </c>
      <c r="F834" s="13">
        <v>0.3847486390607695</v>
      </c>
      <c r="G834" s="13">
        <v>3.7672356999556511E-2</v>
      </c>
      <c r="H834" s="13">
        <v>0.21296805773329019</v>
      </c>
      <c r="I834" s="13">
        <v>7.0664542580222589E-2</v>
      </c>
      <c r="J834" s="13">
        <v>0.21974441559772195</v>
      </c>
      <c r="K834" s="13">
        <v>5.0335468986927312E-2</v>
      </c>
      <c r="L834" s="13">
        <v>-3.8753939285268713E-3</v>
      </c>
      <c r="M834" s="13">
        <v>3.0006395393631813E-2</v>
      </c>
      <c r="N834" s="13">
        <v>9.6773218003365358E-3</v>
      </c>
      <c r="O834" s="13">
        <v>-1.7428109657390611E-2</v>
      </c>
      <c r="P834" s="13">
        <v>2.9009639359045547E-3</v>
      </c>
      <c r="Q834" s="13">
        <v>-3.7757183250685888E-2</v>
      </c>
      <c r="R834" s="13">
        <v>-1.7121068685790219E-2</v>
      </c>
      <c r="S834" s="13">
        <v>-0.10667275452417224</v>
      </c>
      <c r="T834" s="13">
        <v>-7.8415330437276554E-2</v>
      </c>
      <c r="U834" s="13">
        <v>6.388818471579083E-2</v>
      </c>
      <c r="V834" s="13">
        <v>-3.8753939285268713E-3</v>
      </c>
      <c r="W834" s="148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A835" s="29"/>
      <c r="B835" s="45" t="s">
        <v>262</v>
      </c>
      <c r="C835" s="46"/>
      <c r="D835" s="44" t="s">
        <v>263</v>
      </c>
      <c r="E835" s="44">
        <v>6.52</v>
      </c>
      <c r="F835" s="44">
        <v>6.22</v>
      </c>
      <c r="G835" s="44">
        <v>0.46</v>
      </c>
      <c r="H835" s="44">
        <v>3.37</v>
      </c>
      <c r="I835" s="44">
        <v>1.01</v>
      </c>
      <c r="J835" s="44" t="s">
        <v>263</v>
      </c>
      <c r="K835" s="44">
        <v>0.67</v>
      </c>
      <c r="L835" s="44">
        <v>0.22</v>
      </c>
      <c r="M835" s="44">
        <v>0.34</v>
      </c>
      <c r="N835" s="44">
        <v>0</v>
      </c>
      <c r="O835" s="44">
        <v>0.45</v>
      </c>
      <c r="P835" s="44">
        <v>0.11</v>
      </c>
      <c r="Q835" s="44">
        <v>0.79</v>
      </c>
      <c r="R835" s="44">
        <v>0.44</v>
      </c>
      <c r="S835" s="44">
        <v>1.93</v>
      </c>
      <c r="T835" s="44">
        <v>1.46</v>
      </c>
      <c r="U835" s="44">
        <v>0.9</v>
      </c>
      <c r="V835" s="44">
        <v>0.22</v>
      </c>
      <c r="W835" s="148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B836" s="30" t="s">
        <v>322</v>
      </c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BM836" s="55"/>
    </row>
    <row r="837" spans="1:65">
      <c r="BM837" s="55"/>
    </row>
    <row r="838" spans="1:65" ht="15">
      <c r="B838" s="8" t="s">
        <v>599</v>
      </c>
      <c r="BM838" s="27" t="s">
        <v>66</v>
      </c>
    </row>
    <row r="839" spans="1:65" ht="15">
      <c r="A839" s="24" t="s">
        <v>61</v>
      </c>
      <c r="B839" s="18" t="s">
        <v>111</v>
      </c>
      <c r="C839" s="15" t="s">
        <v>112</v>
      </c>
      <c r="D839" s="16" t="s">
        <v>223</v>
      </c>
      <c r="E839" s="17" t="s">
        <v>223</v>
      </c>
      <c r="F839" s="17" t="s">
        <v>223</v>
      </c>
      <c r="G839" s="17" t="s">
        <v>223</v>
      </c>
      <c r="H839" s="17" t="s">
        <v>223</v>
      </c>
      <c r="I839" s="17" t="s">
        <v>223</v>
      </c>
      <c r="J839" s="17" t="s">
        <v>223</v>
      </c>
      <c r="K839" s="17" t="s">
        <v>223</v>
      </c>
      <c r="L839" s="17" t="s">
        <v>223</v>
      </c>
      <c r="M839" s="17" t="s">
        <v>223</v>
      </c>
      <c r="N839" s="17" t="s">
        <v>223</v>
      </c>
      <c r="O839" s="17" t="s">
        <v>223</v>
      </c>
      <c r="P839" s="17" t="s">
        <v>223</v>
      </c>
      <c r="Q839" s="17" t="s">
        <v>223</v>
      </c>
      <c r="R839" s="17" t="s">
        <v>223</v>
      </c>
      <c r="S839" s="17" t="s">
        <v>223</v>
      </c>
      <c r="T839" s="17" t="s">
        <v>223</v>
      </c>
      <c r="U839" s="17" t="s">
        <v>223</v>
      </c>
      <c r="V839" s="148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7">
        <v>1</v>
      </c>
    </row>
    <row r="840" spans="1:65">
      <c r="A840" s="29"/>
      <c r="B840" s="19" t="s">
        <v>224</v>
      </c>
      <c r="C840" s="9" t="s">
        <v>224</v>
      </c>
      <c r="D840" s="146" t="s">
        <v>226</v>
      </c>
      <c r="E840" s="147" t="s">
        <v>227</v>
      </c>
      <c r="F840" s="147" t="s">
        <v>230</v>
      </c>
      <c r="G840" s="147" t="s">
        <v>231</v>
      </c>
      <c r="H840" s="147" t="s">
        <v>234</v>
      </c>
      <c r="I840" s="147" t="s">
        <v>235</v>
      </c>
      <c r="J840" s="147" t="s">
        <v>236</v>
      </c>
      <c r="K840" s="147" t="s">
        <v>237</v>
      </c>
      <c r="L840" s="147" t="s">
        <v>264</v>
      </c>
      <c r="M840" s="147" t="s">
        <v>238</v>
      </c>
      <c r="N840" s="147" t="s">
        <v>239</v>
      </c>
      <c r="O840" s="147" t="s">
        <v>240</v>
      </c>
      <c r="P840" s="147" t="s">
        <v>241</v>
      </c>
      <c r="Q840" s="147" t="s">
        <v>243</v>
      </c>
      <c r="R840" s="147" t="s">
        <v>244</v>
      </c>
      <c r="S840" s="147" t="s">
        <v>245</v>
      </c>
      <c r="T840" s="147" t="s">
        <v>246</v>
      </c>
      <c r="U840" s="147" t="s">
        <v>249</v>
      </c>
      <c r="V840" s="148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7" t="s">
        <v>3</v>
      </c>
    </row>
    <row r="841" spans="1:65">
      <c r="A841" s="29"/>
      <c r="B841" s="19"/>
      <c r="C841" s="9"/>
      <c r="D841" s="10" t="s">
        <v>308</v>
      </c>
      <c r="E841" s="11" t="s">
        <v>308</v>
      </c>
      <c r="F841" s="11" t="s">
        <v>308</v>
      </c>
      <c r="G841" s="11" t="s">
        <v>266</v>
      </c>
      <c r="H841" s="11" t="s">
        <v>266</v>
      </c>
      <c r="I841" s="11" t="s">
        <v>266</v>
      </c>
      <c r="J841" s="11" t="s">
        <v>266</v>
      </c>
      <c r="K841" s="11" t="s">
        <v>266</v>
      </c>
      <c r="L841" s="11" t="s">
        <v>266</v>
      </c>
      <c r="M841" s="11" t="s">
        <v>266</v>
      </c>
      <c r="N841" s="11" t="s">
        <v>308</v>
      </c>
      <c r="O841" s="11" t="s">
        <v>266</v>
      </c>
      <c r="P841" s="11" t="s">
        <v>266</v>
      </c>
      <c r="Q841" s="11" t="s">
        <v>308</v>
      </c>
      <c r="R841" s="11" t="s">
        <v>308</v>
      </c>
      <c r="S841" s="11" t="s">
        <v>266</v>
      </c>
      <c r="T841" s="11" t="s">
        <v>308</v>
      </c>
      <c r="U841" s="11" t="s">
        <v>309</v>
      </c>
      <c r="V841" s="148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7">
        <v>1</v>
      </c>
    </row>
    <row r="842" spans="1:65">
      <c r="A842" s="29"/>
      <c r="B842" s="19"/>
      <c r="C842" s="9"/>
      <c r="D842" s="25" t="s">
        <v>310</v>
      </c>
      <c r="E842" s="25" t="s">
        <v>311</v>
      </c>
      <c r="F842" s="25" t="s">
        <v>311</v>
      </c>
      <c r="G842" s="25" t="s">
        <v>311</v>
      </c>
      <c r="H842" s="25" t="s">
        <v>311</v>
      </c>
      <c r="I842" s="25" t="s">
        <v>311</v>
      </c>
      <c r="J842" s="25" t="s">
        <v>311</v>
      </c>
      <c r="K842" s="25" t="s">
        <v>311</v>
      </c>
      <c r="L842" s="25" t="s">
        <v>311</v>
      </c>
      <c r="M842" s="25" t="s">
        <v>117</v>
      </c>
      <c r="N842" s="25" t="s">
        <v>311</v>
      </c>
      <c r="O842" s="25" t="s">
        <v>311</v>
      </c>
      <c r="P842" s="25" t="s">
        <v>312</v>
      </c>
      <c r="Q842" s="25" t="s">
        <v>310</v>
      </c>
      <c r="R842" s="25" t="s">
        <v>313</v>
      </c>
      <c r="S842" s="25" t="s">
        <v>313</v>
      </c>
      <c r="T842" s="25" t="s">
        <v>313</v>
      </c>
      <c r="U842" s="25" t="s">
        <v>312</v>
      </c>
      <c r="V842" s="148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7">
        <v>1</v>
      </c>
    </row>
    <row r="843" spans="1:65">
      <c r="A843" s="29"/>
      <c r="B843" s="18">
        <v>1</v>
      </c>
      <c r="C843" s="14">
        <v>1</v>
      </c>
      <c r="D843" s="220">
        <v>26</v>
      </c>
      <c r="E843" s="220">
        <v>18</v>
      </c>
      <c r="F843" s="220">
        <v>24.6</v>
      </c>
      <c r="G843" s="220">
        <v>22.7</v>
      </c>
      <c r="H843" s="220">
        <v>28.9</v>
      </c>
      <c r="I843" s="220">
        <v>26.2</v>
      </c>
      <c r="J843" s="220">
        <v>27.9</v>
      </c>
      <c r="K843" s="220">
        <v>29.6</v>
      </c>
      <c r="L843" s="220">
        <v>28.6</v>
      </c>
      <c r="M843" s="220">
        <v>25</v>
      </c>
      <c r="N843" s="220">
        <v>24.87</v>
      </c>
      <c r="O843" s="220">
        <v>25</v>
      </c>
      <c r="P843" s="220">
        <v>25.989884903778933</v>
      </c>
      <c r="Q843" s="220">
        <v>27.186645422801575</v>
      </c>
      <c r="R843" s="220">
        <v>31</v>
      </c>
      <c r="S843" s="220">
        <v>23</v>
      </c>
      <c r="T843" s="220">
        <v>17.8</v>
      </c>
      <c r="U843" s="219">
        <v>1.4319999999999999</v>
      </c>
      <c r="V843" s="221"/>
      <c r="W843" s="222"/>
      <c r="X843" s="222"/>
      <c r="Y843" s="222"/>
      <c r="Z843" s="222"/>
      <c r="AA843" s="222"/>
      <c r="AB843" s="222"/>
      <c r="AC843" s="222"/>
      <c r="AD843" s="222"/>
      <c r="AE843" s="222"/>
      <c r="AF843" s="222"/>
      <c r="AG843" s="222"/>
      <c r="AH843" s="222"/>
      <c r="AI843" s="222"/>
      <c r="AJ843" s="222"/>
      <c r="AK843" s="222"/>
      <c r="AL843" s="222"/>
      <c r="AM843" s="222"/>
      <c r="AN843" s="222"/>
      <c r="AO843" s="222"/>
      <c r="AP843" s="222"/>
      <c r="AQ843" s="222"/>
      <c r="AR843" s="222"/>
      <c r="AS843" s="222"/>
      <c r="AT843" s="222"/>
      <c r="AU843" s="222"/>
      <c r="AV843" s="222"/>
      <c r="AW843" s="222"/>
      <c r="AX843" s="222"/>
      <c r="AY843" s="222"/>
      <c r="AZ843" s="222"/>
      <c r="BA843" s="222"/>
      <c r="BB843" s="222"/>
      <c r="BC843" s="222"/>
      <c r="BD843" s="222"/>
      <c r="BE843" s="222"/>
      <c r="BF843" s="222"/>
      <c r="BG843" s="222"/>
      <c r="BH843" s="222"/>
      <c r="BI843" s="222"/>
      <c r="BJ843" s="222"/>
      <c r="BK843" s="222"/>
      <c r="BL843" s="222"/>
      <c r="BM843" s="223">
        <v>1</v>
      </c>
    </row>
    <row r="844" spans="1:65">
      <c r="A844" s="29"/>
      <c r="B844" s="19">
        <v>1</v>
      </c>
      <c r="C844" s="9">
        <v>2</v>
      </c>
      <c r="D844" s="225">
        <v>25</v>
      </c>
      <c r="E844" s="225">
        <v>18</v>
      </c>
      <c r="F844" s="225">
        <v>23.9</v>
      </c>
      <c r="G844" s="225">
        <v>23.2</v>
      </c>
      <c r="H844" s="225">
        <v>27.5</v>
      </c>
      <c r="I844" s="225">
        <v>26.2</v>
      </c>
      <c r="J844" s="225">
        <v>27.6</v>
      </c>
      <c r="K844" s="225">
        <v>28.4</v>
      </c>
      <c r="L844" s="225">
        <v>28.4</v>
      </c>
      <c r="M844" s="225">
        <v>26</v>
      </c>
      <c r="N844" s="225">
        <v>25.33</v>
      </c>
      <c r="O844" s="225">
        <v>25.7</v>
      </c>
      <c r="P844" s="225">
        <v>26.020068665329624</v>
      </c>
      <c r="Q844" s="225">
        <v>25.9284201616756</v>
      </c>
      <c r="R844" s="225">
        <v>32</v>
      </c>
      <c r="S844" s="225">
        <v>24</v>
      </c>
      <c r="T844" s="225">
        <v>17.2</v>
      </c>
      <c r="U844" s="225"/>
      <c r="V844" s="221"/>
      <c r="W844" s="222"/>
      <c r="X844" s="222"/>
      <c r="Y844" s="222"/>
      <c r="Z844" s="222"/>
      <c r="AA844" s="222"/>
      <c r="AB844" s="222"/>
      <c r="AC844" s="222"/>
      <c r="AD844" s="222"/>
      <c r="AE844" s="222"/>
      <c r="AF844" s="222"/>
      <c r="AG844" s="222"/>
      <c r="AH844" s="222"/>
      <c r="AI844" s="222"/>
      <c r="AJ844" s="222"/>
      <c r="AK844" s="222"/>
      <c r="AL844" s="222"/>
      <c r="AM844" s="222"/>
      <c r="AN844" s="222"/>
      <c r="AO844" s="222"/>
      <c r="AP844" s="222"/>
      <c r="AQ844" s="222"/>
      <c r="AR844" s="222"/>
      <c r="AS844" s="222"/>
      <c r="AT844" s="222"/>
      <c r="AU844" s="222"/>
      <c r="AV844" s="222"/>
      <c r="AW844" s="222"/>
      <c r="AX844" s="222"/>
      <c r="AY844" s="222"/>
      <c r="AZ844" s="222"/>
      <c r="BA844" s="222"/>
      <c r="BB844" s="222"/>
      <c r="BC844" s="222"/>
      <c r="BD844" s="222"/>
      <c r="BE844" s="222"/>
      <c r="BF844" s="222"/>
      <c r="BG844" s="222"/>
      <c r="BH844" s="222"/>
      <c r="BI844" s="222"/>
      <c r="BJ844" s="222"/>
      <c r="BK844" s="222"/>
      <c r="BL844" s="222"/>
      <c r="BM844" s="223" t="e">
        <v>#N/A</v>
      </c>
    </row>
    <row r="845" spans="1:65">
      <c r="A845" s="29"/>
      <c r="B845" s="19">
        <v>1</v>
      </c>
      <c r="C845" s="9">
        <v>3</v>
      </c>
      <c r="D845" s="225">
        <v>25</v>
      </c>
      <c r="E845" s="225">
        <v>19</v>
      </c>
      <c r="F845" s="225">
        <v>25</v>
      </c>
      <c r="G845" s="225">
        <v>21.7</v>
      </c>
      <c r="H845" s="225">
        <v>27.3</v>
      </c>
      <c r="I845" s="225">
        <v>27.2</v>
      </c>
      <c r="J845" s="225">
        <v>28.4</v>
      </c>
      <c r="K845" s="225">
        <v>26.9</v>
      </c>
      <c r="L845" s="225">
        <v>27.2</v>
      </c>
      <c r="M845" s="225">
        <v>26</v>
      </c>
      <c r="N845" s="225">
        <v>24.94</v>
      </c>
      <c r="O845" s="225">
        <v>24</v>
      </c>
      <c r="P845" s="225">
        <v>25.437389209329204</v>
      </c>
      <c r="Q845" s="225">
        <v>25.902176029485766</v>
      </c>
      <c r="R845" s="225">
        <v>33</v>
      </c>
      <c r="S845" s="225">
        <v>24</v>
      </c>
      <c r="T845" s="225">
        <v>17.399999999999999</v>
      </c>
      <c r="U845" s="224">
        <v>0.71299999999999997</v>
      </c>
      <c r="V845" s="221"/>
      <c r="W845" s="222"/>
      <c r="X845" s="222"/>
      <c r="Y845" s="222"/>
      <c r="Z845" s="222"/>
      <c r="AA845" s="222"/>
      <c r="AB845" s="222"/>
      <c r="AC845" s="222"/>
      <c r="AD845" s="222"/>
      <c r="AE845" s="222"/>
      <c r="AF845" s="222"/>
      <c r="AG845" s="222"/>
      <c r="AH845" s="222"/>
      <c r="AI845" s="222"/>
      <c r="AJ845" s="222"/>
      <c r="AK845" s="222"/>
      <c r="AL845" s="222"/>
      <c r="AM845" s="222"/>
      <c r="AN845" s="222"/>
      <c r="AO845" s="222"/>
      <c r="AP845" s="222"/>
      <c r="AQ845" s="222"/>
      <c r="AR845" s="222"/>
      <c r="AS845" s="222"/>
      <c r="AT845" s="222"/>
      <c r="AU845" s="222"/>
      <c r="AV845" s="222"/>
      <c r="AW845" s="222"/>
      <c r="AX845" s="222"/>
      <c r="AY845" s="222"/>
      <c r="AZ845" s="222"/>
      <c r="BA845" s="222"/>
      <c r="BB845" s="222"/>
      <c r="BC845" s="222"/>
      <c r="BD845" s="222"/>
      <c r="BE845" s="222"/>
      <c r="BF845" s="222"/>
      <c r="BG845" s="222"/>
      <c r="BH845" s="222"/>
      <c r="BI845" s="222"/>
      <c r="BJ845" s="222"/>
      <c r="BK845" s="222"/>
      <c r="BL845" s="222"/>
      <c r="BM845" s="223">
        <v>16</v>
      </c>
    </row>
    <row r="846" spans="1:65">
      <c r="A846" s="29"/>
      <c r="B846" s="19">
        <v>1</v>
      </c>
      <c r="C846" s="9">
        <v>4</v>
      </c>
      <c r="D846" s="225">
        <v>26</v>
      </c>
      <c r="E846" s="225">
        <v>18</v>
      </c>
      <c r="F846" s="225">
        <v>24.9</v>
      </c>
      <c r="G846" s="225">
        <v>23.3</v>
      </c>
      <c r="H846" s="225">
        <v>27.5</v>
      </c>
      <c r="I846" s="225">
        <v>25.7</v>
      </c>
      <c r="J846" s="225">
        <v>29.1</v>
      </c>
      <c r="K846" s="225">
        <v>29.8</v>
      </c>
      <c r="L846" s="225">
        <v>28.8</v>
      </c>
      <c r="M846" s="225">
        <v>25</v>
      </c>
      <c r="N846" s="225">
        <v>25.76</v>
      </c>
      <c r="O846" s="225">
        <v>24.8</v>
      </c>
      <c r="P846" s="225">
        <v>25.518429194000429</v>
      </c>
      <c r="Q846" s="225">
        <v>27.227518620878588</v>
      </c>
      <c r="R846" s="225">
        <v>32</v>
      </c>
      <c r="S846" s="225">
        <v>24</v>
      </c>
      <c r="T846" s="225">
        <v>18.2</v>
      </c>
      <c r="U846" s="225"/>
      <c r="V846" s="221"/>
      <c r="W846" s="222"/>
      <c r="X846" s="222"/>
      <c r="Y846" s="222"/>
      <c r="Z846" s="222"/>
      <c r="AA846" s="222"/>
      <c r="AB846" s="222"/>
      <c r="AC846" s="222"/>
      <c r="AD846" s="222"/>
      <c r="AE846" s="222"/>
      <c r="AF846" s="222"/>
      <c r="AG846" s="222"/>
      <c r="AH846" s="222"/>
      <c r="AI846" s="222"/>
      <c r="AJ846" s="222"/>
      <c r="AK846" s="222"/>
      <c r="AL846" s="222"/>
      <c r="AM846" s="222"/>
      <c r="AN846" s="222"/>
      <c r="AO846" s="222"/>
      <c r="AP846" s="222"/>
      <c r="AQ846" s="222"/>
      <c r="AR846" s="222"/>
      <c r="AS846" s="222"/>
      <c r="AT846" s="222"/>
      <c r="AU846" s="222"/>
      <c r="AV846" s="222"/>
      <c r="AW846" s="222"/>
      <c r="AX846" s="222"/>
      <c r="AY846" s="222"/>
      <c r="AZ846" s="222"/>
      <c r="BA846" s="222"/>
      <c r="BB846" s="222"/>
      <c r="BC846" s="222"/>
      <c r="BD846" s="222"/>
      <c r="BE846" s="222"/>
      <c r="BF846" s="222"/>
      <c r="BG846" s="222"/>
      <c r="BH846" s="222"/>
      <c r="BI846" s="222"/>
      <c r="BJ846" s="222"/>
      <c r="BK846" s="222"/>
      <c r="BL846" s="222"/>
      <c r="BM846" s="223">
        <v>25.351743388552638</v>
      </c>
    </row>
    <row r="847" spans="1:65">
      <c r="A847" s="29"/>
      <c r="B847" s="19">
        <v>1</v>
      </c>
      <c r="C847" s="9">
        <v>5</v>
      </c>
      <c r="D847" s="225">
        <v>25</v>
      </c>
      <c r="E847" s="225">
        <v>18</v>
      </c>
      <c r="F847" s="225">
        <v>21.7</v>
      </c>
      <c r="G847" s="225">
        <v>21.1</v>
      </c>
      <c r="H847" s="225">
        <v>28.8</v>
      </c>
      <c r="I847" s="225">
        <v>26.5</v>
      </c>
      <c r="J847" s="225">
        <v>28.9</v>
      </c>
      <c r="K847" s="225">
        <v>29.3</v>
      </c>
      <c r="L847" s="225">
        <v>27.8</v>
      </c>
      <c r="M847" s="225">
        <v>26</v>
      </c>
      <c r="N847" s="225">
        <v>25.07</v>
      </c>
      <c r="O847" s="225">
        <v>24.4</v>
      </c>
      <c r="P847" s="225">
        <v>24.735574241461428</v>
      </c>
      <c r="Q847" s="225">
        <v>27.411088326464281</v>
      </c>
      <c r="R847" s="225">
        <v>32</v>
      </c>
      <c r="S847" s="225">
        <v>23</v>
      </c>
      <c r="T847" s="225">
        <v>17.100000000000001</v>
      </c>
      <c r="U847" s="225"/>
      <c r="V847" s="221"/>
      <c r="W847" s="222"/>
      <c r="X847" s="222"/>
      <c r="Y847" s="222"/>
      <c r="Z847" s="222"/>
      <c r="AA847" s="222"/>
      <c r="AB847" s="222"/>
      <c r="AC847" s="222"/>
      <c r="AD847" s="222"/>
      <c r="AE847" s="222"/>
      <c r="AF847" s="222"/>
      <c r="AG847" s="222"/>
      <c r="AH847" s="222"/>
      <c r="AI847" s="222"/>
      <c r="AJ847" s="222"/>
      <c r="AK847" s="222"/>
      <c r="AL847" s="222"/>
      <c r="AM847" s="222"/>
      <c r="AN847" s="222"/>
      <c r="AO847" s="222"/>
      <c r="AP847" s="222"/>
      <c r="AQ847" s="222"/>
      <c r="AR847" s="222"/>
      <c r="AS847" s="222"/>
      <c r="AT847" s="222"/>
      <c r="AU847" s="222"/>
      <c r="AV847" s="222"/>
      <c r="AW847" s="222"/>
      <c r="AX847" s="222"/>
      <c r="AY847" s="222"/>
      <c r="AZ847" s="222"/>
      <c r="BA847" s="222"/>
      <c r="BB847" s="222"/>
      <c r="BC847" s="222"/>
      <c r="BD847" s="222"/>
      <c r="BE847" s="222"/>
      <c r="BF847" s="222"/>
      <c r="BG847" s="222"/>
      <c r="BH847" s="222"/>
      <c r="BI847" s="222"/>
      <c r="BJ847" s="222"/>
      <c r="BK847" s="222"/>
      <c r="BL847" s="222"/>
      <c r="BM847" s="223">
        <v>173</v>
      </c>
    </row>
    <row r="848" spans="1:65">
      <c r="A848" s="29"/>
      <c r="B848" s="19">
        <v>1</v>
      </c>
      <c r="C848" s="9">
        <v>6</v>
      </c>
      <c r="D848" s="225">
        <v>26</v>
      </c>
      <c r="E848" s="225">
        <v>18</v>
      </c>
      <c r="F848" s="225">
        <v>23.6</v>
      </c>
      <c r="G848" s="225">
        <v>23</v>
      </c>
      <c r="H848" s="225">
        <v>28.1</v>
      </c>
      <c r="I848" s="225">
        <v>25.3</v>
      </c>
      <c r="J848" s="225">
        <v>28.9</v>
      </c>
      <c r="K848" s="225">
        <v>28.6</v>
      </c>
      <c r="L848" s="225">
        <v>28.8</v>
      </c>
      <c r="M848" s="225">
        <v>25</v>
      </c>
      <c r="N848" s="225">
        <v>25.21</v>
      </c>
      <c r="O848" s="225">
        <v>25.3</v>
      </c>
      <c r="P848" s="225">
        <v>25.112253523024325</v>
      </c>
      <c r="Q848" s="225">
        <v>28.028377334139371</v>
      </c>
      <c r="R848" s="225">
        <v>33</v>
      </c>
      <c r="S848" s="225">
        <v>23</v>
      </c>
      <c r="T848" s="225">
        <v>17.399999999999999</v>
      </c>
      <c r="U848" s="224">
        <v>2.3140000000000001</v>
      </c>
      <c r="V848" s="221"/>
      <c r="W848" s="222"/>
      <c r="X848" s="222"/>
      <c r="Y848" s="222"/>
      <c r="Z848" s="222"/>
      <c r="AA848" s="222"/>
      <c r="AB848" s="222"/>
      <c r="AC848" s="222"/>
      <c r="AD848" s="222"/>
      <c r="AE848" s="222"/>
      <c r="AF848" s="222"/>
      <c r="AG848" s="222"/>
      <c r="AH848" s="222"/>
      <c r="AI848" s="222"/>
      <c r="AJ848" s="222"/>
      <c r="AK848" s="222"/>
      <c r="AL848" s="222"/>
      <c r="AM848" s="222"/>
      <c r="AN848" s="222"/>
      <c r="AO848" s="222"/>
      <c r="AP848" s="222"/>
      <c r="AQ848" s="222"/>
      <c r="AR848" s="222"/>
      <c r="AS848" s="222"/>
      <c r="AT848" s="222"/>
      <c r="AU848" s="222"/>
      <c r="AV848" s="222"/>
      <c r="AW848" s="222"/>
      <c r="AX848" s="222"/>
      <c r="AY848" s="222"/>
      <c r="AZ848" s="222"/>
      <c r="BA848" s="222"/>
      <c r="BB848" s="222"/>
      <c r="BC848" s="222"/>
      <c r="BD848" s="222"/>
      <c r="BE848" s="222"/>
      <c r="BF848" s="222"/>
      <c r="BG848" s="222"/>
      <c r="BH848" s="222"/>
      <c r="BI848" s="222"/>
      <c r="BJ848" s="222"/>
      <c r="BK848" s="222"/>
      <c r="BL848" s="222"/>
      <c r="BM848" s="226"/>
    </row>
    <row r="849" spans="1:65">
      <c r="A849" s="29"/>
      <c r="B849" s="20" t="s">
        <v>258</v>
      </c>
      <c r="C849" s="12"/>
      <c r="D849" s="227">
        <v>25.5</v>
      </c>
      <c r="E849" s="227">
        <v>18.166666666666668</v>
      </c>
      <c r="F849" s="227">
        <v>23.950000000000003</v>
      </c>
      <c r="G849" s="227">
        <v>22.5</v>
      </c>
      <c r="H849" s="227">
        <v>28.016666666666666</v>
      </c>
      <c r="I849" s="227">
        <v>26.183333333333337</v>
      </c>
      <c r="J849" s="227">
        <v>28.466666666666669</v>
      </c>
      <c r="K849" s="227">
        <v>28.766666666666666</v>
      </c>
      <c r="L849" s="227">
        <v>28.266666666666669</v>
      </c>
      <c r="M849" s="227">
        <v>25.5</v>
      </c>
      <c r="N849" s="227">
        <v>25.196666666666669</v>
      </c>
      <c r="O849" s="227">
        <v>24.866666666666671</v>
      </c>
      <c r="P849" s="227">
        <v>25.468933289487325</v>
      </c>
      <c r="Q849" s="227">
        <v>26.947370982574196</v>
      </c>
      <c r="R849" s="227">
        <v>32.166666666666664</v>
      </c>
      <c r="S849" s="227">
        <v>23.5</v>
      </c>
      <c r="T849" s="227">
        <v>17.516666666666666</v>
      </c>
      <c r="U849" s="227">
        <v>1.4863333333333333</v>
      </c>
      <c r="V849" s="221"/>
      <c r="W849" s="222"/>
      <c r="X849" s="222"/>
      <c r="Y849" s="222"/>
      <c r="Z849" s="222"/>
      <c r="AA849" s="222"/>
      <c r="AB849" s="222"/>
      <c r="AC849" s="222"/>
      <c r="AD849" s="222"/>
      <c r="AE849" s="222"/>
      <c r="AF849" s="222"/>
      <c r="AG849" s="222"/>
      <c r="AH849" s="222"/>
      <c r="AI849" s="222"/>
      <c r="AJ849" s="222"/>
      <c r="AK849" s="222"/>
      <c r="AL849" s="222"/>
      <c r="AM849" s="222"/>
      <c r="AN849" s="222"/>
      <c r="AO849" s="222"/>
      <c r="AP849" s="222"/>
      <c r="AQ849" s="222"/>
      <c r="AR849" s="222"/>
      <c r="AS849" s="222"/>
      <c r="AT849" s="222"/>
      <c r="AU849" s="222"/>
      <c r="AV849" s="222"/>
      <c r="AW849" s="222"/>
      <c r="AX849" s="222"/>
      <c r="AY849" s="222"/>
      <c r="AZ849" s="222"/>
      <c r="BA849" s="222"/>
      <c r="BB849" s="222"/>
      <c r="BC849" s="222"/>
      <c r="BD849" s="222"/>
      <c r="BE849" s="222"/>
      <c r="BF849" s="222"/>
      <c r="BG849" s="222"/>
      <c r="BH849" s="222"/>
      <c r="BI849" s="222"/>
      <c r="BJ849" s="222"/>
      <c r="BK849" s="222"/>
      <c r="BL849" s="222"/>
      <c r="BM849" s="226"/>
    </row>
    <row r="850" spans="1:65">
      <c r="A850" s="29"/>
      <c r="B850" s="3" t="s">
        <v>259</v>
      </c>
      <c r="C850" s="28"/>
      <c r="D850" s="225">
        <v>25.5</v>
      </c>
      <c r="E850" s="225">
        <v>18</v>
      </c>
      <c r="F850" s="225">
        <v>24.25</v>
      </c>
      <c r="G850" s="225">
        <v>22.85</v>
      </c>
      <c r="H850" s="225">
        <v>27.8</v>
      </c>
      <c r="I850" s="225">
        <v>26.2</v>
      </c>
      <c r="J850" s="225">
        <v>28.65</v>
      </c>
      <c r="K850" s="225">
        <v>28.950000000000003</v>
      </c>
      <c r="L850" s="225">
        <v>28.5</v>
      </c>
      <c r="M850" s="225">
        <v>25.5</v>
      </c>
      <c r="N850" s="225">
        <v>25.14</v>
      </c>
      <c r="O850" s="225">
        <v>24.9</v>
      </c>
      <c r="P850" s="225">
        <v>25.477909201664815</v>
      </c>
      <c r="Q850" s="225">
        <v>27.20708202184008</v>
      </c>
      <c r="R850" s="225">
        <v>32</v>
      </c>
      <c r="S850" s="225">
        <v>23.5</v>
      </c>
      <c r="T850" s="225">
        <v>17.399999999999999</v>
      </c>
      <c r="U850" s="225">
        <v>1.4319999999999999</v>
      </c>
      <c r="V850" s="221"/>
      <c r="W850" s="222"/>
      <c r="X850" s="222"/>
      <c r="Y850" s="222"/>
      <c r="Z850" s="222"/>
      <c r="AA850" s="222"/>
      <c r="AB850" s="222"/>
      <c r="AC850" s="222"/>
      <c r="AD850" s="222"/>
      <c r="AE850" s="222"/>
      <c r="AF850" s="222"/>
      <c r="AG850" s="222"/>
      <c r="AH850" s="222"/>
      <c r="AI850" s="222"/>
      <c r="AJ850" s="222"/>
      <c r="AK850" s="222"/>
      <c r="AL850" s="222"/>
      <c r="AM850" s="222"/>
      <c r="AN850" s="222"/>
      <c r="AO850" s="222"/>
      <c r="AP850" s="222"/>
      <c r="AQ850" s="222"/>
      <c r="AR850" s="222"/>
      <c r="AS850" s="222"/>
      <c r="AT850" s="222"/>
      <c r="AU850" s="222"/>
      <c r="AV850" s="222"/>
      <c r="AW850" s="222"/>
      <c r="AX850" s="222"/>
      <c r="AY850" s="222"/>
      <c r="AZ850" s="222"/>
      <c r="BA850" s="222"/>
      <c r="BB850" s="222"/>
      <c r="BC850" s="222"/>
      <c r="BD850" s="222"/>
      <c r="BE850" s="222"/>
      <c r="BF850" s="222"/>
      <c r="BG850" s="222"/>
      <c r="BH850" s="222"/>
      <c r="BI850" s="222"/>
      <c r="BJ850" s="222"/>
      <c r="BK850" s="222"/>
      <c r="BL850" s="222"/>
      <c r="BM850" s="226"/>
    </row>
    <row r="851" spans="1:65">
      <c r="A851" s="29"/>
      <c r="B851" s="3" t="s">
        <v>260</v>
      </c>
      <c r="C851" s="28"/>
      <c r="D851" s="225">
        <v>0.54772255750516607</v>
      </c>
      <c r="E851" s="225">
        <v>0.40824829046386296</v>
      </c>
      <c r="F851" s="225">
        <v>1.2340988615179904</v>
      </c>
      <c r="G851" s="225">
        <v>0.8966604708583954</v>
      </c>
      <c r="H851" s="225">
        <v>0.69976186425573816</v>
      </c>
      <c r="I851" s="225">
        <v>0.65548963887056688</v>
      </c>
      <c r="J851" s="225">
        <v>0.60882400303097972</v>
      </c>
      <c r="K851" s="225">
        <v>1.0670832519848996</v>
      </c>
      <c r="L851" s="225">
        <v>0.64083279150388928</v>
      </c>
      <c r="M851" s="225">
        <v>0.54772255750516607</v>
      </c>
      <c r="N851" s="225">
        <v>0.3237076870676176</v>
      </c>
      <c r="O851" s="225">
        <v>0.612100209660695</v>
      </c>
      <c r="P851" s="225">
        <v>0.49872269040419775</v>
      </c>
      <c r="Q851" s="225">
        <v>0.85440467338537296</v>
      </c>
      <c r="R851" s="225">
        <v>0.752772652709081</v>
      </c>
      <c r="S851" s="225">
        <v>0.54772255750516607</v>
      </c>
      <c r="T851" s="225">
        <v>0.41190613817551514</v>
      </c>
      <c r="U851" s="225">
        <v>0.80188174523013911</v>
      </c>
      <c r="V851" s="221"/>
      <c r="W851" s="222"/>
      <c r="X851" s="222"/>
      <c r="Y851" s="222"/>
      <c r="Z851" s="222"/>
      <c r="AA851" s="222"/>
      <c r="AB851" s="222"/>
      <c r="AC851" s="222"/>
      <c r="AD851" s="222"/>
      <c r="AE851" s="222"/>
      <c r="AF851" s="222"/>
      <c r="AG851" s="222"/>
      <c r="AH851" s="222"/>
      <c r="AI851" s="222"/>
      <c r="AJ851" s="222"/>
      <c r="AK851" s="222"/>
      <c r="AL851" s="222"/>
      <c r="AM851" s="222"/>
      <c r="AN851" s="222"/>
      <c r="AO851" s="222"/>
      <c r="AP851" s="222"/>
      <c r="AQ851" s="222"/>
      <c r="AR851" s="222"/>
      <c r="AS851" s="222"/>
      <c r="AT851" s="222"/>
      <c r="AU851" s="222"/>
      <c r="AV851" s="222"/>
      <c r="AW851" s="222"/>
      <c r="AX851" s="222"/>
      <c r="AY851" s="222"/>
      <c r="AZ851" s="222"/>
      <c r="BA851" s="222"/>
      <c r="BB851" s="222"/>
      <c r="BC851" s="222"/>
      <c r="BD851" s="222"/>
      <c r="BE851" s="222"/>
      <c r="BF851" s="222"/>
      <c r="BG851" s="222"/>
      <c r="BH851" s="222"/>
      <c r="BI851" s="222"/>
      <c r="BJ851" s="222"/>
      <c r="BK851" s="222"/>
      <c r="BL851" s="222"/>
      <c r="BM851" s="226"/>
    </row>
    <row r="852" spans="1:65">
      <c r="A852" s="29"/>
      <c r="B852" s="3" t="s">
        <v>86</v>
      </c>
      <c r="C852" s="28"/>
      <c r="D852" s="13">
        <v>2.1479315980594747E-2</v>
      </c>
      <c r="E852" s="13">
        <v>2.2472382961313556E-2</v>
      </c>
      <c r="F852" s="13">
        <v>5.1528136180291867E-2</v>
      </c>
      <c r="G852" s="13">
        <v>3.9851576482595352E-2</v>
      </c>
      <c r="H852" s="13">
        <v>2.4976628111448122E-2</v>
      </c>
      <c r="I852" s="13">
        <v>2.5034613833376199E-2</v>
      </c>
      <c r="J852" s="13">
        <v>2.1387260059636287E-2</v>
      </c>
      <c r="K852" s="13">
        <v>3.7094435179081099E-2</v>
      </c>
      <c r="L852" s="13">
        <v>2.267097139754325E-2</v>
      </c>
      <c r="M852" s="13">
        <v>2.1479315980594747E-2</v>
      </c>
      <c r="N852" s="13">
        <v>1.2847242508306029E-2</v>
      </c>
      <c r="O852" s="13">
        <v>2.4615289932735721E-2</v>
      </c>
      <c r="P852" s="13">
        <v>1.9581608885443698E-2</v>
      </c>
      <c r="Q852" s="13">
        <v>3.1706420412510102E-2</v>
      </c>
      <c r="R852" s="13">
        <v>2.3402258633442936E-2</v>
      </c>
      <c r="S852" s="13">
        <v>2.3307342872560258E-2</v>
      </c>
      <c r="T852" s="13">
        <v>2.3515098278335783E-2</v>
      </c>
      <c r="U852" s="13">
        <v>0.53950330470742713</v>
      </c>
      <c r="V852" s="148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5"/>
    </row>
    <row r="853" spans="1:65">
      <c r="A853" s="29"/>
      <c r="B853" s="3" t="s">
        <v>261</v>
      </c>
      <c r="C853" s="28"/>
      <c r="D853" s="13">
        <v>5.8479848574952698E-3</v>
      </c>
      <c r="E853" s="13">
        <v>-0.28341548791198046</v>
      </c>
      <c r="F853" s="13">
        <v>-5.5291794614234724E-2</v>
      </c>
      <c r="G853" s="13">
        <v>-0.112487072184563</v>
      </c>
      <c r="H853" s="13">
        <v>0.10511794937611074</v>
      </c>
      <c r="I853" s="13">
        <v>3.2802081183741949E-2</v>
      </c>
      <c r="J853" s="13">
        <v>0.1228682079324197</v>
      </c>
      <c r="K853" s="13">
        <v>0.13470171363662531</v>
      </c>
      <c r="L853" s="13">
        <v>0.11497920412961582</v>
      </c>
      <c r="M853" s="13">
        <v>5.8479848574952698E-3</v>
      </c>
      <c r="N853" s="13">
        <v>-6.1170042434238736E-3</v>
      </c>
      <c r="O853" s="13">
        <v>-1.9133860518050216E-2</v>
      </c>
      <c r="P853" s="13">
        <v>4.6225578706198256E-3</v>
      </c>
      <c r="Q853" s="13">
        <v>6.2939560785474358E-2</v>
      </c>
      <c r="R853" s="13">
        <v>0.26881477828429134</v>
      </c>
      <c r="S853" s="13">
        <v>-7.3042053170543575E-2</v>
      </c>
      <c r="T853" s="13">
        <v>-0.30905475027109319</v>
      </c>
      <c r="U853" s="13">
        <v>-0.94137155340549583</v>
      </c>
      <c r="V853" s="148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A854" s="29"/>
      <c r="B854" s="45" t="s">
        <v>262</v>
      </c>
      <c r="C854" s="46"/>
      <c r="D854" s="44">
        <v>0</v>
      </c>
      <c r="E854" s="44">
        <v>2.1800000000000002</v>
      </c>
      <c r="F854" s="44">
        <v>0.46</v>
      </c>
      <c r="G854" s="44">
        <v>0.89</v>
      </c>
      <c r="H854" s="44">
        <v>0.76</v>
      </c>
      <c r="I854" s="44">
        <v>0.21</v>
      </c>
      <c r="J854" s="44">
        <v>0.89</v>
      </c>
      <c r="K854" s="44">
        <v>0.98</v>
      </c>
      <c r="L854" s="44">
        <v>0.83</v>
      </c>
      <c r="M854" s="44">
        <v>0</v>
      </c>
      <c r="N854" s="44">
        <v>0.09</v>
      </c>
      <c r="O854" s="44">
        <v>0.18</v>
      </c>
      <c r="P854" s="44">
        <v>0</v>
      </c>
      <c r="Q854" s="44">
        <v>0.44</v>
      </c>
      <c r="R854" s="44">
        <v>2</v>
      </c>
      <c r="S854" s="44">
        <v>0.59</v>
      </c>
      <c r="T854" s="44">
        <v>2.38</v>
      </c>
      <c r="U854" s="44">
        <v>7.17</v>
      </c>
      <c r="V854" s="148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B855" s="3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BM855" s="55"/>
    </row>
    <row r="856" spans="1:65" ht="15">
      <c r="B856" s="8" t="s">
        <v>600</v>
      </c>
      <c r="BM856" s="27" t="s">
        <v>66</v>
      </c>
    </row>
    <row r="857" spans="1:65" ht="15">
      <c r="A857" s="24" t="s">
        <v>12</v>
      </c>
      <c r="B857" s="18" t="s">
        <v>111</v>
      </c>
      <c r="C857" s="15" t="s">
        <v>112</v>
      </c>
      <c r="D857" s="16" t="s">
        <v>223</v>
      </c>
      <c r="E857" s="17" t="s">
        <v>223</v>
      </c>
      <c r="F857" s="17" t="s">
        <v>223</v>
      </c>
      <c r="G857" s="17" t="s">
        <v>223</v>
      </c>
      <c r="H857" s="17" t="s">
        <v>223</v>
      </c>
      <c r="I857" s="17" t="s">
        <v>223</v>
      </c>
      <c r="J857" s="148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7">
        <v>1</v>
      </c>
    </row>
    <row r="858" spans="1:65">
      <c r="A858" s="29"/>
      <c r="B858" s="19" t="s">
        <v>224</v>
      </c>
      <c r="C858" s="9" t="s">
        <v>224</v>
      </c>
      <c r="D858" s="146" t="s">
        <v>227</v>
      </c>
      <c r="E858" s="147" t="s">
        <v>228</v>
      </c>
      <c r="F858" s="147" t="s">
        <v>229</v>
      </c>
      <c r="G858" s="147" t="s">
        <v>230</v>
      </c>
      <c r="H858" s="147" t="s">
        <v>238</v>
      </c>
      <c r="I858" s="147" t="s">
        <v>241</v>
      </c>
      <c r="J858" s="148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7" t="s">
        <v>3</v>
      </c>
    </row>
    <row r="859" spans="1:65">
      <c r="A859" s="29"/>
      <c r="B859" s="19"/>
      <c r="C859" s="9"/>
      <c r="D859" s="10" t="s">
        <v>266</v>
      </c>
      <c r="E859" s="11" t="s">
        <v>266</v>
      </c>
      <c r="F859" s="11" t="s">
        <v>266</v>
      </c>
      <c r="G859" s="11" t="s">
        <v>308</v>
      </c>
      <c r="H859" s="11" t="s">
        <v>266</v>
      </c>
      <c r="I859" s="11" t="s">
        <v>266</v>
      </c>
      <c r="J859" s="148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7">
        <v>2</v>
      </c>
    </row>
    <row r="860" spans="1:65">
      <c r="A860" s="29"/>
      <c r="B860" s="19"/>
      <c r="C860" s="9"/>
      <c r="D860" s="25" t="s">
        <v>311</v>
      </c>
      <c r="E860" s="25" t="s">
        <v>312</v>
      </c>
      <c r="F860" s="25" t="s">
        <v>313</v>
      </c>
      <c r="G860" s="25" t="s">
        <v>311</v>
      </c>
      <c r="H860" s="25" t="s">
        <v>117</v>
      </c>
      <c r="I860" s="25" t="s">
        <v>312</v>
      </c>
      <c r="J860" s="148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7">
        <v>2</v>
      </c>
    </row>
    <row r="861" spans="1:65">
      <c r="A861" s="29"/>
      <c r="B861" s="18">
        <v>1</v>
      </c>
      <c r="C861" s="14">
        <v>1</v>
      </c>
      <c r="D861" s="21">
        <v>3.21</v>
      </c>
      <c r="E861" s="21">
        <v>3.29</v>
      </c>
      <c r="F861" s="21">
        <v>2.6786170439174102</v>
      </c>
      <c r="G861" s="149">
        <v>3.6</v>
      </c>
      <c r="H861" s="21">
        <v>2.5110000000000001</v>
      </c>
      <c r="I861" s="21">
        <v>2.4376378424341465</v>
      </c>
      <c r="J861" s="148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7">
        <v>1</v>
      </c>
    </row>
    <row r="862" spans="1:65">
      <c r="A862" s="29"/>
      <c r="B862" s="19">
        <v>1</v>
      </c>
      <c r="C862" s="9">
        <v>2</v>
      </c>
      <c r="D862" s="11">
        <v>3.17</v>
      </c>
      <c r="E862" s="11">
        <v>3.3232194931381454</v>
      </c>
      <c r="F862" s="11">
        <v>2.7146582800411001</v>
      </c>
      <c r="G862" s="11">
        <v>3.1</v>
      </c>
      <c r="H862" s="11">
        <v>2.7810000000000001</v>
      </c>
      <c r="I862" s="11">
        <v>2.2680669323295617</v>
      </c>
      <c r="J862" s="148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7" t="e">
        <v>#N/A</v>
      </c>
    </row>
    <row r="863" spans="1:65">
      <c r="A863" s="29"/>
      <c r="B863" s="19">
        <v>1</v>
      </c>
      <c r="C863" s="9">
        <v>3</v>
      </c>
      <c r="D863" s="11">
        <v>3.19</v>
      </c>
      <c r="E863" s="11">
        <v>3.2249352548402652</v>
      </c>
      <c r="F863" s="11">
        <v>2.58250397952223</v>
      </c>
      <c r="G863" s="11">
        <v>3</v>
      </c>
      <c r="H863" s="11">
        <v>2.6309999999999998</v>
      </c>
      <c r="I863" s="11">
        <v>2.325472253698325</v>
      </c>
      <c r="J863" s="148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7">
        <v>16</v>
      </c>
    </row>
    <row r="864" spans="1:65">
      <c r="A864" s="29"/>
      <c r="B864" s="19">
        <v>1</v>
      </c>
      <c r="C864" s="9">
        <v>4</v>
      </c>
      <c r="D864" s="11">
        <v>3.25</v>
      </c>
      <c r="E864" s="11">
        <v>3.2144989930990553</v>
      </c>
      <c r="F864" s="11">
        <v>2.6765695051979801</v>
      </c>
      <c r="G864" s="11">
        <v>3.2</v>
      </c>
      <c r="H864" s="11">
        <v>2.6469999999999998</v>
      </c>
      <c r="I864" s="11">
        <v>2.244984383946198</v>
      </c>
      <c r="J864" s="148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7">
        <v>2.8625170508911633</v>
      </c>
    </row>
    <row r="865" spans="1:65">
      <c r="A865" s="29"/>
      <c r="B865" s="19">
        <v>1</v>
      </c>
      <c r="C865" s="9">
        <v>5</v>
      </c>
      <c r="D865" s="11">
        <v>3.15</v>
      </c>
      <c r="E865" s="11">
        <v>3.2202547746849799</v>
      </c>
      <c r="F865" s="11">
        <v>2.6185075886661902</v>
      </c>
      <c r="G865" s="11">
        <v>2.9</v>
      </c>
      <c r="H865" s="11">
        <v>2.8250000000000002</v>
      </c>
      <c r="I865" s="11">
        <v>2.3621649896649277</v>
      </c>
      <c r="J865" s="148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7">
        <v>174</v>
      </c>
    </row>
    <row r="866" spans="1:65">
      <c r="A866" s="29"/>
      <c r="B866" s="19">
        <v>1</v>
      </c>
      <c r="C866" s="9">
        <v>6</v>
      </c>
      <c r="D866" s="11">
        <v>3.23</v>
      </c>
      <c r="E866" s="11">
        <v>3.1948309372252002</v>
      </c>
      <c r="F866" s="11">
        <v>2.6853215636767001</v>
      </c>
      <c r="G866" s="11">
        <v>3</v>
      </c>
      <c r="H866" s="11">
        <v>2.7109999999999999</v>
      </c>
      <c r="I866" s="11">
        <v>2.4423700159994723</v>
      </c>
      <c r="J866" s="148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55"/>
    </row>
    <row r="867" spans="1:65">
      <c r="A867" s="29"/>
      <c r="B867" s="20" t="s">
        <v>258</v>
      </c>
      <c r="C867" s="12"/>
      <c r="D867" s="22">
        <v>3.1999999999999997</v>
      </c>
      <c r="E867" s="22">
        <v>3.2446232421646073</v>
      </c>
      <c r="F867" s="22">
        <v>2.6593629935036018</v>
      </c>
      <c r="G867" s="22">
        <v>3.1333333333333329</v>
      </c>
      <c r="H867" s="22">
        <v>2.684333333333333</v>
      </c>
      <c r="I867" s="22">
        <v>2.3467827363454385</v>
      </c>
      <c r="J867" s="148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5"/>
    </row>
    <row r="868" spans="1:65">
      <c r="A868" s="29"/>
      <c r="B868" s="3" t="s">
        <v>259</v>
      </c>
      <c r="C868" s="28"/>
      <c r="D868" s="11">
        <v>3.2</v>
      </c>
      <c r="E868" s="11">
        <v>3.2225950147626223</v>
      </c>
      <c r="F868" s="11">
        <v>2.6775932745576951</v>
      </c>
      <c r="G868" s="11">
        <v>3.05</v>
      </c>
      <c r="H868" s="11">
        <v>2.6789999999999998</v>
      </c>
      <c r="I868" s="11">
        <v>2.3438186216816264</v>
      </c>
      <c r="J868" s="148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5"/>
    </row>
    <row r="869" spans="1:65">
      <c r="A869" s="29"/>
      <c r="B869" s="3" t="s">
        <v>260</v>
      </c>
      <c r="C869" s="28"/>
      <c r="D869" s="23">
        <v>3.7416573867739451E-2</v>
      </c>
      <c r="E869" s="23">
        <v>5.020877191065061E-2</v>
      </c>
      <c r="F869" s="23">
        <v>4.8938064357592785E-2</v>
      </c>
      <c r="G869" s="23">
        <v>0.25033311140691455</v>
      </c>
      <c r="H869" s="23">
        <v>0.11324781086920259</v>
      </c>
      <c r="I869" s="23">
        <v>8.3236303467841E-2</v>
      </c>
      <c r="J869" s="148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5"/>
    </row>
    <row r="870" spans="1:65">
      <c r="A870" s="29"/>
      <c r="B870" s="3" t="s">
        <v>86</v>
      </c>
      <c r="C870" s="28"/>
      <c r="D870" s="13">
        <v>1.169267933366858E-2</v>
      </c>
      <c r="E870" s="13">
        <v>1.5474453630910471E-2</v>
      </c>
      <c r="F870" s="13">
        <v>1.8402175437178241E-2</v>
      </c>
      <c r="G870" s="13">
        <v>7.9893546193696152E-2</v>
      </c>
      <c r="H870" s="13">
        <v>4.2188430722414974E-2</v>
      </c>
      <c r="I870" s="13">
        <v>3.5468261368524441E-2</v>
      </c>
      <c r="J870" s="148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5"/>
    </row>
    <row r="871" spans="1:65">
      <c r="A871" s="29"/>
      <c r="B871" s="3" t="s">
        <v>261</v>
      </c>
      <c r="C871" s="28"/>
      <c r="D871" s="13">
        <v>0.11789727121582416</v>
      </c>
      <c r="E871" s="13">
        <v>0.13348608391851724</v>
      </c>
      <c r="F871" s="13">
        <v>-7.0970426996868063E-2</v>
      </c>
      <c r="G871" s="13">
        <v>9.4607744732160937E-2</v>
      </c>
      <c r="H871" s="13">
        <v>-6.2247216135309258E-2</v>
      </c>
      <c r="I871" s="13">
        <v>-0.18016811965719659</v>
      </c>
      <c r="J871" s="148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5"/>
    </row>
    <row r="872" spans="1:65">
      <c r="A872" s="29"/>
      <c r="B872" s="45" t="s">
        <v>262</v>
      </c>
      <c r="C872" s="46"/>
      <c r="D872" s="44">
        <v>0.73</v>
      </c>
      <c r="E872" s="44">
        <v>0.84</v>
      </c>
      <c r="F872" s="44">
        <v>0.62</v>
      </c>
      <c r="G872" s="44">
        <v>0.56000000000000005</v>
      </c>
      <c r="H872" s="44">
        <v>0.56000000000000005</v>
      </c>
      <c r="I872" s="44">
        <v>1.4</v>
      </c>
      <c r="J872" s="148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5"/>
    </row>
    <row r="873" spans="1:65">
      <c r="B873" s="30"/>
      <c r="C873" s="20"/>
      <c r="D873" s="20"/>
      <c r="E873" s="20"/>
      <c r="F873" s="20"/>
      <c r="G873" s="20"/>
      <c r="H873" s="20"/>
      <c r="I873" s="20"/>
      <c r="BM873" s="55"/>
    </row>
    <row r="874" spans="1:65" ht="15">
      <c r="B874" s="8" t="s">
        <v>601</v>
      </c>
      <c r="BM874" s="27" t="s">
        <v>66</v>
      </c>
    </row>
    <row r="875" spans="1:65" ht="15">
      <c r="A875" s="24" t="s">
        <v>15</v>
      </c>
      <c r="B875" s="18" t="s">
        <v>111</v>
      </c>
      <c r="C875" s="15" t="s">
        <v>112</v>
      </c>
      <c r="D875" s="16" t="s">
        <v>223</v>
      </c>
      <c r="E875" s="17" t="s">
        <v>223</v>
      </c>
      <c r="F875" s="17" t="s">
        <v>223</v>
      </c>
      <c r="G875" s="17" t="s">
        <v>223</v>
      </c>
      <c r="H875" s="17" t="s">
        <v>223</v>
      </c>
      <c r="I875" s="17" t="s">
        <v>223</v>
      </c>
      <c r="J875" s="17" t="s">
        <v>223</v>
      </c>
      <c r="K875" s="17" t="s">
        <v>223</v>
      </c>
      <c r="L875" s="17" t="s">
        <v>223</v>
      </c>
      <c r="M875" s="17" t="s">
        <v>223</v>
      </c>
      <c r="N875" s="17" t="s">
        <v>223</v>
      </c>
      <c r="O875" s="17" t="s">
        <v>223</v>
      </c>
      <c r="P875" s="17" t="s">
        <v>223</v>
      </c>
      <c r="Q875" s="17" t="s">
        <v>223</v>
      </c>
      <c r="R875" s="17" t="s">
        <v>223</v>
      </c>
      <c r="S875" s="17" t="s">
        <v>223</v>
      </c>
      <c r="T875" s="148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7">
        <v>1</v>
      </c>
    </row>
    <row r="876" spans="1:65">
      <c r="A876" s="29"/>
      <c r="B876" s="19" t="s">
        <v>224</v>
      </c>
      <c r="C876" s="9" t="s">
        <v>224</v>
      </c>
      <c r="D876" s="146" t="s">
        <v>226</v>
      </c>
      <c r="E876" s="147" t="s">
        <v>227</v>
      </c>
      <c r="F876" s="147" t="s">
        <v>228</v>
      </c>
      <c r="G876" s="147" t="s">
        <v>230</v>
      </c>
      <c r="H876" s="147" t="s">
        <v>234</v>
      </c>
      <c r="I876" s="147" t="s">
        <v>235</v>
      </c>
      <c r="J876" s="147" t="s">
        <v>236</v>
      </c>
      <c r="K876" s="147" t="s">
        <v>237</v>
      </c>
      <c r="L876" s="147" t="s">
        <v>264</v>
      </c>
      <c r="M876" s="147" t="s">
        <v>238</v>
      </c>
      <c r="N876" s="147" t="s">
        <v>241</v>
      </c>
      <c r="O876" s="147" t="s">
        <v>243</v>
      </c>
      <c r="P876" s="147" t="s">
        <v>244</v>
      </c>
      <c r="Q876" s="147" t="s">
        <v>245</v>
      </c>
      <c r="R876" s="147" t="s">
        <v>246</v>
      </c>
      <c r="S876" s="147" t="s">
        <v>249</v>
      </c>
      <c r="T876" s="148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7" t="s">
        <v>3</v>
      </c>
    </row>
    <row r="877" spans="1:65">
      <c r="A877" s="29"/>
      <c r="B877" s="19"/>
      <c r="C877" s="9"/>
      <c r="D877" s="10" t="s">
        <v>308</v>
      </c>
      <c r="E877" s="11" t="s">
        <v>266</v>
      </c>
      <c r="F877" s="11" t="s">
        <v>266</v>
      </c>
      <c r="G877" s="11" t="s">
        <v>308</v>
      </c>
      <c r="H877" s="11" t="s">
        <v>266</v>
      </c>
      <c r="I877" s="11" t="s">
        <v>266</v>
      </c>
      <c r="J877" s="11" t="s">
        <v>266</v>
      </c>
      <c r="K877" s="11" t="s">
        <v>266</v>
      </c>
      <c r="L877" s="11" t="s">
        <v>266</v>
      </c>
      <c r="M877" s="11" t="s">
        <v>266</v>
      </c>
      <c r="N877" s="11" t="s">
        <v>266</v>
      </c>
      <c r="O877" s="11" t="s">
        <v>308</v>
      </c>
      <c r="P877" s="11" t="s">
        <v>308</v>
      </c>
      <c r="Q877" s="11" t="s">
        <v>266</v>
      </c>
      <c r="R877" s="11" t="s">
        <v>308</v>
      </c>
      <c r="S877" s="11" t="s">
        <v>309</v>
      </c>
      <c r="T877" s="148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7">
        <v>2</v>
      </c>
    </row>
    <row r="878" spans="1:65">
      <c r="A878" s="29"/>
      <c r="B878" s="19"/>
      <c r="C878" s="9"/>
      <c r="D878" s="25" t="s">
        <v>310</v>
      </c>
      <c r="E878" s="25" t="s">
        <v>311</v>
      </c>
      <c r="F878" s="25" t="s">
        <v>312</v>
      </c>
      <c r="G878" s="25" t="s">
        <v>311</v>
      </c>
      <c r="H878" s="25" t="s">
        <v>311</v>
      </c>
      <c r="I878" s="25" t="s">
        <v>311</v>
      </c>
      <c r="J878" s="25" t="s">
        <v>311</v>
      </c>
      <c r="K878" s="25" t="s">
        <v>311</v>
      </c>
      <c r="L878" s="25" t="s">
        <v>311</v>
      </c>
      <c r="M878" s="25" t="s">
        <v>117</v>
      </c>
      <c r="N878" s="25" t="s">
        <v>312</v>
      </c>
      <c r="O878" s="25" t="s">
        <v>310</v>
      </c>
      <c r="P878" s="25" t="s">
        <v>313</v>
      </c>
      <c r="Q878" s="25" t="s">
        <v>313</v>
      </c>
      <c r="R878" s="25" t="s">
        <v>313</v>
      </c>
      <c r="S878" s="25" t="s">
        <v>312</v>
      </c>
      <c r="T878" s="148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7">
        <v>3</v>
      </c>
    </row>
    <row r="879" spans="1:65">
      <c r="A879" s="29"/>
      <c r="B879" s="18">
        <v>1</v>
      </c>
      <c r="C879" s="14">
        <v>1</v>
      </c>
      <c r="D879" s="21">
        <v>4.4000000000000004</v>
      </c>
      <c r="E879" s="21">
        <v>3.76</v>
      </c>
      <c r="F879" s="21">
        <v>4.6900000000000004</v>
      </c>
      <c r="G879" s="21">
        <v>4.4400000000000004</v>
      </c>
      <c r="H879" s="21">
        <v>4.3</v>
      </c>
      <c r="I879" s="21">
        <v>4.4000000000000004</v>
      </c>
      <c r="J879" s="21">
        <v>4</v>
      </c>
      <c r="K879" s="21">
        <v>3.7</v>
      </c>
      <c r="L879" s="21">
        <v>4.2</v>
      </c>
      <c r="M879" s="21">
        <v>4.3</v>
      </c>
      <c r="N879" s="21">
        <v>4.318252059500379</v>
      </c>
      <c r="O879" s="21">
        <v>4.9381102348144488</v>
      </c>
      <c r="P879" s="21">
        <v>4.2</v>
      </c>
      <c r="Q879" s="21">
        <v>4.3</v>
      </c>
      <c r="R879" s="21">
        <v>4</v>
      </c>
      <c r="S879" s="143">
        <v>6.7489999999999997</v>
      </c>
      <c r="T879" s="148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7">
        <v>1</v>
      </c>
    </row>
    <row r="880" spans="1:65">
      <c r="A880" s="29"/>
      <c r="B880" s="19">
        <v>1</v>
      </c>
      <c r="C880" s="9">
        <v>2</v>
      </c>
      <c r="D880" s="11">
        <v>4.5999999999999996</v>
      </c>
      <c r="E880" s="11">
        <v>3.8</v>
      </c>
      <c r="F880" s="11">
        <v>4.3807006163552202</v>
      </c>
      <c r="G880" s="11">
        <v>4.29</v>
      </c>
      <c r="H880" s="11">
        <v>4.3</v>
      </c>
      <c r="I880" s="11">
        <v>4.3</v>
      </c>
      <c r="J880" s="11">
        <v>4</v>
      </c>
      <c r="K880" s="11">
        <v>4.0999999999999996</v>
      </c>
      <c r="L880" s="11">
        <v>4.2</v>
      </c>
      <c r="M880" s="11">
        <v>4.47</v>
      </c>
      <c r="N880" s="11">
        <v>4.2504284034561799</v>
      </c>
      <c r="O880" s="150">
        <v>2.4672142706289555</v>
      </c>
      <c r="P880" s="11">
        <v>4.5</v>
      </c>
      <c r="Q880" s="11">
        <v>4.5</v>
      </c>
      <c r="R880" s="11">
        <v>3.9</v>
      </c>
      <c r="S880" s="144">
        <v>5.8719999999999999</v>
      </c>
      <c r="T880" s="148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7" t="e">
        <v>#N/A</v>
      </c>
    </row>
    <row r="881" spans="1:65">
      <c r="A881" s="29"/>
      <c r="B881" s="19">
        <v>1</v>
      </c>
      <c r="C881" s="9">
        <v>3</v>
      </c>
      <c r="D881" s="11">
        <v>4.5</v>
      </c>
      <c r="E881" s="11">
        <v>3.9</v>
      </c>
      <c r="F881" s="11">
        <v>4.5092370462789102</v>
      </c>
      <c r="G881" s="11">
        <v>4.25</v>
      </c>
      <c r="H881" s="11">
        <v>4.0999999999999996</v>
      </c>
      <c r="I881" s="11">
        <v>4.4000000000000004</v>
      </c>
      <c r="J881" s="11">
        <v>4.0999999999999996</v>
      </c>
      <c r="K881" s="11">
        <v>4</v>
      </c>
      <c r="L881" s="11">
        <v>3.9</v>
      </c>
      <c r="M881" s="11">
        <v>4.6500000000000004</v>
      </c>
      <c r="N881" s="11">
        <v>4.3227252676605055</v>
      </c>
      <c r="O881" s="11">
        <v>5.0985627337387633</v>
      </c>
      <c r="P881" s="11">
        <v>4.5</v>
      </c>
      <c r="Q881" s="11">
        <v>4.4000000000000004</v>
      </c>
      <c r="R881" s="11">
        <v>3.9</v>
      </c>
      <c r="S881" s="144">
        <v>6.2610000000000001</v>
      </c>
      <c r="T881" s="148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7">
        <v>16</v>
      </c>
    </row>
    <row r="882" spans="1:65">
      <c r="A882" s="29"/>
      <c r="B882" s="19">
        <v>1</v>
      </c>
      <c r="C882" s="9">
        <v>4</v>
      </c>
      <c r="D882" s="11">
        <v>4.5</v>
      </c>
      <c r="E882" s="11">
        <v>3.8599999999999994</v>
      </c>
      <c r="F882" s="11">
        <v>4.3503542237354909</v>
      </c>
      <c r="G882" s="11">
        <v>4.43</v>
      </c>
      <c r="H882" s="11">
        <v>4.2</v>
      </c>
      <c r="I882" s="11">
        <v>4.2</v>
      </c>
      <c r="J882" s="11">
        <v>4.2</v>
      </c>
      <c r="K882" s="11">
        <v>3.8</v>
      </c>
      <c r="L882" s="11">
        <v>4.2</v>
      </c>
      <c r="M882" s="11">
        <v>4.57</v>
      </c>
      <c r="N882" s="11">
        <v>4.3414561458024465</v>
      </c>
      <c r="O882" s="11">
        <v>4.7787191616381657</v>
      </c>
      <c r="P882" s="11">
        <v>4.4000000000000004</v>
      </c>
      <c r="Q882" s="11">
        <v>4.3</v>
      </c>
      <c r="R882" s="11">
        <v>4.0999999999999996</v>
      </c>
      <c r="S882" s="144">
        <v>5.3390000000000004</v>
      </c>
      <c r="T882" s="148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7">
        <v>4.2851249343553324</v>
      </c>
    </row>
    <row r="883" spans="1:65">
      <c r="A883" s="29"/>
      <c r="B883" s="19">
        <v>1</v>
      </c>
      <c r="C883" s="9">
        <v>5</v>
      </c>
      <c r="D883" s="11">
        <v>4.5</v>
      </c>
      <c r="E883" s="11">
        <v>3.74</v>
      </c>
      <c r="F883" s="11">
        <v>4.7455730726844205</v>
      </c>
      <c r="G883" s="11">
        <v>3.82</v>
      </c>
      <c r="H883" s="11">
        <v>4.2</v>
      </c>
      <c r="I883" s="11">
        <v>4.3</v>
      </c>
      <c r="J883" s="11">
        <v>4.0999999999999996</v>
      </c>
      <c r="K883" s="11">
        <v>3.8</v>
      </c>
      <c r="L883" s="11">
        <v>4</v>
      </c>
      <c r="M883" s="11">
        <v>4.68</v>
      </c>
      <c r="N883" s="11">
        <v>4.255736072083133</v>
      </c>
      <c r="O883" s="150">
        <v>2.2976083720133733</v>
      </c>
      <c r="P883" s="11">
        <v>4.5</v>
      </c>
      <c r="Q883" s="11">
        <v>4.5</v>
      </c>
      <c r="R883" s="11">
        <v>3.8</v>
      </c>
      <c r="S883" s="144">
        <v>5.2279999999999998</v>
      </c>
      <c r="T883" s="148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7">
        <v>175</v>
      </c>
    </row>
    <row r="884" spans="1:65">
      <c r="A884" s="29"/>
      <c r="B884" s="19">
        <v>1</v>
      </c>
      <c r="C884" s="9">
        <v>6</v>
      </c>
      <c r="D884" s="11">
        <v>4.5</v>
      </c>
      <c r="E884" s="11">
        <v>3.71</v>
      </c>
      <c r="F884" s="11">
        <v>4.4944360704568211</v>
      </c>
      <c r="G884" s="11">
        <v>4.2</v>
      </c>
      <c r="H884" s="11">
        <v>4.5</v>
      </c>
      <c r="I884" s="11">
        <v>4.4000000000000004</v>
      </c>
      <c r="J884" s="11">
        <v>4.2</v>
      </c>
      <c r="K884" s="11">
        <v>4.0999999999999996</v>
      </c>
      <c r="L884" s="11">
        <v>4.0999999999999996</v>
      </c>
      <c r="M884" s="11">
        <v>4.34</v>
      </c>
      <c r="N884" s="11">
        <v>4.4280375631581705</v>
      </c>
      <c r="O884" s="11">
        <v>5.0274795703474062</v>
      </c>
      <c r="P884" s="11">
        <v>4.3</v>
      </c>
      <c r="Q884" s="11">
        <v>4.4000000000000004</v>
      </c>
      <c r="R884" s="11">
        <v>3.8</v>
      </c>
      <c r="S884" s="144">
        <v>6.9249999999999998</v>
      </c>
      <c r="T884" s="148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5"/>
    </row>
    <row r="885" spans="1:65">
      <c r="A885" s="29"/>
      <c r="B885" s="20" t="s">
        <v>258</v>
      </c>
      <c r="C885" s="12"/>
      <c r="D885" s="22">
        <v>4.5</v>
      </c>
      <c r="E885" s="22">
        <v>3.7949999999999999</v>
      </c>
      <c r="F885" s="22">
        <v>4.5283835049184775</v>
      </c>
      <c r="G885" s="22">
        <v>4.2383333333333333</v>
      </c>
      <c r="H885" s="22">
        <v>4.2666666666666666</v>
      </c>
      <c r="I885" s="22">
        <v>4.333333333333333</v>
      </c>
      <c r="J885" s="22">
        <v>4.0999999999999996</v>
      </c>
      <c r="K885" s="22">
        <v>3.9166666666666665</v>
      </c>
      <c r="L885" s="22">
        <v>4.1000000000000005</v>
      </c>
      <c r="M885" s="22">
        <v>4.5016666666666669</v>
      </c>
      <c r="N885" s="22">
        <v>4.3194392519434688</v>
      </c>
      <c r="O885" s="22">
        <v>4.1012823905301854</v>
      </c>
      <c r="P885" s="22">
        <v>4.4000000000000004</v>
      </c>
      <c r="Q885" s="22">
        <v>4.3999999999999995</v>
      </c>
      <c r="R885" s="22">
        <v>3.9166666666666665</v>
      </c>
      <c r="S885" s="22">
        <v>6.0623333333333322</v>
      </c>
      <c r="T885" s="148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55"/>
    </row>
    <row r="886" spans="1:65">
      <c r="A886" s="29"/>
      <c r="B886" s="3" t="s">
        <v>259</v>
      </c>
      <c r="C886" s="28"/>
      <c r="D886" s="11">
        <v>4.5</v>
      </c>
      <c r="E886" s="11">
        <v>3.78</v>
      </c>
      <c r="F886" s="11">
        <v>4.5018365583678657</v>
      </c>
      <c r="G886" s="11">
        <v>4.2699999999999996</v>
      </c>
      <c r="H886" s="11">
        <v>4.25</v>
      </c>
      <c r="I886" s="11">
        <v>4.3499999999999996</v>
      </c>
      <c r="J886" s="11">
        <v>4.0999999999999996</v>
      </c>
      <c r="K886" s="11">
        <v>3.9</v>
      </c>
      <c r="L886" s="11">
        <v>4.1500000000000004</v>
      </c>
      <c r="M886" s="11">
        <v>4.5199999999999996</v>
      </c>
      <c r="N886" s="11">
        <v>4.3204886635804423</v>
      </c>
      <c r="O886" s="11">
        <v>4.8584146982263068</v>
      </c>
      <c r="P886" s="11">
        <v>4.45</v>
      </c>
      <c r="Q886" s="11">
        <v>4.4000000000000004</v>
      </c>
      <c r="R886" s="11">
        <v>3.9</v>
      </c>
      <c r="S886" s="11">
        <v>6.0664999999999996</v>
      </c>
      <c r="T886" s="148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5"/>
    </row>
    <row r="887" spans="1:65">
      <c r="A887" s="29"/>
      <c r="B887" s="3" t="s">
        <v>260</v>
      </c>
      <c r="C887" s="28"/>
      <c r="D887" s="23">
        <v>6.3245553203367361E-2</v>
      </c>
      <c r="E887" s="23">
        <v>7.3143694191638825E-2</v>
      </c>
      <c r="F887" s="23">
        <v>0.16019667633673088</v>
      </c>
      <c r="G887" s="23">
        <v>0.22657596224371793</v>
      </c>
      <c r="H887" s="23">
        <v>0.13662601021279466</v>
      </c>
      <c r="I887" s="23">
        <v>8.1649658092772748E-2</v>
      </c>
      <c r="J887" s="23">
        <v>8.9442719099991672E-2</v>
      </c>
      <c r="K887" s="23">
        <v>0.17224014243685071</v>
      </c>
      <c r="L887" s="23">
        <v>0.12649110640673528</v>
      </c>
      <c r="M887" s="23">
        <v>0.15892346166210544</v>
      </c>
      <c r="N887" s="23">
        <v>6.4978667995467698E-2</v>
      </c>
      <c r="O887" s="23">
        <v>1.3367893853723101</v>
      </c>
      <c r="P887" s="23">
        <v>0.12649110640673514</v>
      </c>
      <c r="Q887" s="23">
        <v>8.9442719099991672E-2</v>
      </c>
      <c r="R887" s="23">
        <v>0.11690451944500117</v>
      </c>
      <c r="S887" s="23">
        <v>0.70862166680583139</v>
      </c>
      <c r="T887" s="201"/>
      <c r="U887" s="202"/>
      <c r="V887" s="202"/>
      <c r="W887" s="202"/>
      <c r="X887" s="202"/>
      <c r="Y887" s="202"/>
      <c r="Z887" s="202"/>
      <c r="AA887" s="202"/>
      <c r="AB887" s="202"/>
      <c r="AC887" s="202"/>
      <c r="AD887" s="202"/>
      <c r="AE887" s="202"/>
      <c r="AF887" s="202"/>
      <c r="AG887" s="202"/>
      <c r="AH887" s="202"/>
      <c r="AI887" s="202"/>
      <c r="AJ887" s="202"/>
      <c r="AK887" s="202"/>
      <c r="AL887" s="202"/>
      <c r="AM887" s="202"/>
      <c r="AN887" s="202"/>
      <c r="AO887" s="202"/>
      <c r="AP887" s="202"/>
      <c r="AQ887" s="202"/>
      <c r="AR887" s="202"/>
      <c r="AS887" s="202"/>
      <c r="AT887" s="202"/>
      <c r="AU887" s="202"/>
      <c r="AV887" s="202"/>
      <c r="AW887" s="202"/>
      <c r="AX887" s="202"/>
      <c r="AY887" s="202"/>
      <c r="AZ887" s="202"/>
      <c r="BA887" s="202"/>
      <c r="BB887" s="202"/>
      <c r="BC887" s="202"/>
      <c r="BD887" s="202"/>
      <c r="BE887" s="202"/>
      <c r="BF887" s="202"/>
      <c r="BG887" s="202"/>
      <c r="BH887" s="202"/>
      <c r="BI887" s="202"/>
      <c r="BJ887" s="202"/>
      <c r="BK887" s="202"/>
      <c r="BL887" s="202"/>
      <c r="BM887" s="56"/>
    </row>
    <row r="888" spans="1:65">
      <c r="A888" s="29"/>
      <c r="B888" s="3" t="s">
        <v>86</v>
      </c>
      <c r="C888" s="28"/>
      <c r="D888" s="13">
        <v>1.4054567378526081E-2</v>
      </c>
      <c r="E888" s="13">
        <v>1.9273700709259243E-2</v>
      </c>
      <c r="F888" s="13">
        <v>3.5376128404922901E-2</v>
      </c>
      <c r="G888" s="13">
        <v>5.3458740600169391E-2</v>
      </c>
      <c r="H888" s="13">
        <v>3.2021721143623748E-2</v>
      </c>
      <c r="I888" s="13">
        <v>1.8842228790639865E-2</v>
      </c>
      <c r="J888" s="13">
        <v>2.1815297341461384E-2</v>
      </c>
      <c r="K888" s="13">
        <v>4.3976206579621459E-2</v>
      </c>
      <c r="L888" s="13">
        <v>3.0851489367496404E-2</v>
      </c>
      <c r="M888" s="13">
        <v>3.5303249536195208E-2</v>
      </c>
      <c r="N888" s="13">
        <v>1.5043310996035305E-2</v>
      </c>
      <c r="O888" s="13">
        <v>0.32594424330763999</v>
      </c>
      <c r="P888" s="13">
        <v>2.8747978728803438E-2</v>
      </c>
      <c r="Q888" s="13">
        <v>2.0327890704543564E-2</v>
      </c>
      <c r="R888" s="13">
        <v>2.9847962411489664E-2</v>
      </c>
      <c r="S888" s="13">
        <v>0.11688926158341092</v>
      </c>
      <c r="T888" s="148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5"/>
    </row>
    <row r="889" spans="1:65">
      <c r="A889" s="29"/>
      <c r="B889" s="3" t="s">
        <v>261</v>
      </c>
      <c r="C889" s="28"/>
      <c r="D889" s="13">
        <v>5.014441094166E-2</v>
      </c>
      <c r="E889" s="13">
        <v>-0.11437821343920007</v>
      </c>
      <c r="F889" s="13">
        <v>5.676813962012095E-2</v>
      </c>
      <c r="G889" s="13">
        <v>-1.0919541842725478E-2</v>
      </c>
      <c r="H889" s="13">
        <v>-4.3075214775372128E-3</v>
      </c>
      <c r="I889" s="13">
        <v>1.1250173499376181E-2</v>
      </c>
      <c r="J889" s="13">
        <v>-4.3201758919820921E-2</v>
      </c>
      <c r="K889" s="13">
        <v>-8.5985420106333033E-2</v>
      </c>
      <c r="L889" s="13">
        <v>-4.320175891982081E-2</v>
      </c>
      <c r="M889" s="13">
        <v>5.0533353316082996E-2</v>
      </c>
      <c r="N889" s="13">
        <v>8.0077752956575488E-3</v>
      </c>
      <c r="O889" s="13">
        <v>-4.2902493309172285E-2</v>
      </c>
      <c r="P889" s="13">
        <v>2.6807868476289798E-2</v>
      </c>
      <c r="Q889" s="13">
        <v>2.6807868476289576E-2</v>
      </c>
      <c r="R889" s="13">
        <v>-8.5985420106333033E-2</v>
      </c>
      <c r="S889" s="13">
        <v>0.41473899272562709</v>
      </c>
      <c r="T889" s="148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A890" s="29"/>
      <c r="B890" s="45" t="s">
        <v>262</v>
      </c>
      <c r="C890" s="46"/>
      <c r="D890" s="44">
        <v>0.72</v>
      </c>
      <c r="E890" s="44">
        <v>1.74</v>
      </c>
      <c r="F890" s="44">
        <v>0.82</v>
      </c>
      <c r="G890" s="44">
        <v>0.19</v>
      </c>
      <c r="H890" s="44">
        <v>0.09</v>
      </c>
      <c r="I890" s="44">
        <v>0.14000000000000001</v>
      </c>
      <c r="J890" s="44">
        <v>0.67</v>
      </c>
      <c r="K890" s="44">
        <v>1.31</v>
      </c>
      <c r="L890" s="44">
        <v>0.67</v>
      </c>
      <c r="M890" s="44">
        <v>0.73</v>
      </c>
      <c r="N890" s="44">
        <v>0.09</v>
      </c>
      <c r="O890" s="44">
        <v>0.67</v>
      </c>
      <c r="P890" s="44">
        <v>0.37</v>
      </c>
      <c r="Q890" s="44">
        <v>0.37</v>
      </c>
      <c r="R890" s="44">
        <v>1.31</v>
      </c>
      <c r="S890" s="44">
        <v>6.18</v>
      </c>
      <c r="T890" s="148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5"/>
    </row>
    <row r="891" spans="1:65">
      <c r="B891" s="3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BM891" s="55"/>
    </row>
    <row r="892" spans="1:65" ht="15">
      <c r="B892" s="8" t="s">
        <v>602</v>
      </c>
      <c r="BM892" s="27" t="s">
        <v>66</v>
      </c>
    </row>
    <row r="893" spans="1:65" ht="15">
      <c r="A893" s="24" t="s">
        <v>18</v>
      </c>
      <c r="B893" s="18" t="s">
        <v>111</v>
      </c>
      <c r="C893" s="15" t="s">
        <v>112</v>
      </c>
      <c r="D893" s="16" t="s">
        <v>223</v>
      </c>
      <c r="E893" s="17" t="s">
        <v>223</v>
      </c>
      <c r="F893" s="17" t="s">
        <v>223</v>
      </c>
      <c r="G893" s="17" t="s">
        <v>223</v>
      </c>
      <c r="H893" s="17" t="s">
        <v>223</v>
      </c>
      <c r="I893" s="17" t="s">
        <v>223</v>
      </c>
      <c r="J893" s="17" t="s">
        <v>223</v>
      </c>
      <c r="K893" s="17" t="s">
        <v>223</v>
      </c>
      <c r="L893" s="17" t="s">
        <v>223</v>
      </c>
      <c r="M893" s="17" t="s">
        <v>223</v>
      </c>
      <c r="N893" s="17" t="s">
        <v>223</v>
      </c>
      <c r="O893" s="17" t="s">
        <v>223</v>
      </c>
      <c r="P893" s="17" t="s">
        <v>223</v>
      </c>
      <c r="Q893" s="17" t="s">
        <v>223</v>
      </c>
      <c r="R893" s="17" t="s">
        <v>223</v>
      </c>
      <c r="S893" s="17" t="s">
        <v>223</v>
      </c>
      <c r="T893" s="17" t="s">
        <v>223</v>
      </c>
      <c r="U893" s="17" t="s">
        <v>223</v>
      </c>
      <c r="V893" s="17" t="s">
        <v>223</v>
      </c>
      <c r="W893" s="148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7">
        <v>1</v>
      </c>
    </row>
    <row r="894" spans="1:65">
      <c r="A894" s="29"/>
      <c r="B894" s="19" t="s">
        <v>224</v>
      </c>
      <c r="C894" s="9" t="s">
        <v>224</v>
      </c>
      <c r="D894" s="146" t="s">
        <v>226</v>
      </c>
      <c r="E894" s="147" t="s">
        <v>227</v>
      </c>
      <c r="F894" s="147" t="s">
        <v>228</v>
      </c>
      <c r="G894" s="147" t="s">
        <v>230</v>
      </c>
      <c r="H894" s="147" t="s">
        <v>231</v>
      </c>
      <c r="I894" s="147" t="s">
        <v>232</v>
      </c>
      <c r="J894" s="147" t="s">
        <v>234</v>
      </c>
      <c r="K894" s="147" t="s">
        <v>235</v>
      </c>
      <c r="L894" s="147" t="s">
        <v>236</v>
      </c>
      <c r="M894" s="147" t="s">
        <v>237</v>
      </c>
      <c r="N894" s="147" t="s">
        <v>264</v>
      </c>
      <c r="O894" s="147" t="s">
        <v>238</v>
      </c>
      <c r="P894" s="147" t="s">
        <v>240</v>
      </c>
      <c r="Q894" s="147" t="s">
        <v>241</v>
      </c>
      <c r="R894" s="147" t="s">
        <v>243</v>
      </c>
      <c r="S894" s="147" t="s">
        <v>244</v>
      </c>
      <c r="T894" s="147" t="s">
        <v>245</v>
      </c>
      <c r="U894" s="147" t="s">
        <v>246</v>
      </c>
      <c r="V894" s="147" t="s">
        <v>249</v>
      </c>
      <c r="W894" s="148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7" t="s">
        <v>3</v>
      </c>
    </row>
    <row r="895" spans="1:65">
      <c r="A895" s="29"/>
      <c r="B895" s="19"/>
      <c r="C895" s="9"/>
      <c r="D895" s="10" t="s">
        <v>308</v>
      </c>
      <c r="E895" s="11" t="s">
        <v>266</v>
      </c>
      <c r="F895" s="11" t="s">
        <v>309</v>
      </c>
      <c r="G895" s="11" t="s">
        <v>308</v>
      </c>
      <c r="H895" s="11" t="s">
        <v>266</v>
      </c>
      <c r="I895" s="11" t="s">
        <v>309</v>
      </c>
      <c r="J895" s="11" t="s">
        <v>266</v>
      </c>
      <c r="K895" s="11" t="s">
        <v>266</v>
      </c>
      <c r="L895" s="11" t="s">
        <v>266</v>
      </c>
      <c r="M895" s="11" t="s">
        <v>266</v>
      </c>
      <c r="N895" s="11" t="s">
        <v>266</v>
      </c>
      <c r="O895" s="11" t="s">
        <v>266</v>
      </c>
      <c r="P895" s="11" t="s">
        <v>266</v>
      </c>
      <c r="Q895" s="11" t="s">
        <v>266</v>
      </c>
      <c r="R895" s="11" t="s">
        <v>308</v>
      </c>
      <c r="S895" s="11" t="s">
        <v>308</v>
      </c>
      <c r="T895" s="11" t="s">
        <v>309</v>
      </c>
      <c r="U895" s="11" t="s">
        <v>308</v>
      </c>
      <c r="V895" s="11" t="s">
        <v>309</v>
      </c>
      <c r="W895" s="148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7">
        <v>1</v>
      </c>
    </row>
    <row r="896" spans="1:65">
      <c r="A896" s="29"/>
      <c r="B896" s="19"/>
      <c r="C896" s="9"/>
      <c r="D896" s="25" t="s">
        <v>310</v>
      </c>
      <c r="E896" s="25" t="s">
        <v>311</v>
      </c>
      <c r="F896" s="25" t="s">
        <v>312</v>
      </c>
      <c r="G896" s="25" t="s">
        <v>311</v>
      </c>
      <c r="H896" s="25" t="s">
        <v>311</v>
      </c>
      <c r="I896" s="25" t="s">
        <v>310</v>
      </c>
      <c r="J896" s="25" t="s">
        <v>311</v>
      </c>
      <c r="K896" s="25" t="s">
        <v>311</v>
      </c>
      <c r="L896" s="25" t="s">
        <v>311</v>
      </c>
      <c r="M896" s="25" t="s">
        <v>311</v>
      </c>
      <c r="N896" s="25" t="s">
        <v>311</v>
      </c>
      <c r="O896" s="25" t="s">
        <v>117</v>
      </c>
      <c r="P896" s="25" t="s">
        <v>116</v>
      </c>
      <c r="Q896" s="25" t="s">
        <v>312</v>
      </c>
      <c r="R896" s="25" t="s">
        <v>310</v>
      </c>
      <c r="S896" s="25" t="s">
        <v>313</v>
      </c>
      <c r="T896" s="25" t="s">
        <v>313</v>
      </c>
      <c r="U896" s="25" t="s">
        <v>313</v>
      </c>
      <c r="V896" s="25" t="s">
        <v>312</v>
      </c>
      <c r="W896" s="148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7">
        <v>2</v>
      </c>
    </row>
    <row r="897" spans="1:65">
      <c r="A897" s="29"/>
      <c r="B897" s="18">
        <v>1</v>
      </c>
      <c r="C897" s="14">
        <v>1</v>
      </c>
      <c r="D897" s="219">
        <v>21.7</v>
      </c>
      <c r="E897" s="220">
        <v>18.899999999999999</v>
      </c>
      <c r="F897" s="219">
        <v>34.93</v>
      </c>
      <c r="G897" s="220">
        <v>20</v>
      </c>
      <c r="H897" s="220">
        <v>20.100000000000001</v>
      </c>
      <c r="I897" s="219">
        <v>22</v>
      </c>
      <c r="J897" s="220">
        <v>21.4</v>
      </c>
      <c r="K897" s="220">
        <v>18.600000000000001</v>
      </c>
      <c r="L897" s="220">
        <v>18.100000000000001</v>
      </c>
      <c r="M897" s="220">
        <v>16.8</v>
      </c>
      <c r="N897" s="220">
        <v>19.3</v>
      </c>
      <c r="O897" s="220">
        <v>16.510000000000002</v>
      </c>
      <c r="P897" s="220">
        <v>18.2</v>
      </c>
      <c r="Q897" s="220">
        <v>19.434937767650151</v>
      </c>
      <c r="R897" s="220">
        <v>17.486395221976423</v>
      </c>
      <c r="S897" s="220">
        <v>17.600000000000001</v>
      </c>
      <c r="T897" s="220">
        <v>18.899999999999999</v>
      </c>
      <c r="U897" s="219">
        <v>19</v>
      </c>
      <c r="V897" s="220">
        <v>19.472999999999999</v>
      </c>
      <c r="W897" s="221"/>
      <c r="X897" s="222"/>
      <c r="Y897" s="222"/>
      <c r="Z897" s="222"/>
      <c r="AA897" s="222"/>
      <c r="AB897" s="222"/>
      <c r="AC897" s="222"/>
      <c r="AD897" s="222"/>
      <c r="AE897" s="222"/>
      <c r="AF897" s="222"/>
      <c r="AG897" s="222"/>
      <c r="AH897" s="222"/>
      <c r="AI897" s="222"/>
      <c r="AJ897" s="222"/>
      <c r="AK897" s="222"/>
      <c r="AL897" s="222"/>
      <c r="AM897" s="222"/>
      <c r="AN897" s="222"/>
      <c r="AO897" s="222"/>
      <c r="AP897" s="222"/>
      <c r="AQ897" s="222"/>
      <c r="AR897" s="222"/>
      <c r="AS897" s="222"/>
      <c r="AT897" s="222"/>
      <c r="AU897" s="222"/>
      <c r="AV897" s="222"/>
      <c r="AW897" s="222"/>
      <c r="AX897" s="222"/>
      <c r="AY897" s="222"/>
      <c r="AZ897" s="222"/>
      <c r="BA897" s="222"/>
      <c r="BB897" s="222"/>
      <c r="BC897" s="222"/>
      <c r="BD897" s="222"/>
      <c r="BE897" s="222"/>
      <c r="BF897" s="222"/>
      <c r="BG897" s="222"/>
      <c r="BH897" s="222"/>
      <c r="BI897" s="222"/>
      <c r="BJ897" s="222"/>
      <c r="BK897" s="222"/>
      <c r="BL897" s="222"/>
      <c r="BM897" s="223">
        <v>1</v>
      </c>
    </row>
    <row r="898" spans="1:65">
      <c r="A898" s="29"/>
      <c r="B898" s="19">
        <v>1</v>
      </c>
      <c r="C898" s="9">
        <v>2</v>
      </c>
      <c r="D898" s="224">
        <v>22.1</v>
      </c>
      <c r="E898" s="225">
        <v>18.8</v>
      </c>
      <c r="F898" s="224">
        <v>31.298166666666663</v>
      </c>
      <c r="G898" s="225">
        <v>20.100000000000001</v>
      </c>
      <c r="H898" s="225">
        <v>20.3</v>
      </c>
      <c r="I898" s="224">
        <v>23</v>
      </c>
      <c r="J898" s="225">
        <v>20.3</v>
      </c>
      <c r="K898" s="225">
        <v>18.5</v>
      </c>
      <c r="L898" s="225">
        <v>18.3</v>
      </c>
      <c r="M898" s="225">
        <v>16.8</v>
      </c>
      <c r="N898" s="225">
        <v>18.8</v>
      </c>
      <c r="O898" s="225">
        <v>17.84</v>
      </c>
      <c r="P898" s="225">
        <v>17.7</v>
      </c>
      <c r="Q898" s="225">
        <v>19.024467492031331</v>
      </c>
      <c r="R898" s="225">
        <v>17.668431422628224</v>
      </c>
      <c r="S898" s="225">
        <v>18.5</v>
      </c>
      <c r="T898" s="225">
        <v>19.100000000000001</v>
      </c>
      <c r="U898" s="224">
        <v>19</v>
      </c>
      <c r="V898" s="225">
        <v>19.620999999999999</v>
      </c>
      <c r="W898" s="221"/>
      <c r="X898" s="222"/>
      <c r="Y898" s="222"/>
      <c r="Z898" s="222"/>
      <c r="AA898" s="222"/>
      <c r="AB898" s="222"/>
      <c r="AC898" s="222"/>
      <c r="AD898" s="222"/>
      <c r="AE898" s="222"/>
      <c r="AF898" s="222"/>
      <c r="AG898" s="222"/>
      <c r="AH898" s="222"/>
      <c r="AI898" s="222"/>
      <c r="AJ898" s="222"/>
      <c r="AK898" s="222"/>
      <c r="AL898" s="222"/>
      <c r="AM898" s="222"/>
      <c r="AN898" s="222"/>
      <c r="AO898" s="222"/>
      <c r="AP898" s="222"/>
      <c r="AQ898" s="222"/>
      <c r="AR898" s="222"/>
      <c r="AS898" s="222"/>
      <c r="AT898" s="222"/>
      <c r="AU898" s="222"/>
      <c r="AV898" s="222"/>
      <c r="AW898" s="222"/>
      <c r="AX898" s="222"/>
      <c r="AY898" s="222"/>
      <c r="AZ898" s="222"/>
      <c r="BA898" s="222"/>
      <c r="BB898" s="222"/>
      <c r="BC898" s="222"/>
      <c r="BD898" s="222"/>
      <c r="BE898" s="222"/>
      <c r="BF898" s="222"/>
      <c r="BG898" s="222"/>
      <c r="BH898" s="222"/>
      <c r="BI898" s="222"/>
      <c r="BJ898" s="222"/>
      <c r="BK898" s="222"/>
      <c r="BL898" s="222"/>
      <c r="BM898" s="223" t="e">
        <v>#N/A</v>
      </c>
    </row>
    <row r="899" spans="1:65">
      <c r="A899" s="29"/>
      <c r="B899" s="19">
        <v>1</v>
      </c>
      <c r="C899" s="9">
        <v>3</v>
      </c>
      <c r="D899" s="224">
        <v>22</v>
      </c>
      <c r="E899" s="225">
        <v>18.7</v>
      </c>
      <c r="F899" s="224">
        <v>28.484066666666667</v>
      </c>
      <c r="G899" s="225">
        <v>19.7</v>
      </c>
      <c r="H899" s="225">
        <v>19.100000000000001</v>
      </c>
      <c r="I899" s="224">
        <v>22</v>
      </c>
      <c r="J899" s="225">
        <v>20.100000000000001</v>
      </c>
      <c r="K899" s="225">
        <v>18.3</v>
      </c>
      <c r="L899" s="225">
        <v>18.399999999999999</v>
      </c>
      <c r="M899" s="225">
        <v>16.399999999999999</v>
      </c>
      <c r="N899" s="225">
        <v>17.899999999999999</v>
      </c>
      <c r="O899" s="225">
        <v>17.84</v>
      </c>
      <c r="P899" s="225">
        <v>18.100000000000001</v>
      </c>
      <c r="Q899" s="225">
        <v>18.612844364800321</v>
      </c>
      <c r="R899" s="225">
        <v>17.745399918632263</v>
      </c>
      <c r="S899" s="225">
        <v>18.899999999999999</v>
      </c>
      <c r="T899" s="225">
        <v>19.3</v>
      </c>
      <c r="U899" s="224">
        <v>19</v>
      </c>
      <c r="V899" s="225">
        <v>18.626000000000001</v>
      </c>
      <c r="W899" s="221"/>
      <c r="X899" s="222"/>
      <c r="Y899" s="222"/>
      <c r="Z899" s="222"/>
      <c r="AA899" s="222"/>
      <c r="AB899" s="222"/>
      <c r="AC899" s="222"/>
      <c r="AD899" s="222"/>
      <c r="AE899" s="222"/>
      <c r="AF899" s="222"/>
      <c r="AG899" s="222"/>
      <c r="AH899" s="222"/>
      <c r="AI899" s="222"/>
      <c r="AJ899" s="222"/>
      <c r="AK899" s="222"/>
      <c r="AL899" s="222"/>
      <c r="AM899" s="222"/>
      <c r="AN899" s="222"/>
      <c r="AO899" s="222"/>
      <c r="AP899" s="222"/>
      <c r="AQ899" s="222"/>
      <c r="AR899" s="222"/>
      <c r="AS899" s="222"/>
      <c r="AT899" s="222"/>
      <c r="AU899" s="222"/>
      <c r="AV899" s="222"/>
      <c r="AW899" s="222"/>
      <c r="AX899" s="222"/>
      <c r="AY899" s="222"/>
      <c r="AZ899" s="222"/>
      <c r="BA899" s="222"/>
      <c r="BB899" s="222"/>
      <c r="BC899" s="222"/>
      <c r="BD899" s="222"/>
      <c r="BE899" s="222"/>
      <c r="BF899" s="222"/>
      <c r="BG899" s="222"/>
      <c r="BH899" s="222"/>
      <c r="BI899" s="222"/>
      <c r="BJ899" s="222"/>
      <c r="BK899" s="222"/>
      <c r="BL899" s="222"/>
      <c r="BM899" s="223">
        <v>16</v>
      </c>
    </row>
    <row r="900" spans="1:65">
      <c r="A900" s="29"/>
      <c r="B900" s="19">
        <v>1</v>
      </c>
      <c r="C900" s="9">
        <v>4</v>
      </c>
      <c r="D900" s="224">
        <v>21.7</v>
      </c>
      <c r="E900" s="225">
        <v>18.7</v>
      </c>
      <c r="F900" s="224">
        <v>29.280166666666702</v>
      </c>
      <c r="G900" s="225">
        <v>19.399999999999999</v>
      </c>
      <c r="H900" s="225">
        <v>19.8</v>
      </c>
      <c r="I900" s="224">
        <v>22</v>
      </c>
      <c r="J900" s="225">
        <v>21.1</v>
      </c>
      <c r="K900" s="225">
        <v>18</v>
      </c>
      <c r="L900" s="225">
        <v>18.600000000000001</v>
      </c>
      <c r="M900" s="225">
        <v>17.2</v>
      </c>
      <c r="N900" s="225">
        <v>19.100000000000001</v>
      </c>
      <c r="O900" s="225">
        <v>17.41</v>
      </c>
      <c r="P900" s="225">
        <v>18</v>
      </c>
      <c r="Q900" s="225">
        <v>19.031547514866503</v>
      </c>
      <c r="R900" s="225">
        <v>17.865420209310827</v>
      </c>
      <c r="S900" s="225">
        <v>19.2</v>
      </c>
      <c r="T900" s="225">
        <v>19.399999999999999</v>
      </c>
      <c r="U900" s="224">
        <v>19</v>
      </c>
      <c r="V900" s="225">
        <v>19.274000000000001</v>
      </c>
      <c r="W900" s="221"/>
      <c r="X900" s="222"/>
      <c r="Y900" s="222"/>
      <c r="Z900" s="222"/>
      <c r="AA900" s="222"/>
      <c r="AB900" s="222"/>
      <c r="AC900" s="222"/>
      <c r="AD900" s="222"/>
      <c r="AE900" s="222"/>
      <c r="AF900" s="222"/>
      <c r="AG900" s="222"/>
      <c r="AH900" s="222"/>
      <c r="AI900" s="222"/>
      <c r="AJ900" s="222"/>
      <c r="AK900" s="222"/>
      <c r="AL900" s="222"/>
      <c r="AM900" s="222"/>
      <c r="AN900" s="222"/>
      <c r="AO900" s="222"/>
      <c r="AP900" s="222"/>
      <c r="AQ900" s="222"/>
      <c r="AR900" s="222"/>
      <c r="AS900" s="222"/>
      <c r="AT900" s="222"/>
      <c r="AU900" s="222"/>
      <c r="AV900" s="222"/>
      <c r="AW900" s="222"/>
      <c r="AX900" s="222"/>
      <c r="AY900" s="222"/>
      <c r="AZ900" s="222"/>
      <c r="BA900" s="222"/>
      <c r="BB900" s="222"/>
      <c r="BC900" s="222"/>
      <c r="BD900" s="222"/>
      <c r="BE900" s="222"/>
      <c r="BF900" s="222"/>
      <c r="BG900" s="222"/>
      <c r="BH900" s="222"/>
      <c r="BI900" s="222"/>
      <c r="BJ900" s="222"/>
      <c r="BK900" s="222"/>
      <c r="BL900" s="222"/>
      <c r="BM900" s="223">
        <v>18.719353400806934</v>
      </c>
    </row>
    <row r="901" spans="1:65">
      <c r="A901" s="29"/>
      <c r="B901" s="19">
        <v>1</v>
      </c>
      <c r="C901" s="9">
        <v>5</v>
      </c>
      <c r="D901" s="224">
        <v>21.2</v>
      </c>
      <c r="E901" s="225">
        <v>18.899999999999999</v>
      </c>
      <c r="F901" s="229">
        <v>15.817166666666703</v>
      </c>
      <c r="G901" s="225">
        <v>19.100000000000001</v>
      </c>
      <c r="H901" s="225">
        <v>18.600000000000001</v>
      </c>
      <c r="I901" s="224">
        <v>22</v>
      </c>
      <c r="J901" s="229">
        <v>16.899999999999999</v>
      </c>
      <c r="K901" s="225">
        <v>18.3</v>
      </c>
      <c r="L901" s="225">
        <v>18.600000000000001</v>
      </c>
      <c r="M901" s="225">
        <v>16.600000000000001</v>
      </c>
      <c r="N901" s="225">
        <v>18.7</v>
      </c>
      <c r="O901" s="225">
        <v>17.53</v>
      </c>
      <c r="P901" s="225">
        <v>18.5</v>
      </c>
      <c r="Q901" s="225">
        <v>18.753527998208078</v>
      </c>
      <c r="R901" s="225">
        <v>18.223325739486345</v>
      </c>
      <c r="S901" s="225">
        <v>18.7</v>
      </c>
      <c r="T901" s="225">
        <v>19.7</v>
      </c>
      <c r="U901" s="224">
        <v>19</v>
      </c>
      <c r="V901" s="225">
        <v>19.122</v>
      </c>
      <c r="W901" s="221"/>
      <c r="X901" s="222"/>
      <c r="Y901" s="222"/>
      <c r="Z901" s="222"/>
      <c r="AA901" s="222"/>
      <c r="AB901" s="222"/>
      <c r="AC901" s="222"/>
      <c r="AD901" s="222"/>
      <c r="AE901" s="222"/>
      <c r="AF901" s="222"/>
      <c r="AG901" s="222"/>
      <c r="AH901" s="222"/>
      <c r="AI901" s="222"/>
      <c r="AJ901" s="222"/>
      <c r="AK901" s="222"/>
      <c r="AL901" s="222"/>
      <c r="AM901" s="222"/>
      <c r="AN901" s="222"/>
      <c r="AO901" s="222"/>
      <c r="AP901" s="222"/>
      <c r="AQ901" s="222"/>
      <c r="AR901" s="222"/>
      <c r="AS901" s="222"/>
      <c r="AT901" s="222"/>
      <c r="AU901" s="222"/>
      <c r="AV901" s="222"/>
      <c r="AW901" s="222"/>
      <c r="AX901" s="222"/>
      <c r="AY901" s="222"/>
      <c r="AZ901" s="222"/>
      <c r="BA901" s="222"/>
      <c r="BB901" s="222"/>
      <c r="BC901" s="222"/>
      <c r="BD901" s="222"/>
      <c r="BE901" s="222"/>
      <c r="BF901" s="222"/>
      <c r="BG901" s="222"/>
      <c r="BH901" s="222"/>
      <c r="BI901" s="222"/>
      <c r="BJ901" s="222"/>
      <c r="BK901" s="222"/>
      <c r="BL901" s="222"/>
      <c r="BM901" s="223">
        <v>176</v>
      </c>
    </row>
    <row r="902" spans="1:65">
      <c r="A902" s="29"/>
      <c r="B902" s="19">
        <v>1</v>
      </c>
      <c r="C902" s="9">
        <v>6</v>
      </c>
      <c r="D902" s="224">
        <v>22</v>
      </c>
      <c r="E902" s="225">
        <v>18.899999999999999</v>
      </c>
      <c r="F902" s="224">
        <v>33.655966666666664</v>
      </c>
      <c r="G902" s="225">
        <v>20.5</v>
      </c>
      <c r="H902" s="225">
        <v>20.5</v>
      </c>
      <c r="I902" s="224">
        <v>22</v>
      </c>
      <c r="J902" s="225">
        <v>21.1</v>
      </c>
      <c r="K902" s="225">
        <v>18.8</v>
      </c>
      <c r="L902" s="225">
        <v>18.399999999999999</v>
      </c>
      <c r="M902" s="225">
        <v>17.100000000000001</v>
      </c>
      <c r="N902" s="225">
        <v>19</v>
      </c>
      <c r="O902" s="225">
        <v>16.920000000000002</v>
      </c>
      <c r="P902" s="225">
        <v>17.899999999999999</v>
      </c>
      <c r="Q902" s="225">
        <v>19.09715016121546</v>
      </c>
      <c r="R902" s="225">
        <v>18.381358261818466</v>
      </c>
      <c r="S902" s="225">
        <v>17.8</v>
      </c>
      <c r="T902" s="225">
        <v>19.100000000000001</v>
      </c>
      <c r="U902" s="224">
        <v>19</v>
      </c>
      <c r="V902" s="225">
        <v>19.151</v>
      </c>
      <c r="W902" s="221"/>
      <c r="X902" s="222"/>
      <c r="Y902" s="222"/>
      <c r="Z902" s="222"/>
      <c r="AA902" s="222"/>
      <c r="AB902" s="222"/>
      <c r="AC902" s="222"/>
      <c r="AD902" s="222"/>
      <c r="AE902" s="222"/>
      <c r="AF902" s="222"/>
      <c r="AG902" s="222"/>
      <c r="AH902" s="222"/>
      <c r="AI902" s="222"/>
      <c r="AJ902" s="222"/>
      <c r="AK902" s="222"/>
      <c r="AL902" s="222"/>
      <c r="AM902" s="222"/>
      <c r="AN902" s="222"/>
      <c r="AO902" s="222"/>
      <c r="AP902" s="222"/>
      <c r="AQ902" s="222"/>
      <c r="AR902" s="222"/>
      <c r="AS902" s="222"/>
      <c r="AT902" s="222"/>
      <c r="AU902" s="222"/>
      <c r="AV902" s="222"/>
      <c r="AW902" s="222"/>
      <c r="AX902" s="222"/>
      <c r="AY902" s="222"/>
      <c r="AZ902" s="222"/>
      <c r="BA902" s="222"/>
      <c r="BB902" s="222"/>
      <c r="BC902" s="222"/>
      <c r="BD902" s="222"/>
      <c r="BE902" s="222"/>
      <c r="BF902" s="222"/>
      <c r="BG902" s="222"/>
      <c r="BH902" s="222"/>
      <c r="BI902" s="222"/>
      <c r="BJ902" s="222"/>
      <c r="BK902" s="222"/>
      <c r="BL902" s="222"/>
      <c r="BM902" s="226"/>
    </row>
    <row r="903" spans="1:65">
      <c r="A903" s="29"/>
      <c r="B903" s="20" t="s">
        <v>258</v>
      </c>
      <c r="C903" s="12"/>
      <c r="D903" s="227">
        <v>21.783333333333331</v>
      </c>
      <c r="E903" s="227">
        <v>18.816666666666666</v>
      </c>
      <c r="F903" s="227">
        <v>28.910922222222236</v>
      </c>
      <c r="G903" s="227">
        <v>19.799999999999997</v>
      </c>
      <c r="H903" s="227">
        <v>19.733333333333334</v>
      </c>
      <c r="I903" s="227">
        <v>22.166666666666668</v>
      </c>
      <c r="J903" s="227">
        <v>20.150000000000002</v>
      </c>
      <c r="K903" s="227">
        <v>18.416666666666668</v>
      </c>
      <c r="L903" s="227">
        <v>18.400000000000002</v>
      </c>
      <c r="M903" s="227">
        <v>16.816666666666666</v>
      </c>
      <c r="N903" s="227">
        <v>18.8</v>
      </c>
      <c r="O903" s="227">
        <v>17.341666666666665</v>
      </c>
      <c r="P903" s="227">
        <v>18.066666666666666</v>
      </c>
      <c r="Q903" s="227">
        <v>18.992412549795308</v>
      </c>
      <c r="R903" s="227">
        <v>17.895055128975425</v>
      </c>
      <c r="S903" s="227">
        <v>18.45</v>
      </c>
      <c r="T903" s="227">
        <v>19.25</v>
      </c>
      <c r="U903" s="227">
        <v>19</v>
      </c>
      <c r="V903" s="227">
        <v>19.211166666666667</v>
      </c>
      <c r="W903" s="221"/>
      <c r="X903" s="222"/>
      <c r="Y903" s="222"/>
      <c r="Z903" s="222"/>
      <c r="AA903" s="222"/>
      <c r="AB903" s="222"/>
      <c r="AC903" s="222"/>
      <c r="AD903" s="222"/>
      <c r="AE903" s="222"/>
      <c r="AF903" s="222"/>
      <c r="AG903" s="222"/>
      <c r="AH903" s="222"/>
      <c r="AI903" s="222"/>
      <c r="AJ903" s="222"/>
      <c r="AK903" s="222"/>
      <c r="AL903" s="222"/>
      <c r="AM903" s="222"/>
      <c r="AN903" s="222"/>
      <c r="AO903" s="222"/>
      <c r="AP903" s="222"/>
      <c r="AQ903" s="222"/>
      <c r="AR903" s="222"/>
      <c r="AS903" s="222"/>
      <c r="AT903" s="222"/>
      <c r="AU903" s="222"/>
      <c r="AV903" s="222"/>
      <c r="AW903" s="222"/>
      <c r="AX903" s="222"/>
      <c r="AY903" s="222"/>
      <c r="AZ903" s="222"/>
      <c r="BA903" s="222"/>
      <c r="BB903" s="222"/>
      <c r="BC903" s="222"/>
      <c r="BD903" s="222"/>
      <c r="BE903" s="222"/>
      <c r="BF903" s="222"/>
      <c r="BG903" s="222"/>
      <c r="BH903" s="222"/>
      <c r="BI903" s="222"/>
      <c r="BJ903" s="222"/>
      <c r="BK903" s="222"/>
      <c r="BL903" s="222"/>
      <c r="BM903" s="226"/>
    </row>
    <row r="904" spans="1:65">
      <c r="A904" s="29"/>
      <c r="B904" s="3" t="s">
        <v>259</v>
      </c>
      <c r="C904" s="28"/>
      <c r="D904" s="225">
        <v>21.85</v>
      </c>
      <c r="E904" s="225">
        <v>18.850000000000001</v>
      </c>
      <c r="F904" s="225">
        <v>30.289166666666681</v>
      </c>
      <c r="G904" s="225">
        <v>19.850000000000001</v>
      </c>
      <c r="H904" s="225">
        <v>19.950000000000003</v>
      </c>
      <c r="I904" s="225">
        <v>22</v>
      </c>
      <c r="J904" s="225">
        <v>20.700000000000003</v>
      </c>
      <c r="K904" s="225">
        <v>18.399999999999999</v>
      </c>
      <c r="L904" s="225">
        <v>18.399999999999999</v>
      </c>
      <c r="M904" s="225">
        <v>16.8</v>
      </c>
      <c r="N904" s="225">
        <v>18.899999999999999</v>
      </c>
      <c r="O904" s="225">
        <v>17.47</v>
      </c>
      <c r="P904" s="225">
        <v>18.05</v>
      </c>
      <c r="Q904" s="225">
        <v>19.028007503448919</v>
      </c>
      <c r="R904" s="225">
        <v>17.805410063971543</v>
      </c>
      <c r="S904" s="225">
        <v>18.600000000000001</v>
      </c>
      <c r="T904" s="225">
        <v>19.200000000000003</v>
      </c>
      <c r="U904" s="225">
        <v>19</v>
      </c>
      <c r="V904" s="225">
        <v>19.212499999999999</v>
      </c>
      <c r="W904" s="221"/>
      <c r="X904" s="222"/>
      <c r="Y904" s="222"/>
      <c r="Z904" s="222"/>
      <c r="AA904" s="222"/>
      <c r="AB904" s="222"/>
      <c r="AC904" s="222"/>
      <c r="AD904" s="222"/>
      <c r="AE904" s="222"/>
      <c r="AF904" s="222"/>
      <c r="AG904" s="222"/>
      <c r="AH904" s="222"/>
      <c r="AI904" s="222"/>
      <c r="AJ904" s="222"/>
      <c r="AK904" s="222"/>
      <c r="AL904" s="222"/>
      <c r="AM904" s="222"/>
      <c r="AN904" s="222"/>
      <c r="AO904" s="222"/>
      <c r="AP904" s="222"/>
      <c r="AQ904" s="222"/>
      <c r="AR904" s="222"/>
      <c r="AS904" s="222"/>
      <c r="AT904" s="222"/>
      <c r="AU904" s="222"/>
      <c r="AV904" s="222"/>
      <c r="AW904" s="222"/>
      <c r="AX904" s="222"/>
      <c r="AY904" s="222"/>
      <c r="AZ904" s="222"/>
      <c r="BA904" s="222"/>
      <c r="BB904" s="222"/>
      <c r="BC904" s="222"/>
      <c r="BD904" s="222"/>
      <c r="BE904" s="222"/>
      <c r="BF904" s="222"/>
      <c r="BG904" s="222"/>
      <c r="BH904" s="222"/>
      <c r="BI904" s="222"/>
      <c r="BJ904" s="222"/>
      <c r="BK904" s="222"/>
      <c r="BL904" s="222"/>
      <c r="BM904" s="226"/>
    </row>
    <row r="905" spans="1:65">
      <c r="A905" s="29"/>
      <c r="B905" s="3" t="s">
        <v>260</v>
      </c>
      <c r="C905" s="28"/>
      <c r="D905" s="23">
        <v>0.33115957885386171</v>
      </c>
      <c r="E905" s="23">
        <v>9.8319208025017091E-2</v>
      </c>
      <c r="F905" s="23">
        <v>6.8732621336003774</v>
      </c>
      <c r="G905" s="23">
        <v>0.50596442562694077</v>
      </c>
      <c r="H905" s="23">
        <v>0.73936910042729409</v>
      </c>
      <c r="I905" s="23">
        <v>0.40824829046386296</v>
      </c>
      <c r="J905" s="23">
        <v>1.6706286242010826</v>
      </c>
      <c r="K905" s="23">
        <v>0.27868739954771332</v>
      </c>
      <c r="L905" s="23">
        <v>0.18973665961010283</v>
      </c>
      <c r="M905" s="23">
        <v>0.29944392908634304</v>
      </c>
      <c r="N905" s="23">
        <v>0.48989794855663654</v>
      </c>
      <c r="O905" s="23">
        <v>0.53033637124627409</v>
      </c>
      <c r="P905" s="23">
        <v>0.27325202042558966</v>
      </c>
      <c r="Q905" s="23">
        <v>0.28652938297625757</v>
      </c>
      <c r="R905" s="23">
        <v>0.34231227411576332</v>
      </c>
      <c r="S905" s="23">
        <v>0.62849025449882578</v>
      </c>
      <c r="T905" s="23">
        <v>0.28106938645110358</v>
      </c>
      <c r="U905" s="23">
        <v>0</v>
      </c>
      <c r="V905" s="23">
        <v>0.34480685414687751</v>
      </c>
      <c r="W905" s="148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5"/>
    </row>
    <row r="906" spans="1:65">
      <c r="A906" s="29"/>
      <c r="B906" s="3" t="s">
        <v>86</v>
      </c>
      <c r="C906" s="28"/>
      <c r="D906" s="13">
        <v>1.5202429021600386E-2</v>
      </c>
      <c r="E906" s="13">
        <v>5.2251129154127773E-3</v>
      </c>
      <c r="F906" s="13">
        <v>0.23773929038892017</v>
      </c>
      <c r="G906" s="13">
        <v>2.5553758870047516E-2</v>
      </c>
      <c r="H906" s="13">
        <v>3.7468028737869634E-2</v>
      </c>
      <c r="I906" s="13">
        <v>1.8417216111151713E-2</v>
      </c>
      <c r="J906" s="13">
        <v>8.2909609141492924E-2</v>
      </c>
      <c r="K906" s="13">
        <v>1.5132347486753664E-2</v>
      </c>
      <c r="L906" s="13">
        <v>1.0311774978809935E-2</v>
      </c>
      <c r="M906" s="13">
        <v>1.7806378340119507E-2</v>
      </c>
      <c r="N906" s="13">
        <v>2.6058401518970029E-2</v>
      </c>
      <c r="O906" s="13">
        <v>3.0581626405359393E-2</v>
      </c>
      <c r="P906" s="13">
        <v>1.5124650577062158E-2</v>
      </c>
      <c r="Q906" s="13">
        <v>1.5086518483369069E-2</v>
      </c>
      <c r="R906" s="13">
        <v>1.9128875080216771E-2</v>
      </c>
      <c r="S906" s="13">
        <v>3.4064512438960748E-2</v>
      </c>
      <c r="T906" s="13">
        <v>1.4601007088369016E-2</v>
      </c>
      <c r="U906" s="13">
        <v>0</v>
      </c>
      <c r="V906" s="13">
        <v>1.7948251666836692E-2</v>
      </c>
      <c r="W906" s="148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5"/>
    </row>
    <row r="907" spans="1:65">
      <c r="A907" s="29"/>
      <c r="B907" s="3" t="s">
        <v>261</v>
      </c>
      <c r="C907" s="28"/>
      <c r="D907" s="13">
        <v>0.16367979528578802</v>
      </c>
      <c r="E907" s="13">
        <v>5.1985377793839493E-3</v>
      </c>
      <c r="F907" s="13">
        <v>0.5444402166677389</v>
      </c>
      <c r="G907" s="13">
        <v>5.772884223375363E-2</v>
      </c>
      <c r="H907" s="13">
        <v>5.4167465660576175E-2</v>
      </c>
      <c r="I907" s="13">
        <v>0.1841577105815595</v>
      </c>
      <c r="J907" s="13">
        <v>7.6426069242936379E-2</v>
      </c>
      <c r="K907" s="13">
        <v>-1.6169721659681779E-2</v>
      </c>
      <c r="L907" s="13">
        <v>-1.7060065802976143E-2</v>
      </c>
      <c r="M907" s="13">
        <v>-0.10164275941594481</v>
      </c>
      <c r="N907" s="13">
        <v>4.3081936360895856E-3</v>
      </c>
      <c r="O907" s="13">
        <v>-7.3596918902171127E-2</v>
      </c>
      <c r="P907" s="13">
        <v>-3.4866948668864417E-2</v>
      </c>
      <c r="Q907" s="13">
        <v>1.4586996844485167E-2</v>
      </c>
      <c r="R907" s="13">
        <v>-4.4034548319173084E-2</v>
      </c>
      <c r="S907" s="13">
        <v>-1.4389033373093052E-2</v>
      </c>
      <c r="T907" s="13">
        <v>2.8347485505038295E-2</v>
      </c>
      <c r="U907" s="13">
        <v>1.4992323355622394E-2</v>
      </c>
      <c r="V907" s="13">
        <v>2.6272983651162374E-2</v>
      </c>
      <c r="W907" s="148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5"/>
    </row>
    <row r="908" spans="1:65">
      <c r="A908" s="29"/>
      <c r="B908" s="45" t="s">
        <v>262</v>
      </c>
      <c r="C908" s="46"/>
      <c r="D908" s="44">
        <v>2.67</v>
      </c>
      <c r="E908" s="44">
        <v>0</v>
      </c>
      <c r="F908" s="44">
        <v>9.08</v>
      </c>
      <c r="G908" s="44">
        <v>0.88</v>
      </c>
      <c r="H908" s="44">
        <v>0.82</v>
      </c>
      <c r="I908" s="44" t="s">
        <v>263</v>
      </c>
      <c r="J908" s="44">
        <v>1.2</v>
      </c>
      <c r="K908" s="44">
        <v>0.36</v>
      </c>
      <c r="L908" s="44">
        <v>0.37</v>
      </c>
      <c r="M908" s="44">
        <v>1.8</v>
      </c>
      <c r="N908" s="44">
        <v>0.01</v>
      </c>
      <c r="O908" s="44">
        <v>1.33</v>
      </c>
      <c r="P908" s="44">
        <v>0.67</v>
      </c>
      <c r="Q908" s="44">
        <v>0.16</v>
      </c>
      <c r="R908" s="44">
        <v>0.83</v>
      </c>
      <c r="S908" s="44">
        <v>0.33</v>
      </c>
      <c r="T908" s="44">
        <v>0.39</v>
      </c>
      <c r="U908" s="44" t="s">
        <v>263</v>
      </c>
      <c r="V908" s="44">
        <v>0.35</v>
      </c>
      <c r="W908" s="148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B909" s="30" t="s">
        <v>318</v>
      </c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BM909" s="55"/>
    </row>
    <row r="910" spans="1:65">
      <c r="BM910" s="55"/>
    </row>
    <row r="911" spans="1:65" ht="15">
      <c r="B911" s="8" t="s">
        <v>603</v>
      </c>
      <c r="BM911" s="27" t="s">
        <v>268</v>
      </c>
    </row>
    <row r="912" spans="1:65" ht="15">
      <c r="A912" s="24" t="s">
        <v>21</v>
      </c>
      <c r="B912" s="18" t="s">
        <v>111</v>
      </c>
      <c r="C912" s="15" t="s">
        <v>112</v>
      </c>
      <c r="D912" s="16" t="s">
        <v>223</v>
      </c>
      <c r="E912" s="17" t="s">
        <v>223</v>
      </c>
      <c r="F912" s="17" t="s">
        <v>223</v>
      </c>
      <c r="G912" s="17" t="s">
        <v>223</v>
      </c>
      <c r="H912" s="17" t="s">
        <v>223</v>
      </c>
      <c r="I912" s="17" t="s">
        <v>223</v>
      </c>
      <c r="J912" s="17" t="s">
        <v>223</v>
      </c>
      <c r="K912" s="17" t="s">
        <v>223</v>
      </c>
      <c r="L912" s="17" t="s">
        <v>223</v>
      </c>
      <c r="M912" s="17" t="s">
        <v>223</v>
      </c>
      <c r="N912" s="17" t="s">
        <v>223</v>
      </c>
      <c r="O912" s="17" t="s">
        <v>223</v>
      </c>
      <c r="P912" s="17" t="s">
        <v>223</v>
      </c>
      <c r="Q912" s="17" t="s">
        <v>223</v>
      </c>
      <c r="R912" s="148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7">
        <v>1</v>
      </c>
    </row>
    <row r="913" spans="1:65">
      <c r="A913" s="29"/>
      <c r="B913" s="19" t="s">
        <v>224</v>
      </c>
      <c r="C913" s="9" t="s">
        <v>224</v>
      </c>
      <c r="D913" s="146" t="s">
        <v>226</v>
      </c>
      <c r="E913" s="147" t="s">
        <v>227</v>
      </c>
      <c r="F913" s="147" t="s">
        <v>230</v>
      </c>
      <c r="G913" s="147" t="s">
        <v>234</v>
      </c>
      <c r="H913" s="147" t="s">
        <v>235</v>
      </c>
      <c r="I913" s="147" t="s">
        <v>236</v>
      </c>
      <c r="J913" s="147" t="s">
        <v>237</v>
      </c>
      <c r="K913" s="147" t="s">
        <v>264</v>
      </c>
      <c r="L913" s="147" t="s">
        <v>238</v>
      </c>
      <c r="M913" s="147" t="s">
        <v>241</v>
      </c>
      <c r="N913" s="147" t="s">
        <v>243</v>
      </c>
      <c r="O913" s="147" t="s">
        <v>244</v>
      </c>
      <c r="P913" s="147" t="s">
        <v>245</v>
      </c>
      <c r="Q913" s="147" t="s">
        <v>246</v>
      </c>
      <c r="R913" s="148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7" t="s">
        <v>3</v>
      </c>
    </row>
    <row r="914" spans="1:65">
      <c r="A914" s="29"/>
      <c r="B914" s="19"/>
      <c r="C914" s="9"/>
      <c r="D914" s="10" t="s">
        <v>308</v>
      </c>
      <c r="E914" s="11" t="s">
        <v>266</v>
      </c>
      <c r="F914" s="11" t="s">
        <v>308</v>
      </c>
      <c r="G914" s="11" t="s">
        <v>266</v>
      </c>
      <c r="H914" s="11" t="s">
        <v>266</v>
      </c>
      <c r="I914" s="11" t="s">
        <v>266</v>
      </c>
      <c r="J914" s="11" t="s">
        <v>266</v>
      </c>
      <c r="K914" s="11" t="s">
        <v>266</v>
      </c>
      <c r="L914" s="11" t="s">
        <v>266</v>
      </c>
      <c r="M914" s="11" t="s">
        <v>266</v>
      </c>
      <c r="N914" s="11" t="s">
        <v>308</v>
      </c>
      <c r="O914" s="11" t="s">
        <v>308</v>
      </c>
      <c r="P914" s="11" t="s">
        <v>266</v>
      </c>
      <c r="Q914" s="11" t="s">
        <v>308</v>
      </c>
      <c r="R914" s="148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7">
        <v>3</v>
      </c>
    </row>
    <row r="915" spans="1:65">
      <c r="A915" s="29"/>
      <c r="B915" s="19"/>
      <c r="C915" s="9"/>
      <c r="D915" s="25" t="s">
        <v>310</v>
      </c>
      <c r="E915" s="25" t="s">
        <v>311</v>
      </c>
      <c r="F915" s="25" t="s">
        <v>311</v>
      </c>
      <c r="G915" s="25" t="s">
        <v>311</v>
      </c>
      <c r="H915" s="25" t="s">
        <v>311</v>
      </c>
      <c r="I915" s="25" t="s">
        <v>311</v>
      </c>
      <c r="J915" s="25" t="s">
        <v>311</v>
      </c>
      <c r="K915" s="25" t="s">
        <v>311</v>
      </c>
      <c r="L915" s="25" t="s">
        <v>117</v>
      </c>
      <c r="M915" s="25" t="s">
        <v>312</v>
      </c>
      <c r="N915" s="25" t="s">
        <v>310</v>
      </c>
      <c r="O915" s="25" t="s">
        <v>313</v>
      </c>
      <c r="P915" s="25" t="s">
        <v>313</v>
      </c>
      <c r="Q915" s="25" t="s">
        <v>313</v>
      </c>
      <c r="R915" s="148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7">
        <v>3</v>
      </c>
    </row>
    <row r="916" spans="1:65">
      <c r="A916" s="29"/>
      <c r="B916" s="18">
        <v>1</v>
      </c>
      <c r="C916" s="14">
        <v>1</v>
      </c>
      <c r="D916" s="200" t="s">
        <v>302</v>
      </c>
      <c r="E916" s="199">
        <v>7.0000000000000007E-2</v>
      </c>
      <c r="F916" s="200" t="s">
        <v>302</v>
      </c>
      <c r="G916" s="199">
        <v>0.01</v>
      </c>
      <c r="H916" s="199">
        <v>0.01</v>
      </c>
      <c r="I916" s="199">
        <v>0.01</v>
      </c>
      <c r="J916" s="199" t="s">
        <v>109</v>
      </c>
      <c r="K916" s="199">
        <v>0.01</v>
      </c>
      <c r="L916" s="199">
        <v>0.01</v>
      </c>
      <c r="M916" s="200" t="s">
        <v>302</v>
      </c>
      <c r="N916" s="200" t="s">
        <v>302</v>
      </c>
      <c r="O916" s="200" t="s">
        <v>302</v>
      </c>
      <c r="P916" s="200" t="s">
        <v>109</v>
      </c>
      <c r="Q916" s="200" t="s">
        <v>108</v>
      </c>
      <c r="R916" s="201"/>
      <c r="S916" s="202"/>
      <c r="T916" s="202"/>
      <c r="U916" s="202"/>
      <c r="V916" s="202"/>
      <c r="W916" s="202"/>
      <c r="X916" s="202"/>
      <c r="Y916" s="202"/>
      <c r="Z916" s="202"/>
      <c r="AA916" s="202"/>
      <c r="AB916" s="202"/>
      <c r="AC916" s="202"/>
      <c r="AD916" s="202"/>
      <c r="AE916" s="202"/>
      <c r="AF916" s="202"/>
      <c r="AG916" s="202"/>
      <c r="AH916" s="202"/>
      <c r="AI916" s="202"/>
      <c r="AJ916" s="202"/>
      <c r="AK916" s="202"/>
      <c r="AL916" s="202"/>
      <c r="AM916" s="202"/>
      <c r="AN916" s="202"/>
      <c r="AO916" s="202"/>
      <c r="AP916" s="202"/>
      <c r="AQ916" s="202"/>
      <c r="AR916" s="202"/>
      <c r="AS916" s="202"/>
      <c r="AT916" s="202"/>
      <c r="AU916" s="202"/>
      <c r="AV916" s="202"/>
      <c r="AW916" s="202"/>
      <c r="AX916" s="202"/>
      <c r="AY916" s="202"/>
      <c r="AZ916" s="202"/>
      <c r="BA916" s="202"/>
      <c r="BB916" s="202"/>
      <c r="BC916" s="202"/>
      <c r="BD916" s="202"/>
      <c r="BE916" s="202"/>
      <c r="BF916" s="202"/>
      <c r="BG916" s="202"/>
      <c r="BH916" s="202"/>
      <c r="BI916" s="202"/>
      <c r="BJ916" s="202"/>
      <c r="BK916" s="202"/>
      <c r="BL916" s="202"/>
      <c r="BM916" s="203">
        <v>1</v>
      </c>
    </row>
    <row r="917" spans="1:65">
      <c r="A917" s="29"/>
      <c r="B917" s="19">
        <v>1</v>
      </c>
      <c r="C917" s="9">
        <v>2</v>
      </c>
      <c r="D917" s="205" t="s">
        <v>302</v>
      </c>
      <c r="E917" s="23">
        <v>7.0000000000000007E-2</v>
      </c>
      <c r="F917" s="205" t="s">
        <v>302</v>
      </c>
      <c r="G917" s="23">
        <v>0.01</v>
      </c>
      <c r="H917" s="23">
        <v>0.01</v>
      </c>
      <c r="I917" s="23">
        <v>0.01</v>
      </c>
      <c r="J917" s="23">
        <v>0.01</v>
      </c>
      <c r="K917" s="23">
        <v>0.01</v>
      </c>
      <c r="L917" s="23">
        <v>0.01</v>
      </c>
      <c r="M917" s="205" t="s">
        <v>302</v>
      </c>
      <c r="N917" s="205" t="s">
        <v>302</v>
      </c>
      <c r="O917" s="205" t="s">
        <v>302</v>
      </c>
      <c r="P917" s="205" t="s">
        <v>109</v>
      </c>
      <c r="Q917" s="205" t="s">
        <v>108</v>
      </c>
      <c r="R917" s="201"/>
      <c r="S917" s="202"/>
      <c r="T917" s="202"/>
      <c r="U917" s="202"/>
      <c r="V917" s="202"/>
      <c r="W917" s="202"/>
      <c r="X917" s="202"/>
      <c r="Y917" s="202"/>
      <c r="Z917" s="202"/>
      <c r="AA917" s="202"/>
      <c r="AB917" s="202"/>
      <c r="AC917" s="202"/>
      <c r="AD917" s="202"/>
      <c r="AE917" s="202"/>
      <c r="AF917" s="202"/>
      <c r="AG917" s="202"/>
      <c r="AH917" s="202"/>
      <c r="AI917" s="202"/>
      <c r="AJ917" s="202"/>
      <c r="AK917" s="202"/>
      <c r="AL917" s="202"/>
      <c r="AM917" s="202"/>
      <c r="AN917" s="202"/>
      <c r="AO917" s="202"/>
      <c r="AP917" s="202"/>
      <c r="AQ917" s="202"/>
      <c r="AR917" s="202"/>
      <c r="AS917" s="202"/>
      <c r="AT917" s="202"/>
      <c r="AU917" s="202"/>
      <c r="AV917" s="202"/>
      <c r="AW917" s="202"/>
      <c r="AX917" s="202"/>
      <c r="AY917" s="202"/>
      <c r="AZ917" s="202"/>
      <c r="BA917" s="202"/>
      <c r="BB917" s="202"/>
      <c r="BC917" s="202"/>
      <c r="BD917" s="202"/>
      <c r="BE917" s="202"/>
      <c r="BF917" s="202"/>
      <c r="BG917" s="202"/>
      <c r="BH917" s="202"/>
      <c r="BI917" s="202"/>
      <c r="BJ917" s="202"/>
      <c r="BK917" s="202"/>
      <c r="BL917" s="202"/>
      <c r="BM917" s="203">
        <v>9</v>
      </c>
    </row>
    <row r="918" spans="1:65">
      <c r="A918" s="29"/>
      <c r="B918" s="19">
        <v>1</v>
      </c>
      <c r="C918" s="9">
        <v>3</v>
      </c>
      <c r="D918" s="205" t="s">
        <v>302</v>
      </c>
      <c r="E918" s="23">
        <v>0.06</v>
      </c>
      <c r="F918" s="205" t="s">
        <v>302</v>
      </c>
      <c r="G918" s="23">
        <v>0.01</v>
      </c>
      <c r="H918" s="23">
        <v>0.01</v>
      </c>
      <c r="I918" s="23">
        <v>0.01</v>
      </c>
      <c r="J918" s="23">
        <v>0.01</v>
      </c>
      <c r="K918" s="23">
        <v>0.01</v>
      </c>
      <c r="L918" s="23">
        <v>0.01</v>
      </c>
      <c r="M918" s="205" t="s">
        <v>302</v>
      </c>
      <c r="N918" s="205" t="s">
        <v>302</v>
      </c>
      <c r="O918" s="205" t="s">
        <v>302</v>
      </c>
      <c r="P918" s="205" t="s">
        <v>109</v>
      </c>
      <c r="Q918" s="205" t="s">
        <v>108</v>
      </c>
      <c r="R918" s="201"/>
      <c r="S918" s="202"/>
      <c r="T918" s="202"/>
      <c r="U918" s="202"/>
      <c r="V918" s="202"/>
      <c r="W918" s="202"/>
      <c r="X918" s="202"/>
      <c r="Y918" s="202"/>
      <c r="Z918" s="202"/>
      <c r="AA918" s="202"/>
      <c r="AB918" s="202"/>
      <c r="AC918" s="202"/>
      <c r="AD918" s="202"/>
      <c r="AE918" s="202"/>
      <c r="AF918" s="202"/>
      <c r="AG918" s="202"/>
      <c r="AH918" s="202"/>
      <c r="AI918" s="202"/>
      <c r="AJ918" s="202"/>
      <c r="AK918" s="202"/>
      <c r="AL918" s="202"/>
      <c r="AM918" s="202"/>
      <c r="AN918" s="202"/>
      <c r="AO918" s="202"/>
      <c r="AP918" s="202"/>
      <c r="AQ918" s="202"/>
      <c r="AR918" s="202"/>
      <c r="AS918" s="202"/>
      <c r="AT918" s="202"/>
      <c r="AU918" s="202"/>
      <c r="AV918" s="202"/>
      <c r="AW918" s="202"/>
      <c r="AX918" s="202"/>
      <c r="AY918" s="202"/>
      <c r="AZ918" s="202"/>
      <c r="BA918" s="202"/>
      <c r="BB918" s="202"/>
      <c r="BC918" s="202"/>
      <c r="BD918" s="202"/>
      <c r="BE918" s="202"/>
      <c r="BF918" s="202"/>
      <c r="BG918" s="202"/>
      <c r="BH918" s="202"/>
      <c r="BI918" s="202"/>
      <c r="BJ918" s="202"/>
      <c r="BK918" s="202"/>
      <c r="BL918" s="202"/>
      <c r="BM918" s="203">
        <v>16</v>
      </c>
    </row>
    <row r="919" spans="1:65">
      <c r="A919" s="29"/>
      <c r="B919" s="19">
        <v>1</v>
      </c>
      <c r="C919" s="9">
        <v>4</v>
      </c>
      <c r="D919" s="205" t="s">
        <v>302</v>
      </c>
      <c r="E919" s="23">
        <v>0.06</v>
      </c>
      <c r="F919" s="205" t="s">
        <v>302</v>
      </c>
      <c r="G919" s="23">
        <v>0.01</v>
      </c>
      <c r="H919" s="23">
        <v>0.01</v>
      </c>
      <c r="I919" s="23">
        <v>0.01</v>
      </c>
      <c r="J919" s="23">
        <v>0.01</v>
      </c>
      <c r="K919" s="23">
        <v>0.01</v>
      </c>
      <c r="L919" s="23">
        <v>0.01</v>
      </c>
      <c r="M919" s="205" t="s">
        <v>302</v>
      </c>
      <c r="N919" s="205" t="s">
        <v>302</v>
      </c>
      <c r="O919" s="205" t="s">
        <v>302</v>
      </c>
      <c r="P919" s="205" t="s">
        <v>109</v>
      </c>
      <c r="Q919" s="205" t="s">
        <v>108</v>
      </c>
      <c r="R919" s="201"/>
      <c r="S919" s="202"/>
      <c r="T919" s="202"/>
      <c r="U919" s="202"/>
      <c r="V919" s="202"/>
      <c r="W919" s="202"/>
      <c r="X919" s="202"/>
      <c r="Y919" s="202"/>
      <c r="Z919" s="202"/>
      <c r="AA919" s="202"/>
      <c r="AB919" s="202"/>
      <c r="AC919" s="202"/>
      <c r="AD919" s="202"/>
      <c r="AE919" s="202"/>
      <c r="AF919" s="202"/>
      <c r="AG919" s="202"/>
      <c r="AH919" s="202"/>
      <c r="AI919" s="202"/>
      <c r="AJ919" s="202"/>
      <c r="AK919" s="202"/>
      <c r="AL919" s="202"/>
      <c r="AM919" s="202"/>
      <c r="AN919" s="202"/>
      <c r="AO919" s="202"/>
      <c r="AP919" s="202"/>
      <c r="AQ919" s="202"/>
      <c r="AR919" s="202"/>
      <c r="AS919" s="202"/>
      <c r="AT919" s="202"/>
      <c r="AU919" s="202"/>
      <c r="AV919" s="202"/>
      <c r="AW919" s="202"/>
      <c r="AX919" s="202"/>
      <c r="AY919" s="202"/>
      <c r="AZ919" s="202"/>
      <c r="BA919" s="202"/>
      <c r="BB919" s="202"/>
      <c r="BC919" s="202"/>
      <c r="BD919" s="202"/>
      <c r="BE919" s="202"/>
      <c r="BF919" s="202"/>
      <c r="BG919" s="202"/>
      <c r="BH919" s="202"/>
      <c r="BI919" s="202"/>
      <c r="BJ919" s="202"/>
      <c r="BK919" s="202"/>
      <c r="BL919" s="202"/>
      <c r="BM919" s="203">
        <v>1.7500000000000002E-2</v>
      </c>
    </row>
    <row r="920" spans="1:65">
      <c r="A920" s="29"/>
      <c r="B920" s="19">
        <v>1</v>
      </c>
      <c r="C920" s="9">
        <v>5</v>
      </c>
      <c r="D920" s="205" t="s">
        <v>302</v>
      </c>
      <c r="E920" s="23">
        <v>0.06</v>
      </c>
      <c r="F920" s="205" t="s">
        <v>302</v>
      </c>
      <c r="G920" s="23">
        <v>0.01</v>
      </c>
      <c r="H920" s="23">
        <v>0.01</v>
      </c>
      <c r="I920" s="23">
        <v>0.01</v>
      </c>
      <c r="J920" s="23" t="s">
        <v>109</v>
      </c>
      <c r="K920" s="23">
        <v>0.01</v>
      </c>
      <c r="L920" s="23">
        <v>0.01</v>
      </c>
      <c r="M920" s="205" t="s">
        <v>302</v>
      </c>
      <c r="N920" s="205" t="s">
        <v>302</v>
      </c>
      <c r="O920" s="205" t="s">
        <v>302</v>
      </c>
      <c r="P920" s="205" t="s">
        <v>109</v>
      </c>
      <c r="Q920" s="205" t="s">
        <v>108</v>
      </c>
      <c r="R920" s="201"/>
      <c r="S920" s="202"/>
      <c r="T920" s="202"/>
      <c r="U920" s="202"/>
      <c r="V920" s="202"/>
      <c r="W920" s="202"/>
      <c r="X920" s="202"/>
      <c r="Y920" s="202"/>
      <c r="Z920" s="202"/>
      <c r="AA920" s="202"/>
      <c r="AB920" s="202"/>
      <c r="AC920" s="202"/>
      <c r="AD920" s="202"/>
      <c r="AE920" s="202"/>
      <c r="AF920" s="202"/>
      <c r="AG920" s="202"/>
      <c r="AH920" s="202"/>
      <c r="AI920" s="202"/>
      <c r="AJ920" s="202"/>
      <c r="AK920" s="202"/>
      <c r="AL920" s="202"/>
      <c r="AM920" s="202"/>
      <c r="AN920" s="202"/>
      <c r="AO920" s="202"/>
      <c r="AP920" s="202"/>
      <c r="AQ920" s="202"/>
      <c r="AR920" s="202"/>
      <c r="AS920" s="202"/>
      <c r="AT920" s="202"/>
      <c r="AU920" s="202"/>
      <c r="AV920" s="202"/>
      <c r="AW920" s="202"/>
      <c r="AX920" s="202"/>
      <c r="AY920" s="202"/>
      <c r="AZ920" s="202"/>
      <c r="BA920" s="202"/>
      <c r="BB920" s="202"/>
      <c r="BC920" s="202"/>
      <c r="BD920" s="202"/>
      <c r="BE920" s="202"/>
      <c r="BF920" s="202"/>
      <c r="BG920" s="202"/>
      <c r="BH920" s="202"/>
      <c r="BI920" s="202"/>
      <c r="BJ920" s="202"/>
      <c r="BK920" s="202"/>
      <c r="BL920" s="202"/>
      <c r="BM920" s="203">
        <v>15</v>
      </c>
    </row>
    <row r="921" spans="1:65">
      <c r="A921" s="29"/>
      <c r="B921" s="19">
        <v>1</v>
      </c>
      <c r="C921" s="9">
        <v>6</v>
      </c>
      <c r="D921" s="205" t="s">
        <v>302</v>
      </c>
      <c r="E921" s="23">
        <v>7.0000000000000007E-2</v>
      </c>
      <c r="F921" s="205" t="s">
        <v>302</v>
      </c>
      <c r="G921" s="23">
        <v>0.01</v>
      </c>
      <c r="H921" s="23">
        <v>0.01</v>
      </c>
      <c r="I921" s="23">
        <v>0.01</v>
      </c>
      <c r="J921" s="23">
        <v>0.01</v>
      </c>
      <c r="K921" s="23">
        <v>0.01</v>
      </c>
      <c r="L921" s="23" t="s">
        <v>109</v>
      </c>
      <c r="M921" s="205" t="s">
        <v>302</v>
      </c>
      <c r="N921" s="205" t="s">
        <v>302</v>
      </c>
      <c r="O921" s="205" t="s">
        <v>302</v>
      </c>
      <c r="P921" s="205" t="s">
        <v>109</v>
      </c>
      <c r="Q921" s="205" t="s">
        <v>108</v>
      </c>
      <c r="R921" s="201"/>
      <c r="S921" s="202"/>
      <c r="T921" s="202"/>
      <c r="U921" s="202"/>
      <c r="V921" s="202"/>
      <c r="W921" s="202"/>
      <c r="X921" s="202"/>
      <c r="Y921" s="202"/>
      <c r="Z921" s="202"/>
      <c r="AA921" s="202"/>
      <c r="AB921" s="202"/>
      <c r="AC921" s="202"/>
      <c r="AD921" s="202"/>
      <c r="AE921" s="202"/>
      <c r="AF921" s="202"/>
      <c r="AG921" s="202"/>
      <c r="AH921" s="202"/>
      <c r="AI921" s="202"/>
      <c r="AJ921" s="202"/>
      <c r="AK921" s="202"/>
      <c r="AL921" s="202"/>
      <c r="AM921" s="202"/>
      <c r="AN921" s="202"/>
      <c r="AO921" s="202"/>
      <c r="AP921" s="202"/>
      <c r="AQ921" s="202"/>
      <c r="AR921" s="202"/>
      <c r="AS921" s="202"/>
      <c r="AT921" s="202"/>
      <c r="AU921" s="202"/>
      <c r="AV921" s="202"/>
      <c r="AW921" s="202"/>
      <c r="AX921" s="202"/>
      <c r="AY921" s="202"/>
      <c r="AZ921" s="202"/>
      <c r="BA921" s="202"/>
      <c r="BB921" s="202"/>
      <c r="BC921" s="202"/>
      <c r="BD921" s="202"/>
      <c r="BE921" s="202"/>
      <c r="BF921" s="202"/>
      <c r="BG921" s="202"/>
      <c r="BH921" s="202"/>
      <c r="BI921" s="202"/>
      <c r="BJ921" s="202"/>
      <c r="BK921" s="202"/>
      <c r="BL921" s="202"/>
      <c r="BM921" s="56"/>
    </row>
    <row r="922" spans="1:65">
      <c r="A922" s="29"/>
      <c r="B922" s="20" t="s">
        <v>258</v>
      </c>
      <c r="C922" s="12"/>
      <c r="D922" s="206" t="s">
        <v>617</v>
      </c>
      <c r="E922" s="206">
        <v>6.5000000000000002E-2</v>
      </c>
      <c r="F922" s="206" t="s">
        <v>617</v>
      </c>
      <c r="G922" s="206">
        <v>0.01</v>
      </c>
      <c r="H922" s="206">
        <v>0.01</v>
      </c>
      <c r="I922" s="206">
        <v>0.01</v>
      </c>
      <c r="J922" s="206">
        <v>0.01</v>
      </c>
      <c r="K922" s="206">
        <v>0.01</v>
      </c>
      <c r="L922" s="206">
        <v>0.01</v>
      </c>
      <c r="M922" s="206" t="s">
        <v>617</v>
      </c>
      <c r="N922" s="206" t="s">
        <v>617</v>
      </c>
      <c r="O922" s="206" t="s">
        <v>617</v>
      </c>
      <c r="P922" s="206" t="s">
        <v>617</v>
      </c>
      <c r="Q922" s="206" t="s">
        <v>617</v>
      </c>
      <c r="R922" s="201"/>
      <c r="S922" s="202"/>
      <c r="T922" s="202"/>
      <c r="U922" s="202"/>
      <c r="V922" s="202"/>
      <c r="W922" s="202"/>
      <c r="X922" s="202"/>
      <c r="Y922" s="202"/>
      <c r="Z922" s="202"/>
      <c r="AA922" s="202"/>
      <c r="AB922" s="202"/>
      <c r="AC922" s="202"/>
      <c r="AD922" s="202"/>
      <c r="AE922" s="202"/>
      <c r="AF922" s="202"/>
      <c r="AG922" s="202"/>
      <c r="AH922" s="202"/>
      <c r="AI922" s="202"/>
      <c r="AJ922" s="202"/>
      <c r="AK922" s="202"/>
      <c r="AL922" s="202"/>
      <c r="AM922" s="202"/>
      <c r="AN922" s="202"/>
      <c r="AO922" s="202"/>
      <c r="AP922" s="202"/>
      <c r="AQ922" s="202"/>
      <c r="AR922" s="202"/>
      <c r="AS922" s="202"/>
      <c r="AT922" s="202"/>
      <c r="AU922" s="202"/>
      <c r="AV922" s="202"/>
      <c r="AW922" s="202"/>
      <c r="AX922" s="202"/>
      <c r="AY922" s="202"/>
      <c r="AZ922" s="202"/>
      <c r="BA922" s="202"/>
      <c r="BB922" s="202"/>
      <c r="BC922" s="202"/>
      <c r="BD922" s="202"/>
      <c r="BE922" s="202"/>
      <c r="BF922" s="202"/>
      <c r="BG922" s="202"/>
      <c r="BH922" s="202"/>
      <c r="BI922" s="202"/>
      <c r="BJ922" s="202"/>
      <c r="BK922" s="202"/>
      <c r="BL922" s="202"/>
      <c r="BM922" s="56"/>
    </row>
    <row r="923" spans="1:65">
      <c r="A923" s="29"/>
      <c r="B923" s="3" t="s">
        <v>259</v>
      </c>
      <c r="C923" s="28"/>
      <c r="D923" s="23" t="s">
        <v>617</v>
      </c>
      <c r="E923" s="23">
        <v>6.5000000000000002E-2</v>
      </c>
      <c r="F923" s="23" t="s">
        <v>617</v>
      </c>
      <c r="G923" s="23">
        <v>0.01</v>
      </c>
      <c r="H923" s="23">
        <v>0.01</v>
      </c>
      <c r="I923" s="23">
        <v>0.01</v>
      </c>
      <c r="J923" s="23">
        <v>0.01</v>
      </c>
      <c r="K923" s="23">
        <v>0.01</v>
      </c>
      <c r="L923" s="23">
        <v>0.01</v>
      </c>
      <c r="M923" s="23" t="s">
        <v>617</v>
      </c>
      <c r="N923" s="23" t="s">
        <v>617</v>
      </c>
      <c r="O923" s="23" t="s">
        <v>617</v>
      </c>
      <c r="P923" s="23" t="s">
        <v>617</v>
      </c>
      <c r="Q923" s="23" t="s">
        <v>617</v>
      </c>
      <c r="R923" s="201"/>
      <c r="S923" s="202"/>
      <c r="T923" s="202"/>
      <c r="U923" s="202"/>
      <c r="V923" s="202"/>
      <c r="W923" s="202"/>
      <c r="X923" s="202"/>
      <c r="Y923" s="202"/>
      <c r="Z923" s="202"/>
      <c r="AA923" s="202"/>
      <c r="AB923" s="202"/>
      <c r="AC923" s="202"/>
      <c r="AD923" s="202"/>
      <c r="AE923" s="202"/>
      <c r="AF923" s="202"/>
      <c r="AG923" s="202"/>
      <c r="AH923" s="202"/>
      <c r="AI923" s="202"/>
      <c r="AJ923" s="202"/>
      <c r="AK923" s="202"/>
      <c r="AL923" s="202"/>
      <c r="AM923" s="202"/>
      <c r="AN923" s="202"/>
      <c r="AO923" s="202"/>
      <c r="AP923" s="202"/>
      <c r="AQ923" s="202"/>
      <c r="AR923" s="202"/>
      <c r="AS923" s="202"/>
      <c r="AT923" s="202"/>
      <c r="AU923" s="202"/>
      <c r="AV923" s="202"/>
      <c r="AW923" s="202"/>
      <c r="AX923" s="202"/>
      <c r="AY923" s="202"/>
      <c r="AZ923" s="202"/>
      <c r="BA923" s="202"/>
      <c r="BB923" s="202"/>
      <c r="BC923" s="202"/>
      <c r="BD923" s="202"/>
      <c r="BE923" s="202"/>
      <c r="BF923" s="202"/>
      <c r="BG923" s="202"/>
      <c r="BH923" s="202"/>
      <c r="BI923" s="202"/>
      <c r="BJ923" s="202"/>
      <c r="BK923" s="202"/>
      <c r="BL923" s="202"/>
      <c r="BM923" s="56"/>
    </row>
    <row r="924" spans="1:65">
      <c r="A924" s="29"/>
      <c r="B924" s="3" t="s">
        <v>260</v>
      </c>
      <c r="C924" s="28"/>
      <c r="D924" s="23" t="s">
        <v>617</v>
      </c>
      <c r="E924" s="23">
        <v>5.4772255750516656E-3</v>
      </c>
      <c r="F924" s="23" t="s">
        <v>617</v>
      </c>
      <c r="G924" s="23">
        <v>0</v>
      </c>
      <c r="H924" s="23">
        <v>0</v>
      </c>
      <c r="I924" s="23">
        <v>0</v>
      </c>
      <c r="J924" s="23">
        <v>0</v>
      </c>
      <c r="K924" s="23">
        <v>0</v>
      </c>
      <c r="L924" s="23">
        <v>0</v>
      </c>
      <c r="M924" s="23" t="s">
        <v>617</v>
      </c>
      <c r="N924" s="23" t="s">
        <v>617</v>
      </c>
      <c r="O924" s="23" t="s">
        <v>617</v>
      </c>
      <c r="P924" s="23" t="s">
        <v>617</v>
      </c>
      <c r="Q924" s="23" t="s">
        <v>617</v>
      </c>
      <c r="R924" s="201"/>
      <c r="S924" s="202"/>
      <c r="T924" s="202"/>
      <c r="U924" s="202"/>
      <c r="V924" s="202"/>
      <c r="W924" s="202"/>
      <c r="X924" s="202"/>
      <c r="Y924" s="202"/>
      <c r="Z924" s="202"/>
      <c r="AA924" s="202"/>
      <c r="AB924" s="202"/>
      <c r="AC924" s="202"/>
      <c r="AD924" s="202"/>
      <c r="AE924" s="202"/>
      <c r="AF924" s="202"/>
      <c r="AG924" s="202"/>
      <c r="AH924" s="202"/>
      <c r="AI924" s="202"/>
      <c r="AJ924" s="202"/>
      <c r="AK924" s="202"/>
      <c r="AL924" s="202"/>
      <c r="AM924" s="202"/>
      <c r="AN924" s="202"/>
      <c r="AO924" s="202"/>
      <c r="AP924" s="202"/>
      <c r="AQ924" s="202"/>
      <c r="AR924" s="202"/>
      <c r="AS924" s="202"/>
      <c r="AT924" s="202"/>
      <c r="AU924" s="202"/>
      <c r="AV924" s="202"/>
      <c r="AW924" s="202"/>
      <c r="AX924" s="202"/>
      <c r="AY924" s="202"/>
      <c r="AZ924" s="202"/>
      <c r="BA924" s="202"/>
      <c r="BB924" s="202"/>
      <c r="BC924" s="202"/>
      <c r="BD924" s="202"/>
      <c r="BE924" s="202"/>
      <c r="BF924" s="202"/>
      <c r="BG924" s="202"/>
      <c r="BH924" s="202"/>
      <c r="BI924" s="202"/>
      <c r="BJ924" s="202"/>
      <c r="BK924" s="202"/>
      <c r="BL924" s="202"/>
      <c r="BM924" s="56"/>
    </row>
    <row r="925" spans="1:65">
      <c r="A925" s="29"/>
      <c r="B925" s="3" t="s">
        <v>86</v>
      </c>
      <c r="C925" s="28"/>
      <c r="D925" s="13" t="s">
        <v>617</v>
      </c>
      <c r="E925" s="13">
        <v>8.4265008846948694E-2</v>
      </c>
      <c r="F925" s="13" t="s">
        <v>617</v>
      </c>
      <c r="G925" s="13">
        <v>0</v>
      </c>
      <c r="H925" s="13">
        <v>0</v>
      </c>
      <c r="I925" s="13">
        <v>0</v>
      </c>
      <c r="J925" s="13">
        <v>0</v>
      </c>
      <c r="K925" s="13">
        <v>0</v>
      </c>
      <c r="L925" s="13">
        <v>0</v>
      </c>
      <c r="M925" s="13" t="s">
        <v>617</v>
      </c>
      <c r="N925" s="13" t="s">
        <v>617</v>
      </c>
      <c r="O925" s="13" t="s">
        <v>617</v>
      </c>
      <c r="P925" s="13" t="s">
        <v>617</v>
      </c>
      <c r="Q925" s="13" t="s">
        <v>617</v>
      </c>
      <c r="R925" s="148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5"/>
    </row>
    <row r="926" spans="1:65">
      <c r="A926" s="29"/>
      <c r="B926" s="3" t="s">
        <v>261</v>
      </c>
      <c r="C926" s="28"/>
      <c r="D926" s="13" t="s">
        <v>617</v>
      </c>
      <c r="E926" s="13">
        <v>2.714285714285714</v>
      </c>
      <c r="F926" s="13" t="s">
        <v>617</v>
      </c>
      <c r="G926" s="13">
        <v>-0.4285714285714286</v>
      </c>
      <c r="H926" s="13">
        <v>-0.4285714285714286</v>
      </c>
      <c r="I926" s="13">
        <v>-0.4285714285714286</v>
      </c>
      <c r="J926" s="13">
        <v>-0.4285714285714286</v>
      </c>
      <c r="K926" s="13">
        <v>-0.4285714285714286</v>
      </c>
      <c r="L926" s="13">
        <v>-0.4285714285714286</v>
      </c>
      <c r="M926" s="13" t="s">
        <v>617</v>
      </c>
      <c r="N926" s="13" t="s">
        <v>617</v>
      </c>
      <c r="O926" s="13" t="s">
        <v>617</v>
      </c>
      <c r="P926" s="13" t="s">
        <v>617</v>
      </c>
      <c r="Q926" s="13" t="s">
        <v>617</v>
      </c>
      <c r="R926" s="148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5"/>
    </row>
    <row r="927" spans="1:65">
      <c r="A927" s="29"/>
      <c r="B927" s="45" t="s">
        <v>262</v>
      </c>
      <c r="C927" s="46"/>
      <c r="D927" s="44">
        <v>0.67</v>
      </c>
      <c r="E927" s="44">
        <v>4.2699999999999996</v>
      </c>
      <c r="F927" s="44">
        <v>0.67</v>
      </c>
      <c r="G927" s="44">
        <v>0.67</v>
      </c>
      <c r="H927" s="44">
        <v>0.67</v>
      </c>
      <c r="I927" s="44">
        <v>0.67</v>
      </c>
      <c r="J927" s="44">
        <v>0.82</v>
      </c>
      <c r="K927" s="44">
        <v>0.67</v>
      </c>
      <c r="L927" s="44">
        <v>0.75</v>
      </c>
      <c r="M927" s="44">
        <v>0.67</v>
      </c>
      <c r="N927" s="44">
        <v>0.67</v>
      </c>
      <c r="O927" s="44">
        <v>0.67</v>
      </c>
      <c r="P927" s="44">
        <v>1.1200000000000001</v>
      </c>
      <c r="Q927" s="44">
        <v>2.92</v>
      </c>
      <c r="R927" s="148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5"/>
    </row>
    <row r="928" spans="1:65">
      <c r="B928" s="3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BM928" s="55"/>
    </row>
    <row r="929" spans="1:65" ht="15">
      <c r="B929" s="8" t="s">
        <v>604</v>
      </c>
      <c r="BM929" s="27" t="s">
        <v>66</v>
      </c>
    </row>
    <row r="930" spans="1:65" ht="15">
      <c r="A930" s="24" t="s">
        <v>24</v>
      </c>
      <c r="B930" s="18" t="s">
        <v>111</v>
      </c>
      <c r="C930" s="15" t="s">
        <v>112</v>
      </c>
      <c r="D930" s="16" t="s">
        <v>223</v>
      </c>
      <c r="E930" s="17" t="s">
        <v>223</v>
      </c>
      <c r="F930" s="17" t="s">
        <v>223</v>
      </c>
      <c r="G930" s="17" t="s">
        <v>223</v>
      </c>
      <c r="H930" s="17" t="s">
        <v>223</v>
      </c>
      <c r="I930" s="17" t="s">
        <v>223</v>
      </c>
      <c r="J930" s="17" t="s">
        <v>223</v>
      </c>
      <c r="K930" s="148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7">
        <v>1</v>
      </c>
    </row>
    <row r="931" spans="1:65">
      <c r="A931" s="29"/>
      <c r="B931" s="19" t="s">
        <v>224</v>
      </c>
      <c r="C931" s="9" t="s">
        <v>224</v>
      </c>
      <c r="D931" s="146" t="s">
        <v>227</v>
      </c>
      <c r="E931" s="147" t="s">
        <v>228</v>
      </c>
      <c r="F931" s="147" t="s">
        <v>230</v>
      </c>
      <c r="G931" s="147" t="s">
        <v>238</v>
      </c>
      <c r="H931" s="147" t="s">
        <v>241</v>
      </c>
      <c r="I931" s="147" t="s">
        <v>244</v>
      </c>
      <c r="J931" s="147" t="s">
        <v>245</v>
      </c>
      <c r="K931" s="148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7" t="s">
        <v>3</v>
      </c>
    </row>
    <row r="932" spans="1:65">
      <c r="A932" s="29"/>
      <c r="B932" s="19"/>
      <c r="C932" s="9"/>
      <c r="D932" s="10" t="s">
        <v>266</v>
      </c>
      <c r="E932" s="11" t="s">
        <v>266</v>
      </c>
      <c r="F932" s="11" t="s">
        <v>308</v>
      </c>
      <c r="G932" s="11" t="s">
        <v>266</v>
      </c>
      <c r="H932" s="11" t="s">
        <v>266</v>
      </c>
      <c r="I932" s="11" t="s">
        <v>308</v>
      </c>
      <c r="J932" s="11" t="s">
        <v>266</v>
      </c>
      <c r="K932" s="148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7">
        <v>2</v>
      </c>
    </row>
    <row r="933" spans="1:65">
      <c r="A933" s="29"/>
      <c r="B933" s="19"/>
      <c r="C933" s="9"/>
      <c r="D933" s="25" t="s">
        <v>311</v>
      </c>
      <c r="E933" s="25" t="s">
        <v>312</v>
      </c>
      <c r="F933" s="25" t="s">
        <v>311</v>
      </c>
      <c r="G933" s="25" t="s">
        <v>117</v>
      </c>
      <c r="H933" s="25" t="s">
        <v>312</v>
      </c>
      <c r="I933" s="25" t="s">
        <v>313</v>
      </c>
      <c r="J933" s="25" t="s">
        <v>313</v>
      </c>
      <c r="K933" s="148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7">
        <v>3</v>
      </c>
    </row>
    <row r="934" spans="1:65">
      <c r="A934" s="29"/>
      <c r="B934" s="18">
        <v>1</v>
      </c>
      <c r="C934" s="14">
        <v>1</v>
      </c>
      <c r="D934" s="21">
        <v>0.34</v>
      </c>
      <c r="E934" s="21">
        <v>0.34</v>
      </c>
      <c r="F934" s="143">
        <v>0.4</v>
      </c>
      <c r="G934" s="21">
        <v>0.27</v>
      </c>
      <c r="H934" s="21">
        <v>0.2561321383186469</v>
      </c>
      <c r="I934" s="21">
        <v>0.26</v>
      </c>
      <c r="J934" s="21">
        <v>0.3</v>
      </c>
      <c r="K934" s="148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7">
        <v>1</v>
      </c>
    </row>
    <row r="935" spans="1:65">
      <c r="A935" s="29"/>
      <c r="B935" s="19">
        <v>1</v>
      </c>
      <c r="C935" s="9">
        <v>2</v>
      </c>
      <c r="D935" s="11">
        <v>0.35</v>
      </c>
      <c r="E935" s="11">
        <v>0.34977995898677738</v>
      </c>
      <c r="F935" s="144">
        <v>0.4</v>
      </c>
      <c r="G935" s="11">
        <v>0.30599999999999999</v>
      </c>
      <c r="H935" s="11">
        <v>0.26061076751219742</v>
      </c>
      <c r="I935" s="11">
        <v>0.27</v>
      </c>
      <c r="J935" s="11">
        <v>0.32</v>
      </c>
      <c r="K935" s="148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7" t="e">
        <v>#N/A</v>
      </c>
    </row>
    <row r="936" spans="1:65">
      <c r="A936" s="29"/>
      <c r="B936" s="19">
        <v>1</v>
      </c>
      <c r="C936" s="9">
        <v>3</v>
      </c>
      <c r="D936" s="11">
        <v>0.35</v>
      </c>
      <c r="E936" s="11">
        <v>0.32965474347456436</v>
      </c>
      <c r="F936" s="144">
        <v>0.4</v>
      </c>
      <c r="G936" s="11">
        <v>0.28699999999999998</v>
      </c>
      <c r="H936" s="11">
        <v>0.26914625615880583</v>
      </c>
      <c r="I936" s="11">
        <v>0.28999999999999998</v>
      </c>
      <c r="J936" s="11">
        <v>0.3</v>
      </c>
      <c r="K936" s="148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7">
        <v>16</v>
      </c>
    </row>
    <row r="937" spans="1:65">
      <c r="A937" s="29"/>
      <c r="B937" s="19">
        <v>1</v>
      </c>
      <c r="C937" s="9">
        <v>4</v>
      </c>
      <c r="D937" s="11">
        <v>0.35</v>
      </c>
      <c r="E937" s="11">
        <v>0.33697919436983936</v>
      </c>
      <c r="F937" s="144">
        <v>0.4</v>
      </c>
      <c r="G937" s="11">
        <v>0.28100000000000003</v>
      </c>
      <c r="H937" s="11">
        <v>0.2733083178064335</v>
      </c>
      <c r="I937" s="11">
        <v>0.28000000000000003</v>
      </c>
      <c r="J937" s="11">
        <v>0.31</v>
      </c>
      <c r="K937" s="148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7">
        <v>0.30390362876403532</v>
      </c>
    </row>
    <row r="938" spans="1:65">
      <c r="A938" s="29"/>
      <c r="B938" s="19">
        <v>1</v>
      </c>
      <c r="C938" s="9">
        <v>5</v>
      </c>
      <c r="D938" s="11">
        <v>0.34</v>
      </c>
      <c r="E938" s="11">
        <v>0.3223132474069284</v>
      </c>
      <c r="F938" s="144">
        <v>0.3</v>
      </c>
      <c r="G938" s="11">
        <v>0.30399999999999999</v>
      </c>
      <c r="H938" s="11">
        <v>0.26894775622888478</v>
      </c>
      <c r="I938" s="11">
        <v>0.3</v>
      </c>
      <c r="J938" s="11">
        <v>0.31</v>
      </c>
      <c r="K938" s="148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7">
        <v>177</v>
      </c>
    </row>
    <row r="939" spans="1:65">
      <c r="A939" s="29"/>
      <c r="B939" s="19">
        <v>1</v>
      </c>
      <c r="C939" s="9">
        <v>6</v>
      </c>
      <c r="D939" s="11">
        <v>0.34</v>
      </c>
      <c r="E939" s="11">
        <v>0.31768368618546239</v>
      </c>
      <c r="F939" s="144">
        <v>0.4</v>
      </c>
      <c r="G939" s="11">
        <v>0.28699999999999998</v>
      </c>
      <c r="H939" s="11">
        <v>0.29097456905673258</v>
      </c>
      <c r="I939" s="150">
        <v>0.44</v>
      </c>
      <c r="J939" s="11">
        <v>0.3</v>
      </c>
      <c r="K939" s="148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55"/>
    </row>
    <row r="940" spans="1:65">
      <c r="A940" s="29"/>
      <c r="B940" s="20" t="s">
        <v>258</v>
      </c>
      <c r="C940" s="12"/>
      <c r="D940" s="22">
        <v>0.34500000000000003</v>
      </c>
      <c r="E940" s="22">
        <v>0.33273513840392865</v>
      </c>
      <c r="F940" s="22">
        <v>0.38333333333333336</v>
      </c>
      <c r="G940" s="22">
        <v>0.28916666666666668</v>
      </c>
      <c r="H940" s="22">
        <v>0.26985330084695019</v>
      </c>
      <c r="I940" s="22">
        <v>0.3066666666666667</v>
      </c>
      <c r="J940" s="22">
        <v>0.3066666666666667</v>
      </c>
      <c r="K940" s="148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5"/>
    </row>
    <row r="941" spans="1:65">
      <c r="A941" s="29"/>
      <c r="B941" s="3" t="s">
        <v>259</v>
      </c>
      <c r="C941" s="28"/>
      <c r="D941" s="11">
        <v>0.34499999999999997</v>
      </c>
      <c r="E941" s="11">
        <v>0.33331696892220186</v>
      </c>
      <c r="F941" s="11">
        <v>0.4</v>
      </c>
      <c r="G941" s="11">
        <v>0.28699999999999998</v>
      </c>
      <c r="H941" s="11">
        <v>0.26904700619384531</v>
      </c>
      <c r="I941" s="11">
        <v>0.28500000000000003</v>
      </c>
      <c r="J941" s="11">
        <v>0.30499999999999999</v>
      </c>
      <c r="K941" s="148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5"/>
    </row>
    <row r="942" spans="1:65">
      <c r="A942" s="29"/>
      <c r="B942" s="3" t="s">
        <v>260</v>
      </c>
      <c r="C942" s="28"/>
      <c r="D942" s="23">
        <v>5.4772255750516353E-3</v>
      </c>
      <c r="E942" s="23">
        <v>1.1882482842506778E-2</v>
      </c>
      <c r="F942" s="23">
        <v>4.0824829046386318E-2</v>
      </c>
      <c r="G942" s="23">
        <v>1.3761056161017089E-2</v>
      </c>
      <c r="H942" s="23">
        <v>1.2108342246553428E-2</v>
      </c>
      <c r="I942" s="23">
        <v>6.6833125519211375E-2</v>
      </c>
      <c r="J942" s="23">
        <v>8.1649658092772665E-3</v>
      </c>
      <c r="K942" s="201"/>
      <c r="L942" s="202"/>
      <c r="M942" s="202"/>
      <c r="N942" s="202"/>
      <c r="O942" s="202"/>
      <c r="P942" s="202"/>
      <c r="Q942" s="202"/>
      <c r="R942" s="202"/>
      <c r="S942" s="202"/>
      <c r="T942" s="202"/>
      <c r="U942" s="202"/>
      <c r="V942" s="202"/>
      <c r="W942" s="202"/>
      <c r="X942" s="202"/>
      <c r="Y942" s="202"/>
      <c r="Z942" s="202"/>
      <c r="AA942" s="202"/>
      <c r="AB942" s="202"/>
      <c r="AC942" s="202"/>
      <c r="AD942" s="202"/>
      <c r="AE942" s="202"/>
      <c r="AF942" s="202"/>
      <c r="AG942" s="202"/>
      <c r="AH942" s="202"/>
      <c r="AI942" s="202"/>
      <c r="AJ942" s="202"/>
      <c r="AK942" s="202"/>
      <c r="AL942" s="202"/>
      <c r="AM942" s="202"/>
      <c r="AN942" s="202"/>
      <c r="AO942" s="202"/>
      <c r="AP942" s="202"/>
      <c r="AQ942" s="202"/>
      <c r="AR942" s="202"/>
      <c r="AS942" s="202"/>
      <c r="AT942" s="202"/>
      <c r="AU942" s="202"/>
      <c r="AV942" s="202"/>
      <c r="AW942" s="202"/>
      <c r="AX942" s="202"/>
      <c r="AY942" s="202"/>
      <c r="AZ942" s="202"/>
      <c r="BA942" s="202"/>
      <c r="BB942" s="202"/>
      <c r="BC942" s="202"/>
      <c r="BD942" s="202"/>
      <c r="BE942" s="202"/>
      <c r="BF942" s="202"/>
      <c r="BG942" s="202"/>
      <c r="BH942" s="202"/>
      <c r="BI942" s="202"/>
      <c r="BJ942" s="202"/>
      <c r="BK942" s="202"/>
      <c r="BL942" s="202"/>
      <c r="BM942" s="56"/>
    </row>
    <row r="943" spans="1:65">
      <c r="A943" s="29"/>
      <c r="B943" s="3" t="s">
        <v>86</v>
      </c>
      <c r="C943" s="28"/>
      <c r="D943" s="13">
        <v>1.5876016159569958E-2</v>
      </c>
      <c r="E943" s="13">
        <v>3.5711535906622113E-2</v>
      </c>
      <c r="F943" s="13">
        <v>0.10649955403405126</v>
      </c>
      <c r="G943" s="13">
        <v>4.7588666839252176E-2</v>
      </c>
      <c r="H943" s="13">
        <v>4.4870091299793982E-2</v>
      </c>
      <c r="I943" s="13">
        <v>0.2179341049539501</v>
      </c>
      <c r="J943" s="13">
        <v>2.6624888508512821E-2</v>
      </c>
      <c r="K943" s="148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5"/>
    </row>
    <row r="944" spans="1:65">
      <c r="A944" s="29"/>
      <c r="B944" s="3" t="s">
        <v>261</v>
      </c>
      <c r="C944" s="28"/>
      <c r="D944" s="13">
        <v>0.1352283005079673</v>
      </c>
      <c r="E944" s="13">
        <v>9.4870567216160051E-2</v>
      </c>
      <c r="F944" s="13">
        <v>0.26136477834218597</v>
      </c>
      <c r="G944" s="13">
        <v>-4.8492221554916282E-2</v>
      </c>
      <c r="H944" s="13">
        <v>-0.11204317650159867</v>
      </c>
      <c r="I944" s="13">
        <v>9.0918226737488617E-3</v>
      </c>
      <c r="J944" s="13">
        <v>9.0918226737488617E-3</v>
      </c>
      <c r="K944" s="148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5"/>
    </row>
    <row r="945" spans="1:65">
      <c r="A945" s="29"/>
      <c r="B945" s="45" t="s">
        <v>262</v>
      </c>
      <c r="C945" s="46"/>
      <c r="D945" s="44">
        <v>1.19</v>
      </c>
      <c r="E945" s="44">
        <v>0.81</v>
      </c>
      <c r="F945" s="44" t="s">
        <v>263</v>
      </c>
      <c r="G945" s="44">
        <v>0.54</v>
      </c>
      <c r="H945" s="44">
        <v>1.1399999999999999</v>
      </c>
      <c r="I945" s="44">
        <v>0</v>
      </c>
      <c r="J945" s="44">
        <v>0</v>
      </c>
      <c r="K945" s="148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5"/>
    </row>
    <row r="946" spans="1:65">
      <c r="B946" s="30" t="s">
        <v>282</v>
      </c>
      <c r="C946" s="20"/>
      <c r="D946" s="20"/>
      <c r="E946" s="20"/>
      <c r="F946" s="20"/>
      <c r="G946" s="20"/>
      <c r="H946" s="20"/>
      <c r="I946" s="20"/>
      <c r="J946" s="20"/>
      <c r="BM946" s="55"/>
    </row>
    <row r="947" spans="1:65">
      <c r="BM947" s="55"/>
    </row>
    <row r="948" spans="1:65" ht="15">
      <c r="B948" s="8" t="s">
        <v>605</v>
      </c>
      <c r="BM948" s="27" t="s">
        <v>66</v>
      </c>
    </row>
    <row r="949" spans="1:65" ht="15">
      <c r="A949" s="24" t="s">
        <v>27</v>
      </c>
      <c r="B949" s="18" t="s">
        <v>111</v>
      </c>
      <c r="C949" s="15" t="s">
        <v>112</v>
      </c>
      <c r="D949" s="16" t="s">
        <v>223</v>
      </c>
      <c r="E949" s="17" t="s">
        <v>223</v>
      </c>
      <c r="F949" s="17" t="s">
        <v>223</v>
      </c>
      <c r="G949" s="17" t="s">
        <v>223</v>
      </c>
      <c r="H949" s="17" t="s">
        <v>223</v>
      </c>
      <c r="I949" s="17" t="s">
        <v>223</v>
      </c>
      <c r="J949" s="17" t="s">
        <v>223</v>
      </c>
      <c r="K949" s="17" t="s">
        <v>223</v>
      </c>
      <c r="L949" s="17" t="s">
        <v>223</v>
      </c>
      <c r="M949" s="17" t="s">
        <v>223</v>
      </c>
      <c r="N949" s="17" t="s">
        <v>223</v>
      </c>
      <c r="O949" s="17" t="s">
        <v>223</v>
      </c>
      <c r="P949" s="17" t="s">
        <v>223</v>
      </c>
      <c r="Q949" s="17" t="s">
        <v>223</v>
      </c>
      <c r="R949" s="17" t="s">
        <v>223</v>
      </c>
      <c r="S949" s="17" t="s">
        <v>223</v>
      </c>
      <c r="T949" s="17" t="s">
        <v>223</v>
      </c>
      <c r="U949" s="17" t="s">
        <v>223</v>
      </c>
      <c r="V949" s="17" t="s">
        <v>223</v>
      </c>
      <c r="W949" s="148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7">
        <v>1</v>
      </c>
    </row>
    <row r="950" spans="1:65">
      <c r="A950" s="29"/>
      <c r="B950" s="19" t="s">
        <v>224</v>
      </c>
      <c r="C950" s="9" t="s">
        <v>224</v>
      </c>
      <c r="D950" s="146" t="s">
        <v>226</v>
      </c>
      <c r="E950" s="147" t="s">
        <v>227</v>
      </c>
      <c r="F950" s="147" t="s">
        <v>230</v>
      </c>
      <c r="G950" s="147" t="s">
        <v>231</v>
      </c>
      <c r="H950" s="147" t="s">
        <v>232</v>
      </c>
      <c r="I950" s="147" t="s">
        <v>234</v>
      </c>
      <c r="J950" s="147" t="s">
        <v>235</v>
      </c>
      <c r="K950" s="147" t="s">
        <v>236</v>
      </c>
      <c r="L950" s="147" t="s">
        <v>237</v>
      </c>
      <c r="M950" s="147" t="s">
        <v>264</v>
      </c>
      <c r="N950" s="147" t="s">
        <v>238</v>
      </c>
      <c r="O950" s="147" t="s">
        <v>239</v>
      </c>
      <c r="P950" s="147" t="s">
        <v>240</v>
      </c>
      <c r="Q950" s="147" t="s">
        <v>241</v>
      </c>
      <c r="R950" s="147" t="s">
        <v>243</v>
      </c>
      <c r="S950" s="147" t="s">
        <v>244</v>
      </c>
      <c r="T950" s="147" t="s">
        <v>245</v>
      </c>
      <c r="U950" s="147" t="s">
        <v>246</v>
      </c>
      <c r="V950" s="147" t="s">
        <v>249</v>
      </c>
      <c r="W950" s="148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7" t="s">
        <v>3</v>
      </c>
    </row>
    <row r="951" spans="1:65">
      <c r="A951" s="29"/>
      <c r="B951" s="19"/>
      <c r="C951" s="9"/>
      <c r="D951" s="10" t="s">
        <v>308</v>
      </c>
      <c r="E951" s="11" t="s">
        <v>266</v>
      </c>
      <c r="F951" s="11" t="s">
        <v>308</v>
      </c>
      <c r="G951" s="11" t="s">
        <v>266</v>
      </c>
      <c r="H951" s="11" t="s">
        <v>309</v>
      </c>
      <c r="I951" s="11" t="s">
        <v>266</v>
      </c>
      <c r="J951" s="11" t="s">
        <v>266</v>
      </c>
      <c r="K951" s="11" t="s">
        <v>266</v>
      </c>
      <c r="L951" s="11" t="s">
        <v>266</v>
      </c>
      <c r="M951" s="11" t="s">
        <v>266</v>
      </c>
      <c r="N951" s="11" t="s">
        <v>266</v>
      </c>
      <c r="O951" s="11" t="s">
        <v>308</v>
      </c>
      <c r="P951" s="11" t="s">
        <v>266</v>
      </c>
      <c r="Q951" s="11" t="s">
        <v>266</v>
      </c>
      <c r="R951" s="11" t="s">
        <v>308</v>
      </c>
      <c r="S951" s="11" t="s">
        <v>308</v>
      </c>
      <c r="T951" s="11" t="s">
        <v>266</v>
      </c>
      <c r="U951" s="11" t="s">
        <v>308</v>
      </c>
      <c r="V951" s="11" t="s">
        <v>309</v>
      </c>
      <c r="W951" s="148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7">
        <v>2</v>
      </c>
    </row>
    <row r="952" spans="1:65">
      <c r="A952" s="29"/>
      <c r="B952" s="19"/>
      <c r="C952" s="9"/>
      <c r="D952" s="25" t="s">
        <v>310</v>
      </c>
      <c r="E952" s="25" t="s">
        <v>311</v>
      </c>
      <c r="F952" s="25" t="s">
        <v>311</v>
      </c>
      <c r="G952" s="25" t="s">
        <v>311</v>
      </c>
      <c r="H952" s="25" t="s">
        <v>310</v>
      </c>
      <c r="I952" s="25" t="s">
        <v>311</v>
      </c>
      <c r="J952" s="25" t="s">
        <v>311</v>
      </c>
      <c r="K952" s="25" t="s">
        <v>311</v>
      </c>
      <c r="L952" s="25" t="s">
        <v>311</v>
      </c>
      <c r="M952" s="25" t="s">
        <v>311</v>
      </c>
      <c r="N952" s="25" t="s">
        <v>117</v>
      </c>
      <c r="O952" s="25" t="s">
        <v>311</v>
      </c>
      <c r="P952" s="25" t="s">
        <v>116</v>
      </c>
      <c r="Q952" s="25" t="s">
        <v>312</v>
      </c>
      <c r="R952" s="25" t="s">
        <v>310</v>
      </c>
      <c r="S952" s="25" t="s">
        <v>313</v>
      </c>
      <c r="T952" s="25" t="s">
        <v>313</v>
      </c>
      <c r="U952" s="25" t="s">
        <v>313</v>
      </c>
      <c r="V952" s="25" t="s">
        <v>312</v>
      </c>
      <c r="W952" s="148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7">
        <v>3</v>
      </c>
    </row>
    <row r="953" spans="1:65">
      <c r="A953" s="29"/>
      <c r="B953" s="18">
        <v>1</v>
      </c>
      <c r="C953" s="14">
        <v>1</v>
      </c>
      <c r="D953" s="21">
        <v>2.13</v>
      </c>
      <c r="E953" s="143">
        <v>0.93</v>
      </c>
      <c r="F953" s="21">
        <v>2.2200000000000002</v>
      </c>
      <c r="G953" s="21">
        <v>2.0699999999999998</v>
      </c>
      <c r="H953" s="143">
        <v>4</v>
      </c>
      <c r="I953" s="21">
        <v>2.64</v>
      </c>
      <c r="J953" s="21">
        <v>2.4500000000000002</v>
      </c>
      <c r="K953" s="21">
        <v>2.5099999999999998</v>
      </c>
      <c r="L953" s="21">
        <v>2.37</v>
      </c>
      <c r="M953" s="21">
        <v>2.33</v>
      </c>
      <c r="N953" s="21">
        <v>2.2000000000000002</v>
      </c>
      <c r="O953" s="21">
        <v>2.12</v>
      </c>
      <c r="P953" s="21">
        <v>2.3199999999999998</v>
      </c>
      <c r="Q953" s="143" t="s">
        <v>107</v>
      </c>
      <c r="R953" s="21">
        <v>1.9010193338358465</v>
      </c>
      <c r="S953" s="21">
        <v>2.2400000000000002</v>
      </c>
      <c r="T953" s="21">
        <v>2.1800000000000002</v>
      </c>
      <c r="U953" s="21">
        <v>1.9</v>
      </c>
      <c r="V953" s="143">
        <v>0.20100000000000001</v>
      </c>
      <c r="W953" s="148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7">
        <v>1</v>
      </c>
    </row>
    <row r="954" spans="1:65">
      <c r="A954" s="29"/>
      <c r="B954" s="19">
        <v>1</v>
      </c>
      <c r="C954" s="9">
        <v>2</v>
      </c>
      <c r="D954" s="11">
        <v>2.14</v>
      </c>
      <c r="E954" s="144">
        <v>0.93</v>
      </c>
      <c r="F954" s="11">
        <v>2.2599999999999998</v>
      </c>
      <c r="G954" s="11">
        <v>2.0499999999999998</v>
      </c>
      <c r="H954" s="144">
        <v>5</v>
      </c>
      <c r="I954" s="11">
        <v>2.5</v>
      </c>
      <c r="J954" s="11">
        <v>2.5099999999999998</v>
      </c>
      <c r="K954" s="11">
        <v>2.37</v>
      </c>
      <c r="L954" s="11">
        <v>2.31</v>
      </c>
      <c r="M954" s="11">
        <v>2.4300000000000002</v>
      </c>
      <c r="N954" s="11">
        <v>2.2999999999999998</v>
      </c>
      <c r="O954" s="11">
        <v>2.15</v>
      </c>
      <c r="P954" s="11">
        <v>2.33</v>
      </c>
      <c r="Q954" s="144" t="s">
        <v>107</v>
      </c>
      <c r="R954" s="11">
        <v>1.8995995607480716</v>
      </c>
      <c r="S954" s="11">
        <v>2.12</v>
      </c>
      <c r="T954" s="11">
        <v>2.35</v>
      </c>
      <c r="U954" s="11">
        <v>1.9</v>
      </c>
      <c r="V954" s="144">
        <v>0.13700000000000001</v>
      </c>
      <c r="W954" s="148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7" t="e">
        <v>#N/A</v>
      </c>
    </row>
    <row r="955" spans="1:65">
      <c r="A955" s="29"/>
      <c r="B955" s="19">
        <v>1</v>
      </c>
      <c r="C955" s="9">
        <v>3</v>
      </c>
      <c r="D955" s="11">
        <v>2.11</v>
      </c>
      <c r="E955" s="144">
        <v>0.9</v>
      </c>
      <c r="F955" s="11">
        <v>2.2400000000000002</v>
      </c>
      <c r="G955" s="11">
        <v>2.36</v>
      </c>
      <c r="H955" s="144">
        <v>4</v>
      </c>
      <c r="I955" s="11">
        <v>2.4700000000000002</v>
      </c>
      <c r="J955" s="11">
        <v>2.5099999999999998</v>
      </c>
      <c r="K955" s="11">
        <v>2.4300000000000002</v>
      </c>
      <c r="L955" s="11">
        <v>2.27</v>
      </c>
      <c r="M955" s="11">
        <v>2.31</v>
      </c>
      <c r="N955" s="11">
        <v>2.2999999999999998</v>
      </c>
      <c r="O955" s="11">
        <v>2</v>
      </c>
      <c r="P955" s="11">
        <v>2.37</v>
      </c>
      <c r="Q955" s="144" t="s">
        <v>107</v>
      </c>
      <c r="R955" s="11">
        <v>1.9213157744677685</v>
      </c>
      <c r="S955" s="11">
        <v>2.2599999999999998</v>
      </c>
      <c r="T955" s="11">
        <v>2.4</v>
      </c>
      <c r="U955" s="11">
        <v>1.8</v>
      </c>
      <c r="V955" s="144">
        <v>0.13</v>
      </c>
      <c r="W955" s="148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7">
        <v>16</v>
      </c>
    </row>
    <row r="956" spans="1:65">
      <c r="A956" s="29"/>
      <c r="B956" s="19">
        <v>1</v>
      </c>
      <c r="C956" s="9">
        <v>4</v>
      </c>
      <c r="D956" s="11">
        <v>2.14</v>
      </c>
      <c r="E956" s="144">
        <v>0.92</v>
      </c>
      <c r="F956" s="11">
        <v>2.11</v>
      </c>
      <c r="G956" s="11">
        <v>2.1800000000000002</v>
      </c>
      <c r="H956" s="144">
        <v>4</v>
      </c>
      <c r="I956" s="11">
        <v>2.61</v>
      </c>
      <c r="J956" s="11">
        <v>2.4500000000000002</v>
      </c>
      <c r="K956" s="11">
        <v>2.56</v>
      </c>
      <c r="L956" s="11">
        <v>2.46</v>
      </c>
      <c r="M956" s="11">
        <v>2.4300000000000002</v>
      </c>
      <c r="N956" s="11">
        <v>2.2000000000000002</v>
      </c>
      <c r="O956" s="11">
        <v>2.04</v>
      </c>
      <c r="P956" s="11">
        <v>2.35</v>
      </c>
      <c r="Q956" s="144" t="s">
        <v>107</v>
      </c>
      <c r="R956" s="11">
        <v>1.8505968217747624</v>
      </c>
      <c r="S956" s="11">
        <v>2.19</v>
      </c>
      <c r="T956" s="11">
        <v>2.29</v>
      </c>
      <c r="U956" s="11">
        <v>1.9</v>
      </c>
      <c r="V956" s="144">
        <v>0.20300000000000001</v>
      </c>
      <c r="W956" s="148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7">
        <v>2.2420241880153209</v>
      </c>
    </row>
    <row r="957" spans="1:65">
      <c r="A957" s="29"/>
      <c r="B957" s="19">
        <v>1</v>
      </c>
      <c r="C957" s="9">
        <v>5</v>
      </c>
      <c r="D957" s="11">
        <v>2.13</v>
      </c>
      <c r="E957" s="144">
        <v>0.92</v>
      </c>
      <c r="F957" s="11">
        <v>2.04</v>
      </c>
      <c r="G957" s="11">
        <v>2.23</v>
      </c>
      <c r="H957" s="144">
        <v>3</v>
      </c>
      <c r="I957" s="11">
        <v>2.4300000000000002</v>
      </c>
      <c r="J957" s="11">
        <v>2.4900000000000002</v>
      </c>
      <c r="K957" s="11">
        <v>2.54</v>
      </c>
      <c r="L957" s="11">
        <v>2.35</v>
      </c>
      <c r="M957" s="11">
        <v>2.2799999999999998</v>
      </c>
      <c r="N957" s="11">
        <v>2.2999999999999998</v>
      </c>
      <c r="O957" s="11">
        <v>2.15</v>
      </c>
      <c r="P957" s="11">
        <v>2.3199999999999998</v>
      </c>
      <c r="Q957" s="144" t="s">
        <v>107</v>
      </c>
      <c r="R957" s="11">
        <v>1.9336416322693537</v>
      </c>
      <c r="S957" s="11">
        <v>2.29</v>
      </c>
      <c r="T957" s="11">
        <v>2.39</v>
      </c>
      <c r="U957" s="11">
        <v>1.6</v>
      </c>
      <c r="V957" s="144">
        <v>0.13</v>
      </c>
      <c r="W957" s="148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7">
        <v>178</v>
      </c>
    </row>
    <row r="958" spans="1:65">
      <c r="A958" s="29"/>
      <c r="B958" s="19">
        <v>1</v>
      </c>
      <c r="C958" s="9">
        <v>6</v>
      </c>
      <c r="D958" s="11">
        <v>2.2000000000000002</v>
      </c>
      <c r="E958" s="144">
        <v>0.91</v>
      </c>
      <c r="F958" s="11">
        <v>2.21</v>
      </c>
      <c r="G958" s="11">
        <v>2.13</v>
      </c>
      <c r="H958" s="144">
        <v>4</v>
      </c>
      <c r="I958" s="11">
        <v>2.82</v>
      </c>
      <c r="J958" s="11">
        <v>2.39</v>
      </c>
      <c r="K958" s="11">
        <v>2.56</v>
      </c>
      <c r="L958" s="11">
        <v>2.36</v>
      </c>
      <c r="M958" s="11">
        <v>2.34</v>
      </c>
      <c r="N958" s="11">
        <v>2.2000000000000002</v>
      </c>
      <c r="O958" s="11">
        <v>2.04</v>
      </c>
      <c r="P958" s="11">
        <v>2.36</v>
      </c>
      <c r="Q958" s="144" t="s">
        <v>107</v>
      </c>
      <c r="R958" s="11">
        <v>1.8560037982830568</v>
      </c>
      <c r="S958" s="11">
        <v>2.08</v>
      </c>
      <c r="T958" s="11">
        <v>2.25</v>
      </c>
      <c r="U958" s="11">
        <v>1.8</v>
      </c>
      <c r="V958" s="144">
        <v>0.20799999999999999</v>
      </c>
      <c r="W958" s="148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5"/>
    </row>
    <row r="959" spans="1:65">
      <c r="A959" s="29"/>
      <c r="B959" s="20" t="s">
        <v>258</v>
      </c>
      <c r="C959" s="12"/>
      <c r="D959" s="22">
        <v>2.1416666666666662</v>
      </c>
      <c r="E959" s="22">
        <v>0.91833333333333345</v>
      </c>
      <c r="F959" s="22">
        <v>2.1800000000000002</v>
      </c>
      <c r="G959" s="22">
        <v>2.17</v>
      </c>
      <c r="H959" s="22">
        <v>4</v>
      </c>
      <c r="I959" s="22">
        <v>2.5783333333333336</v>
      </c>
      <c r="J959" s="22">
        <v>2.4666666666666668</v>
      </c>
      <c r="K959" s="22">
        <v>2.4950000000000001</v>
      </c>
      <c r="L959" s="22">
        <v>2.3533333333333331</v>
      </c>
      <c r="M959" s="22">
        <v>2.3533333333333331</v>
      </c>
      <c r="N959" s="22">
        <v>2.25</v>
      </c>
      <c r="O959" s="22">
        <v>2.0833333333333335</v>
      </c>
      <c r="P959" s="22">
        <v>2.3416666666666668</v>
      </c>
      <c r="Q959" s="22" t="s">
        <v>617</v>
      </c>
      <c r="R959" s="22">
        <v>1.8936961535631431</v>
      </c>
      <c r="S959" s="22">
        <v>2.1966666666666668</v>
      </c>
      <c r="T959" s="22">
        <v>2.31</v>
      </c>
      <c r="U959" s="22">
        <v>1.8166666666666667</v>
      </c>
      <c r="V959" s="22">
        <v>0.16816666666666669</v>
      </c>
      <c r="W959" s="148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5"/>
    </row>
    <row r="960" spans="1:65">
      <c r="A960" s="29"/>
      <c r="B960" s="3" t="s">
        <v>259</v>
      </c>
      <c r="C960" s="28"/>
      <c r="D960" s="11">
        <v>2.1349999999999998</v>
      </c>
      <c r="E960" s="11">
        <v>0.92</v>
      </c>
      <c r="F960" s="11">
        <v>2.2149999999999999</v>
      </c>
      <c r="G960" s="11">
        <v>2.1550000000000002</v>
      </c>
      <c r="H960" s="11">
        <v>4</v>
      </c>
      <c r="I960" s="11">
        <v>2.5549999999999997</v>
      </c>
      <c r="J960" s="11">
        <v>2.4700000000000002</v>
      </c>
      <c r="K960" s="11">
        <v>2.5249999999999999</v>
      </c>
      <c r="L960" s="11">
        <v>2.355</v>
      </c>
      <c r="M960" s="11">
        <v>2.335</v>
      </c>
      <c r="N960" s="11">
        <v>2.25</v>
      </c>
      <c r="O960" s="11">
        <v>2.08</v>
      </c>
      <c r="P960" s="11">
        <v>2.34</v>
      </c>
      <c r="Q960" s="11" t="s">
        <v>617</v>
      </c>
      <c r="R960" s="11">
        <v>1.9003094472919591</v>
      </c>
      <c r="S960" s="11">
        <v>2.2149999999999999</v>
      </c>
      <c r="T960" s="11">
        <v>2.3200000000000003</v>
      </c>
      <c r="U960" s="11">
        <v>1.85</v>
      </c>
      <c r="V960" s="11">
        <v>0.16900000000000001</v>
      </c>
      <c r="W960" s="148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5"/>
    </row>
    <row r="961" spans="1:65">
      <c r="A961" s="29"/>
      <c r="B961" s="3" t="s">
        <v>260</v>
      </c>
      <c r="C961" s="28"/>
      <c r="D961" s="23">
        <v>3.060501048303485E-2</v>
      </c>
      <c r="E961" s="23">
        <v>1.1690451944500132E-2</v>
      </c>
      <c r="F961" s="23">
        <v>8.6023252670426278E-2</v>
      </c>
      <c r="G961" s="23">
        <v>0.11471704319759993</v>
      </c>
      <c r="H961" s="23">
        <v>0.63245553203367588</v>
      </c>
      <c r="I961" s="23">
        <v>0.14358505028959886</v>
      </c>
      <c r="J961" s="23">
        <v>4.6332134277050685E-2</v>
      </c>
      <c r="K961" s="23">
        <v>7.816648898345116E-2</v>
      </c>
      <c r="L961" s="23">
        <v>6.4083279150388861E-2</v>
      </c>
      <c r="M961" s="23">
        <v>6.2822501276745421E-2</v>
      </c>
      <c r="N961" s="23">
        <v>5.4772255750516412E-2</v>
      </c>
      <c r="O961" s="23">
        <v>6.4704456312271591E-2</v>
      </c>
      <c r="P961" s="23">
        <v>2.1369760566432881E-2</v>
      </c>
      <c r="Q961" s="23" t="s">
        <v>617</v>
      </c>
      <c r="R961" s="23">
        <v>3.3838528221086371E-2</v>
      </c>
      <c r="S961" s="23">
        <v>8.2623644719091519E-2</v>
      </c>
      <c r="T961" s="23">
        <v>8.6023252670426237E-2</v>
      </c>
      <c r="U961" s="23">
        <v>0.11690451944500115</v>
      </c>
      <c r="V961" s="23">
        <v>3.9402622586151043E-2</v>
      </c>
      <c r="W961" s="201"/>
      <c r="X961" s="202"/>
      <c r="Y961" s="202"/>
      <c r="Z961" s="202"/>
      <c r="AA961" s="202"/>
      <c r="AB961" s="202"/>
      <c r="AC961" s="202"/>
      <c r="AD961" s="202"/>
      <c r="AE961" s="202"/>
      <c r="AF961" s="202"/>
      <c r="AG961" s="202"/>
      <c r="AH961" s="202"/>
      <c r="AI961" s="202"/>
      <c r="AJ961" s="202"/>
      <c r="AK961" s="202"/>
      <c r="AL961" s="202"/>
      <c r="AM961" s="202"/>
      <c r="AN961" s="202"/>
      <c r="AO961" s="202"/>
      <c r="AP961" s="202"/>
      <c r="AQ961" s="202"/>
      <c r="AR961" s="202"/>
      <c r="AS961" s="202"/>
      <c r="AT961" s="202"/>
      <c r="AU961" s="202"/>
      <c r="AV961" s="202"/>
      <c r="AW961" s="202"/>
      <c r="AX961" s="202"/>
      <c r="AY961" s="202"/>
      <c r="AZ961" s="202"/>
      <c r="BA961" s="202"/>
      <c r="BB961" s="202"/>
      <c r="BC961" s="202"/>
      <c r="BD961" s="202"/>
      <c r="BE961" s="202"/>
      <c r="BF961" s="202"/>
      <c r="BG961" s="202"/>
      <c r="BH961" s="202"/>
      <c r="BI961" s="202"/>
      <c r="BJ961" s="202"/>
      <c r="BK961" s="202"/>
      <c r="BL961" s="202"/>
      <c r="BM961" s="56"/>
    </row>
    <row r="962" spans="1:65">
      <c r="A962" s="29"/>
      <c r="B962" s="3" t="s">
        <v>86</v>
      </c>
      <c r="C962" s="28"/>
      <c r="D962" s="13">
        <v>1.4290277268343124E-2</v>
      </c>
      <c r="E962" s="13">
        <v>1.2730074712704317E-2</v>
      </c>
      <c r="F962" s="13">
        <v>3.9460207646984526E-2</v>
      </c>
      <c r="G962" s="13">
        <v>5.2864996865253422E-2</v>
      </c>
      <c r="H962" s="13">
        <v>0.15811388300841897</v>
      </c>
      <c r="I962" s="13">
        <v>5.5689095134944612E-2</v>
      </c>
      <c r="J962" s="13">
        <v>1.8783297679885413E-2</v>
      </c>
      <c r="K962" s="13">
        <v>3.1329254101583631E-2</v>
      </c>
      <c r="L962" s="13">
        <v>2.7230855163054759E-2</v>
      </c>
      <c r="M962" s="13">
        <v>2.6695113856973977E-2</v>
      </c>
      <c r="N962" s="13">
        <v>2.4343224778007294E-2</v>
      </c>
      <c r="O962" s="13">
        <v>3.1058139029890363E-2</v>
      </c>
      <c r="P962" s="13">
        <v>9.125876398476675E-3</v>
      </c>
      <c r="Q962" s="13" t="s">
        <v>617</v>
      </c>
      <c r="R962" s="13">
        <v>1.7869037837678674E-2</v>
      </c>
      <c r="S962" s="13">
        <v>3.7613191829631951E-2</v>
      </c>
      <c r="T962" s="13">
        <v>3.7239503320530838E-2</v>
      </c>
      <c r="U962" s="13">
        <v>6.4351111621101548E-2</v>
      </c>
      <c r="V962" s="13">
        <v>0.23430697276204779</v>
      </c>
      <c r="W962" s="148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5"/>
    </row>
    <row r="963" spans="1:65">
      <c r="A963" s="29"/>
      <c r="B963" s="3" t="s">
        <v>261</v>
      </c>
      <c r="C963" s="28"/>
      <c r="D963" s="13">
        <v>-4.4762015452426085E-2</v>
      </c>
      <c r="E963" s="13">
        <v>-0.59039989923290781</v>
      </c>
      <c r="F963" s="13">
        <v>-2.7664370592819343E-2</v>
      </c>
      <c r="G963" s="13">
        <v>-3.2124625773586324E-2</v>
      </c>
      <c r="H963" s="13">
        <v>0.78410207230675333</v>
      </c>
      <c r="I963" s="13">
        <v>0.15000246077439483</v>
      </c>
      <c r="J963" s="13">
        <v>0.10019627792249786</v>
      </c>
      <c r="K963" s="13">
        <v>0.11283366760133751</v>
      </c>
      <c r="L963" s="13">
        <v>4.96467192071397E-2</v>
      </c>
      <c r="M963" s="13">
        <v>4.96467192071397E-2</v>
      </c>
      <c r="N963" s="13">
        <v>3.5574156725488582E-3</v>
      </c>
      <c r="O963" s="13">
        <v>-7.0780170673565901E-2</v>
      </c>
      <c r="P963" s="13">
        <v>4.444308816291187E-2</v>
      </c>
      <c r="Q963" s="13" t="s">
        <v>617</v>
      </c>
      <c r="R963" s="13">
        <v>-0.15536319202716709</v>
      </c>
      <c r="S963" s="13">
        <v>-2.0230611958207856E-2</v>
      </c>
      <c r="T963" s="13">
        <v>3.0318946757150078E-2</v>
      </c>
      <c r="U963" s="13">
        <v>-0.18972030882734947</v>
      </c>
      <c r="V963" s="13">
        <v>-0.92499337537677029</v>
      </c>
      <c r="W963" s="148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5"/>
    </row>
    <row r="964" spans="1:65">
      <c r="A964" s="29"/>
      <c r="B964" s="45" t="s">
        <v>262</v>
      </c>
      <c r="C964" s="46"/>
      <c r="D964" s="44">
        <v>0.41</v>
      </c>
      <c r="E964" s="44">
        <v>6.52</v>
      </c>
      <c r="F964" s="44">
        <v>0.22</v>
      </c>
      <c r="G964" s="44">
        <v>0.27</v>
      </c>
      <c r="H964" s="44" t="s">
        <v>263</v>
      </c>
      <c r="I964" s="44">
        <v>1.77</v>
      </c>
      <c r="J964" s="44">
        <v>1.22</v>
      </c>
      <c r="K964" s="44">
        <v>1.36</v>
      </c>
      <c r="L964" s="44">
        <v>0.65</v>
      </c>
      <c r="M964" s="44">
        <v>0.65</v>
      </c>
      <c r="N964" s="44">
        <v>0.13</v>
      </c>
      <c r="O964" s="44">
        <v>0.7</v>
      </c>
      <c r="P964" s="44">
        <v>0.59</v>
      </c>
      <c r="Q964" s="44">
        <v>1.38</v>
      </c>
      <c r="R964" s="44">
        <v>1.65</v>
      </c>
      <c r="S964" s="44">
        <v>0.13</v>
      </c>
      <c r="T964" s="44">
        <v>0.43</v>
      </c>
      <c r="U964" s="44">
        <v>2.0299999999999998</v>
      </c>
      <c r="V964" s="44">
        <v>10.27</v>
      </c>
      <c r="W964" s="148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5"/>
    </row>
    <row r="965" spans="1:65">
      <c r="B965" s="30" t="s">
        <v>315</v>
      </c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BM965" s="55"/>
    </row>
    <row r="966" spans="1:65">
      <c r="BM966" s="55"/>
    </row>
    <row r="967" spans="1:65" ht="15">
      <c r="B967" s="8" t="s">
        <v>606</v>
      </c>
      <c r="BM967" s="27" t="s">
        <v>66</v>
      </c>
    </row>
    <row r="968" spans="1:65" ht="15">
      <c r="A968" s="24" t="s">
        <v>30</v>
      </c>
      <c r="B968" s="18" t="s">
        <v>111</v>
      </c>
      <c r="C968" s="15" t="s">
        <v>112</v>
      </c>
      <c r="D968" s="16" t="s">
        <v>223</v>
      </c>
      <c r="E968" s="17" t="s">
        <v>223</v>
      </c>
      <c r="F968" s="17" t="s">
        <v>223</v>
      </c>
      <c r="G968" s="17" t="s">
        <v>223</v>
      </c>
      <c r="H968" s="17" t="s">
        <v>223</v>
      </c>
      <c r="I968" s="17" t="s">
        <v>223</v>
      </c>
      <c r="J968" s="17" t="s">
        <v>223</v>
      </c>
      <c r="K968" s="17" t="s">
        <v>223</v>
      </c>
      <c r="L968" s="17" t="s">
        <v>223</v>
      </c>
      <c r="M968" s="17" t="s">
        <v>223</v>
      </c>
      <c r="N968" s="17" t="s">
        <v>223</v>
      </c>
      <c r="O968" s="17" t="s">
        <v>223</v>
      </c>
      <c r="P968" s="17" t="s">
        <v>223</v>
      </c>
      <c r="Q968" s="17" t="s">
        <v>223</v>
      </c>
      <c r="R968" s="17" t="s">
        <v>223</v>
      </c>
      <c r="S968" s="17" t="s">
        <v>223</v>
      </c>
      <c r="T968" s="17" t="s">
        <v>223</v>
      </c>
      <c r="U968" s="17" t="s">
        <v>223</v>
      </c>
      <c r="V968" s="148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7">
        <v>1</v>
      </c>
    </row>
    <row r="969" spans="1:65">
      <c r="A969" s="29"/>
      <c r="B969" s="19" t="s">
        <v>224</v>
      </c>
      <c r="C969" s="9" t="s">
        <v>224</v>
      </c>
      <c r="D969" s="146" t="s">
        <v>226</v>
      </c>
      <c r="E969" s="147" t="s">
        <v>227</v>
      </c>
      <c r="F969" s="147" t="s">
        <v>228</v>
      </c>
      <c r="G969" s="147" t="s">
        <v>230</v>
      </c>
      <c r="H969" s="147" t="s">
        <v>231</v>
      </c>
      <c r="I969" s="147" t="s">
        <v>234</v>
      </c>
      <c r="J969" s="147" t="s">
        <v>235</v>
      </c>
      <c r="K969" s="147" t="s">
        <v>236</v>
      </c>
      <c r="L969" s="147" t="s">
        <v>237</v>
      </c>
      <c r="M969" s="147" t="s">
        <v>264</v>
      </c>
      <c r="N969" s="147" t="s">
        <v>238</v>
      </c>
      <c r="O969" s="147" t="s">
        <v>240</v>
      </c>
      <c r="P969" s="147" t="s">
        <v>241</v>
      </c>
      <c r="Q969" s="147" t="s">
        <v>243</v>
      </c>
      <c r="R969" s="147" t="s">
        <v>244</v>
      </c>
      <c r="S969" s="147" t="s">
        <v>245</v>
      </c>
      <c r="T969" s="147" t="s">
        <v>246</v>
      </c>
      <c r="U969" s="147" t="s">
        <v>249</v>
      </c>
      <c r="V969" s="148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7" t="s">
        <v>3</v>
      </c>
    </row>
    <row r="970" spans="1:65">
      <c r="A970" s="29"/>
      <c r="B970" s="19"/>
      <c r="C970" s="9"/>
      <c r="D970" s="10" t="s">
        <v>308</v>
      </c>
      <c r="E970" s="11" t="s">
        <v>266</v>
      </c>
      <c r="F970" s="11" t="s">
        <v>266</v>
      </c>
      <c r="G970" s="11" t="s">
        <v>308</v>
      </c>
      <c r="H970" s="11" t="s">
        <v>266</v>
      </c>
      <c r="I970" s="11" t="s">
        <v>266</v>
      </c>
      <c r="J970" s="11" t="s">
        <v>266</v>
      </c>
      <c r="K970" s="11" t="s">
        <v>266</v>
      </c>
      <c r="L970" s="11" t="s">
        <v>266</v>
      </c>
      <c r="M970" s="11" t="s">
        <v>266</v>
      </c>
      <c r="N970" s="11" t="s">
        <v>266</v>
      </c>
      <c r="O970" s="11" t="s">
        <v>266</v>
      </c>
      <c r="P970" s="11" t="s">
        <v>266</v>
      </c>
      <c r="Q970" s="11" t="s">
        <v>308</v>
      </c>
      <c r="R970" s="11" t="s">
        <v>308</v>
      </c>
      <c r="S970" s="11" t="s">
        <v>266</v>
      </c>
      <c r="T970" s="11" t="s">
        <v>308</v>
      </c>
      <c r="U970" s="11" t="s">
        <v>309</v>
      </c>
      <c r="V970" s="148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7">
        <v>2</v>
      </c>
    </row>
    <row r="971" spans="1:65">
      <c r="A971" s="29"/>
      <c r="B971" s="19"/>
      <c r="C971" s="9"/>
      <c r="D971" s="25" t="s">
        <v>310</v>
      </c>
      <c r="E971" s="25" t="s">
        <v>311</v>
      </c>
      <c r="F971" s="25" t="s">
        <v>312</v>
      </c>
      <c r="G971" s="25" t="s">
        <v>311</v>
      </c>
      <c r="H971" s="25" t="s">
        <v>311</v>
      </c>
      <c r="I971" s="25" t="s">
        <v>311</v>
      </c>
      <c r="J971" s="25" t="s">
        <v>311</v>
      </c>
      <c r="K971" s="25" t="s">
        <v>311</v>
      </c>
      <c r="L971" s="25" t="s">
        <v>311</v>
      </c>
      <c r="M971" s="25" t="s">
        <v>311</v>
      </c>
      <c r="N971" s="25" t="s">
        <v>117</v>
      </c>
      <c r="O971" s="25" t="s">
        <v>116</v>
      </c>
      <c r="P971" s="25" t="s">
        <v>312</v>
      </c>
      <c r="Q971" s="25" t="s">
        <v>310</v>
      </c>
      <c r="R971" s="25" t="s">
        <v>313</v>
      </c>
      <c r="S971" s="25" t="s">
        <v>313</v>
      </c>
      <c r="T971" s="25" t="s">
        <v>313</v>
      </c>
      <c r="U971" s="25" t="s">
        <v>312</v>
      </c>
      <c r="V971" s="148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7">
        <v>3</v>
      </c>
    </row>
    <row r="972" spans="1:65">
      <c r="A972" s="29"/>
      <c r="B972" s="18">
        <v>1</v>
      </c>
      <c r="C972" s="14">
        <v>1</v>
      </c>
      <c r="D972" s="143">
        <v>5.93</v>
      </c>
      <c r="E972" s="21">
        <v>5.09</v>
      </c>
      <c r="F972" s="21">
        <v>5.14</v>
      </c>
      <c r="G972" s="21">
        <v>5.9</v>
      </c>
      <c r="H972" s="21">
        <v>4.8</v>
      </c>
      <c r="I972" s="21">
        <v>4.9000000000000004</v>
      </c>
      <c r="J972" s="21">
        <v>5.0999999999999996</v>
      </c>
      <c r="K972" s="21">
        <v>5.0999999999999996</v>
      </c>
      <c r="L972" s="21">
        <v>5.2</v>
      </c>
      <c r="M972" s="21">
        <v>5.4</v>
      </c>
      <c r="N972" s="21">
        <v>5.12</v>
      </c>
      <c r="O972" s="21">
        <v>5.3</v>
      </c>
      <c r="P972" s="21">
        <v>4.8827256107553003</v>
      </c>
      <c r="Q972" s="21">
        <v>5.5467191721637166</v>
      </c>
      <c r="R972" s="21">
        <v>5</v>
      </c>
      <c r="S972" s="21">
        <v>5.0599999999999996</v>
      </c>
      <c r="T972" s="143">
        <v>4.5999999999999996</v>
      </c>
      <c r="U972" s="143">
        <v>6.7984013409999999</v>
      </c>
      <c r="V972" s="148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7">
        <v>1</v>
      </c>
    </row>
    <row r="973" spans="1:65">
      <c r="A973" s="29"/>
      <c r="B973" s="19">
        <v>1</v>
      </c>
      <c r="C973" s="9">
        <v>2</v>
      </c>
      <c r="D973" s="144">
        <v>6</v>
      </c>
      <c r="E973" s="11">
        <v>5.13</v>
      </c>
      <c r="F973" s="11">
        <v>5.61000674668872</v>
      </c>
      <c r="G973" s="11">
        <v>6</v>
      </c>
      <c r="H973" s="11">
        <v>5</v>
      </c>
      <c r="I973" s="11">
        <v>4.8</v>
      </c>
      <c r="J973" s="11">
        <v>5</v>
      </c>
      <c r="K973" s="11">
        <v>5.0999999999999996</v>
      </c>
      <c r="L973" s="11">
        <v>5.3</v>
      </c>
      <c r="M973" s="11">
        <v>5.3</v>
      </c>
      <c r="N973" s="11">
        <v>5.2</v>
      </c>
      <c r="O973" s="11">
        <v>5.0999999999999996</v>
      </c>
      <c r="P973" s="11">
        <v>4.86044379507823</v>
      </c>
      <c r="Q973" s="11">
        <v>5.5796177608254469</v>
      </c>
      <c r="R973" s="11">
        <v>5.3</v>
      </c>
      <c r="S973" s="11">
        <v>5.0199999999999996</v>
      </c>
      <c r="T973" s="144">
        <v>4.3</v>
      </c>
      <c r="U973" s="144">
        <v>7.161065486</v>
      </c>
      <c r="V973" s="148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7" t="e">
        <v>#N/A</v>
      </c>
    </row>
    <row r="974" spans="1:65">
      <c r="A974" s="29"/>
      <c r="B974" s="19">
        <v>1</v>
      </c>
      <c r="C974" s="9">
        <v>3</v>
      </c>
      <c r="D974" s="144">
        <v>6.1</v>
      </c>
      <c r="E974" s="11">
        <v>5.21</v>
      </c>
      <c r="F974" s="11">
        <v>5.0740319413848711</v>
      </c>
      <c r="G974" s="11">
        <v>5.9</v>
      </c>
      <c r="H974" s="11">
        <v>4.7</v>
      </c>
      <c r="I974" s="11">
        <v>4.8</v>
      </c>
      <c r="J974" s="11">
        <v>5</v>
      </c>
      <c r="K974" s="11">
        <v>5.0999999999999996</v>
      </c>
      <c r="L974" s="11">
        <v>5.4</v>
      </c>
      <c r="M974" s="11">
        <v>5.2</v>
      </c>
      <c r="N974" s="11">
        <v>5.41</v>
      </c>
      <c r="O974" s="11">
        <v>5.2</v>
      </c>
      <c r="P974" s="11">
        <v>4.5886161405008696</v>
      </c>
      <c r="Q974" s="11">
        <v>5.7539863620093108</v>
      </c>
      <c r="R974" s="11">
        <v>5.2</v>
      </c>
      <c r="S974" s="11">
        <v>4.9000000000000004</v>
      </c>
      <c r="T974" s="144">
        <v>4.5</v>
      </c>
      <c r="U974" s="144">
        <v>6.3321109160000004</v>
      </c>
      <c r="V974" s="148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7">
        <v>16</v>
      </c>
    </row>
    <row r="975" spans="1:65">
      <c r="A975" s="29"/>
      <c r="B975" s="19">
        <v>1</v>
      </c>
      <c r="C975" s="9">
        <v>4</v>
      </c>
      <c r="D975" s="144">
        <v>6.26</v>
      </c>
      <c r="E975" s="11">
        <v>5.53</v>
      </c>
      <c r="F975" s="11">
        <v>5.3561807373258405</v>
      </c>
      <c r="G975" s="11">
        <v>5.8</v>
      </c>
      <c r="H975" s="11">
        <v>5</v>
      </c>
      <c r="I975" s="11">
        <v>4.9000000000000004</v>
      </c>
      <c r="J975" s="11">
        <v>4.9000000000000004</v>
      </c>
      <c r="K975" s="11">
        <v>5.4</v>
      </c>
      <c r="L975" s="11">
        <v>5.2</v>
      </c>
      <c r="M975" s="11">
        <v>5.4</v>
      </c>
      <c r="N975" s="11">
        <v>5.0999999999999996</v>
      </c>
      <c r="O975" s="11">
        <v>5.0999999999999996</v>
      </c>
      <c r="P975" s="11">
        <v>4.5029092989474551</v>
      </c>
      <c r="Q975" s="11">
        <v>5.5522379611248969</v>
      </c>
      <c r="R975" s="11">
        <v>5.0999999999999996</v>
      </c>
      <c r="S975" s="11">
        <v>5.07</v>
      </c>
      <c r="T975" s="144">
        <v>4.4000000000000004</v>
      </c>
      <c r="U975" s="144">
        <v>6.6179417889999996</v>
      </c>
      <c r="V975" s="148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7">
        <v>5.2031336150452772</v>
      </c>
    </row>
    <row r="976" spans="1:65">
      <c r="A976" s="29"/>
      <c r="B976" s="19">
        <v>1</v>
      </c>
      <c r="C976" s="9">
        <v>5</v>
      </c>
      <c r="D976" s="144">
        <v>5.89</v>
      </c>
      <c r="E976" s="11">
        <v>5.29</v>
      </c>
      <c r="F976" s="11">
        <v>5.4117018986285013</v>
      </c>
      <c r="G976" s="11">
        <v>5.4</v>
      </c>
      <c r="H976" s="11">
        <v>4.8</v>
      </c>
      <c r="I976" s="11">
        <v>4.9000000000000004</v>
      </c>
      <c r="J976" s="11">
        <v>5</v>
      </c>
      <c r="K976" s="11">
        <v>5.3</v>
      </c>
      <c r="L976" s="11">
        <v>5.3</v>
      </c>
      <c r="M976" s="11">
        <v>5.4</v>
      </c>
      <c r="N976" s="11">
        <v>5.41</v>
      </c>
      <c r="O976" s="11">
        <v>5.3</v>
      </c>
      <c r="P976" s="11">
        <v>4.8055577312063296</v>
      </c>
      <c r="Q976" s="11">
        <v>5.6906482118683641</v>
      </c>
      <c r="R976" s="11">
        <v>5.5</v>
      </c>
      <c r="S976" s="11">
        <v>5.28</v>
      </c>
      <c r="T976" s="144">
        <v>4.4000000000000004</v>
      </c>
      <c r="U976" s="144">
        <v>6.5589662979999996</v>
      </c>
      <c r="V976" s="148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7">
        <v>179</v>
      </c>
    </row>
    <row r="977" spans="1:65">
      <c r="A977" s="29"/>
      <c r="B977" s="19">
        <v>1</v>
      </c>
      <c r="C977" s="9">
        <v>6</v>
      </c>
      <c r="D977" s="144">
        <v>6.15</v>
      </c>
      <c r="E977" s="11">
        <v>5.0199999999999996</v>
      </c>
      <c r="F977" s="11">
        <v>5.144347346996561</v>
      </c>
      <c r="G977" s="11">
        <v>5.9</v>
      </c>
      <c r="H977" s="11">
        <v>4.9000000000000004</v>
      </c>
      <c r="I977" s="11">
        <v>5.2</v>
      </c>
      <c r="J977" s="11">
        <v>5.0999999999999996</v>
      </c>
      <c r="K977" s="11">
        <v>5.3</v>
      </c>
      <c r="L977" s="11">
        <v>5.4</v>
      </c>
      <c r="M977" s="11">
        <v>5.3</v>
      </c>
      <c r="N977" s="11">
        <v>5.14</v>
      </c>
      <c r="O977" s="11">
        <v>5.2</v>
      </c>
      <c r="P977" s="11">
        <v>4.94293123757424</v>
      </c>
      <c r="Q977" s="11">
        <v>5.6893634009962835</v>
      </c>
      <c r="R977" s="150">
        <v>6.2</v>
      </c>
      <c r="S977" s="11">
        <v>4.8499999999999996</v>
      </c>
      <c r="T977" s="144">
        <v>4.2</v>
      </c>
      <c r="U977" s="144">
        <v>6.5348811900000001</v>
      </c>
      <c r="V977" s="148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5"/>
    </row>
    <row r="978" spans="1:65">
      <c r="A978" s="29"/>
      <c r="B978" s="20" t="s">
        <v>258</v>
      </c>
      <c r="C978" s="12"/>
      <c r="D978" s="22">
        <v>6.0549999999999997</v>
      </c>
      <c r="E978" s="22">
        <v>5.2116666666666669</v>
      </c>
      <c r="F978" s="22">
        <v>5.289378111837415</v>
      </c>
      <c r="G978" s="22">
        <v>5.8166666666666664</v>
      </c>
      <c r="H978" s="22">
        <v>4.8666666666666671</v>
      </c>
      <c r="I978" s="22">
        <v>4.9166666666666661</v>
      </c>
      <c r="J978" s="22">
        <v>5.0166666666666666</v>
      </c>
      <c r="K978" s="22">
        <v>5.2166666666666668</v>
      </c>
      <c r="L978" s="22">
        <v>5.3000000000000007</v>
      </c>
      <c r="M978" s="22">
        <v>5.333333333333333</v>
      </c>
      <c r="N978" s="22">
        <v>5.2299999999999995</v>
      </c>
      <c r="O978" s="22">
        <v>5.1999999999999993</v>
      </c>
      <c r="P978" s="22">
        <v>4.7638639690104041</v>
      </c>
      <c r="Q978" s="22">
        <v>5.6354288114980031</v>
      </c>
      <c r="R978" s="22">
        <v>5.3833333333333337</v>
      </c>
      <c r="S978" s="22">
        <v>5.03</v>
      </c>
      <c r="T978" s="22">
        <v>4.3999999999999995</v>
      </c>
      <c r="U978" s="22">
        <v>6.6672278366666662</v>
      </c>
      <c r="V978" s="148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5"/>
    </row>
    <row r="979" spans="1:65">
      <c r="A979" s="29"/>
      <c r="B979" s="3" t="s">
        <v>259</v>
      </c>
      <c r="C979" s="28"/>
      <c r="D979" s="11">
        <v>6.05</v>
      </c>
      <c r="E979" s="11">
        <v>5.17</v>
      </c>
      <c r="F979" s="11">
        <v>5.2502640421612004</v>
      </c>
      <c r="G979" s="11">
        <v>5.9</v>
      </c>
      <c r="H979" s="11">
        <v>4.8499999999999996</v>
      </c>
      <c r="I979" s="11">
        <v>4.9000000000000004</v>
      </c>
      <c r="J979" s="11">
        <v>5</v>
      </c>
      <c r="K979" s="11">
        <v>5.1999999999999993</v>
      </c>
      <c r="L979" s="11">
        <v>5.3</v>
      </c>
      <c r="M979" s="11">
        <v>5.35</v>
      </c>
      <c r="N979" s="11">
        <v>5.17</v>
      </c>
      <c r="O979" s="11">
        <v>5.2</v>
      </c>
      <c r="P979" s="11">
        <v>4.8330007631422802</v>
      </c>
      <c r="Q979" s="11">
        <v>5.6344905809108656</v>
      </c>
      <c r="R979" s="11">
        <v>5.25</v>
      </c>
      <c r="S979" s="11">
        <v>5.0399999999999991</v>
      </c>
      <c r="T979" s="11">
        <v>4.4000000000000004</v>
      </c>
      <c r="U979" s="11">
        <v>6.5884540434999996</v>
      </c>
      <c r="V979" s="148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5"/>
    </row>
    <row r="980" spans="1:65">
      <c r="A980" s="29"/>
      <c r="B980" s="3" t="s">
        <v>260</v>
      </c>
      <c r="C980" s="28"/>
      <c r="D980" s="23">
        <v>0.14067693485429664</v>
      </c>
      <c r="E980" s="23">
        <v>0.18203479520868185</v>
      </c>
      <c r="F980" s="23">
        <v>0.20588838590298383</v>
      </c>
      <c r="G980" s="23">
        <v>0.21369760566432802</v>
      </c>
      <c r="H980" s="23">
        <v>0.12110601416389968</v>
      </c>
      <c r="I980" s="23">
        <v>0.14719601443879754</v>
      </c>
      <c r="J980" s="23">
        <v>7.5277265270907834E-2</v>
      </c>
      <c r="K980" s="23">
        <v>0.13291601358251282</v>
      </c>
      <c r="L980" s="23">
        <v>8.9442719099991672E-2</v>
      </c>
      <c r="M980" s="23">
        <v>8.1649658092772748E-2</v>
      </c>
      <c r="N980" s="23">
        <v>0.14338758663147952</v>
      </c>
      <c r="O980" s="23">
        <v>8.9442719099991672E-2</v>
      </c>
      <c r="P980" s="23">
        <v>0.17667390887367421</v>
      </c>
      <c r="Q980" s="23">
        <v>8.7085022798005743E-2</v>
      </c>
      <c r="R980" s="23">
        <v>0.4355073669487885</v>
      </c>
      <c r="S980" s="23">
        <v>0.15126136320951239</v>
      </c>
      <c r="T980" s="23">
        <v>0.14142135623730939</v>
      </c>
      <c r="U980" s="23">
        <v>0.28462282859540788</v>
      </c>
      <c r="V980" s="201"/>
      <c r="W980" s="202"/>
      <c r="X980" s="202"/>
      <c r="Y980" s="202"/>
      <c r="Z980" s="202"/>
      <c r="AA980" s="202"/>
      <c r="AB980" s="202"/>
      <c r="AC980" s="202"/>
      <c r="AD980" s="202"/>
      <c r="AE980" s="202"/>
      <c r="AF980" s="202"/>
      <c r="AG980" s="202"/>
      <c r="AH980" s="202"/>
      <c r="AI980" s="202"/>
      <c r="AJ980" s="202"/>
      <c r="AK980" s="202"/>
      <c r="AL980" s="202"/>
      <c r="AM980" s="202"/>
      <c r="AN980" s="202"/>
      <c r="AO980" s="202"/>
      <c r="AP980" s="202"/>
      <c r="AQ980" s="202"/>
      <c r="AR980" s="202"/>
      <c r="AS980" s="202"/>
      <c r="AT980" s="202"/>
      <c r="AU980" s="202"/>
      <c r="AV980" s="202"/>
      <c r="AW980" s="202"/>
      <c r="AX980" s="202"/>
      <c r="AY980" s="202"/>
      <c r="AZ980" s="202"/>
      <c r="BA980" s="202"/>
      <c r="BB980" s="202"/>
      <c r="BC980" s="202"/>
      <c r="BD980" s="202"/>
      <c r="BE980" s="202"/>
      <c r="BF980" s="202"/>
      <c r="BG980" s="202"/>
      <c r="BH980" s="202"/>
      <c r="BI980" s="202"/>
      <c r="BJ980" s="202"/>
      <c r="BK980" s="202"/>
      <c r="BL980" s="202"/>
      <c r="BM980" s="56"/>
    </row>
    <row r="981" spans="1:65">
      <c r="A981" s="29"/>
      <c r="B981" s="3" t="s">
        <v>86</v>
      </c>
      <c r="C981" s="28"/>
      <c r="D981" s="13">
        <v>2.3233184947034954E-2</v>
      </c>
      <c r="E981" s="13">
        <v>3.4928326551074224E-2</v>
      </c>
      <c r="F981" s="13">
        <v>3.89248757698403E-2</v>
      </c>
      <c r="G981" s="13">
        <v>3.6738843380686767E-2</v>
      </c>
      <c r="H981" s="13">
        <v>2.4884797430938289E-2</v>
      </c>
      <c r="I981" s="13">
        <v>2.9938172428230013E-2</v>
      </c>
      <c r="J981" s="13">
        <v>1.5005434937722491E-2</v>
      </c>
      <c r="K981" s="13">
        <v>2.5479108034986483E-2</v>
      </c>
      <c r="L981" s="13">
        <v>1.6875984735847484E-2</v>
      </c>
      <c r="M981" s="13">
        <v>1.530931089239489E-2</v>
      </c>
      <c r="N981" s="13">
        <v>2.7416364556688246E-2</v>
      </c>
      <c r="O981" s="13">
        <v>1.7200522903844554E-2</v>
      </c>
      <c r="P981" s="13">
        <v>3.7086262333047813E-2</v>
      </c>
      <c r="Q981" s="13">
        <v>1.545313155590318E-2</v>
      </c>
      <c r="R981" s="13">
        <v>8.0899201290796613E-2</v>
      </c>
      <c r="S981" s="13">
        <v>3.0071841592348388E-2</v>
      </c>
      <c r="T981" s="13">
        <v>3.2141217326661232E-2</v>
      </c>
      <c r="U981" s="13">
        <v>4.268983085145435E-2</v>
      </c>
      <c r="V981" s="148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5"/>
    </row>
    <row r="982" spans="1:65">
      <c r="A982" s="29"/>
      <c r="B982" s="3" t="s">
        <v>261</v>
      </c>
      <c r="C982" s="28"/>
      <c r="D982" s="13">
        <v>0.16372179689783151</v>
      </c>
      <c r="E982" s="13">
        <v>1.6399831818110222E-3</v>
      </c>
      <c r="F982" s="13">
        <v>1.6575491458215685E-2</v>
      </c>
      <c r="G982" s="13">
        <v>0.11791606693460821</v>
      </c>
      <c r="H982" s="13">
        <v>-6.4666213338379186E-2</v>
      </c>
      <c r="I982" s="13">
        <v>-5.505661963980113E-2</v>
      </c>
      <c r="J982" s="13">
        <v>-3.5837432242644351E-2</v>
      </c>
      <c r="K982" s="13">
        <v>2.6009425516688722E-3</v>
      </c>
      <c r="L982" s="13">
        <v>1.8616932049299484E-2</v>
      </c>
      <c r="M982" s="13">
        <v>2.5023327848351373E-2</v>
      </c>
      <c r="N982" s="13">
        <v>5.1635008712895836E-3</v>
      </c>
      <c r="O982" s="13">
        <v>-6.0225534785740553E-4</v>
      </c>
      <c r="P982" s="13">
        <v>-8.4424056450268736E-2</v>
      </c>
      <c r="Q982" s="13">
        <v>8.3083623915155558E-2</v>
      </c>
      <c r="R982" s="13">
        <v>3.4632921546929873E-2</v>
      </c>
      <c r="S982" s="13">
        <v>-3.3274873923023418E-2</v>
      </c>
      <c r="T982" s="13">
        <v>-0.15435575452511019</v>
      </c>
      <c r="U982" s="13">
        <v>0.2813870121243558</v>
      </c>
      <c r="V982" s="148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5"/>
    </row>
    <row r="983" spans="1:65">
      <c r="A983" s="29"/>
      <c r="B983" s="45" t="s">
        <v>262</v>
      </c>
      <c r="C983" s="46"/>
      <c r="D983" s="44">
        <v>2.8</v>
      </c>
      <c r="E983" s="44">
        <v>0.04</v>
      </c>
      <c r="F983" s="44">
        <v>0.22</v>
      </c>
      <c r="G983" s="44">
        <v>2</v>
      </c>
      <c r="H983" s="44">
        <v>1.2</v>
      </c>
      <c r="I983" s="44">
        <v>1.03</v>
      </c>
      <c r="J983" s="44">
        <v>0.7</v>
      </c>
      <c r="K983" s="44">
        <v>0.02</v>
      </c>
      <c r="L983" s="44">
        <v>0.26</v>
      </c>
      <c r="M983" s="44">
        <v>0.37</v>
      </c>
      <c r="N983" s="44">
        <v>0.02</v>
      </c>
      <c r="O983" s="44">
        <v>0.08</v>
      </c>
      <c r="P983" s="44">
        <v>1.55</v>
      </c>
      <c r="Q983" s="44">
        <v>1.39</v>
      </c>
      <c r="R983" s="44">
        <v>0.54</v>
      </c>
      <c r="S983" s="44">
        <v>0.65</v>
      </c>
      <c r="T983" s="44">
        <v>2.78</v>
      </c>
      <c r="U983" s="44">
        <v>4.87</v>
      </c>
      <c r="V983" s="148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5"/>
    </row>
    <row r="984" spans="1:65">
      <c r="B984" s="3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BM984" s="55"/>
    </row>
    <row r="985" spans="1:65" ht="15">
      <c r="B985" s="8" t="s">
        <v>607</v>
      </c>
      <c r="BM985" s="27" t="s">
        <v>66</v>
      </c>
    </row>
    <row r="986" spans="1:65" ht="15">
      <c r="A986" s="24" t="s">
        <v>62</v>
      </c>
      <c r="B986" s="18" t="s">
        <v>111</v>
      </c>
      <c r="C986" s="15" t="s">
        <v>112</v>
      </c>
      <c r="D986" s="16" t="s">
        <v>223</v>
      </c>
      <c r="E986" s="17" t="s">
        <v>223</v>
      </c>
      <c r="F986" s="17" t="s">
        <v>223</v>
      </c>
      <c r="G986" s="17" t="s">
        <v>223</v>
      </c>
      <c r="H986" s="17" t="s">
        <v>223</v>
      </c>
      <c r="I986" s="17" t="s">
        <v>223</v>
      </c>
      <c r="J986" s="17" t="s">
        <v>223</v>
      </c>
      <c r="K986" s="17" t="s">
        <v>223</v>
      </c>
      <c r="L986" s="17" t="s">
        <v>223</v>
      </c>
      <c r="M986" s="17" t="s">
        <v>223</v>
      </c>
      <c r="N986" s="17" t="s">
        <v>223</v>
      </c>
      <c r="O986" s="17" t="s">
        <v>223</v>
      </c>
      <c r="P986" s="17" t="s">
        <v>223</v>
      </c>
      <c r="Q986" s="17" t="s">
        <v>223</v>
      </c>
      <c r="R986" s="17" t="s">
        <v>223</v>
      </c>
      <c r="S986" s="17" t="s">
        <v>223</v>
      </c>
      <c r="T986" s="17" t="s">
        <v>223</v>
      </c>
      <c r="U986" s="17" t="s">
        <v>223</v>
      </c>
      <c r="V986" s="17" t="s">
        <v>223</v>
      </c>
      <c r="W986" s="17" t="s">
        <v>223</v>
      </c>
      <c r="X986" s="148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7">
        <v>1</v>
      </c>
    </row>
    <row r="987" spans="1:65">
      <c r="A987" s="29"/>
      <c r="B987" s="19" t="s">
        <v>224</v>
      </c>
      <c r="C987" s="9" t="s">
        <v>224</v>
      </c>
      <c r="D987" s="146" t="s">
        <v>226</v>
      </c>
      <c r="E987" s="147" t="s">
        <v>227</v>
      </c>
      <c r="F987" s="147" t="s">
        <v>228</v>
      </c>
      <c r="G987" s="147" t="s">
        <v>229</v>
      </c>
      <c r="H987" s="147" t="s">
        <v>230</v>
      </c>
      <c r="I987" s="147" t="s">
        <v>231</v>
      </c>
      <c r="J987" s="147" t="s">
        <v>232</v>
      </c>
      <c r="K987" s="147" t="s">
        <v>234</v>
      </c>
      <c r="L987" s="147" t="s">
        <v>235</v>
      </c>
      <c r="M987" s="147" t="s">
        <v>236</v>
      </c>
      <c r="N987" s="147" t="s">
        <v>237</v>
      </c>
      <c r="O987" s="147" t="s">
        <v>264</v>
      </c>
      <c r="P987" s="147" t="s">
        <v>238</v>
      </c>
      <c r="Q987" s="147" t="s">
        <v>240</v>
      </c>
      <c r="R987" s="147" t="s">
        <v>241</v>
      </c>
      <c r="S987" s="147" t="s">
        <v>243</v>
      </c>
      <c r="T987" s="147" t="s">
        <v>244</v>
      </c>
      <c r="U987" s="147" t="s">
        <v>245</v>
      </c>
      <c r="V987" s="147" t="s">
        <v>246</v>
      </c>
      <c r="W987" s="147" t="s">
        <v>249</v>
      </c>
      <c r="X987" s="148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7" t="s">
        <v>1</v>
      </c>
    </row>
    <row r="988" spans="1:65">
      <c r="A988" s="29"/>
      <c r="B988" s="19"/>
      <c r="C988" s="9"/>
      <c r="D988" s="10" t="s">
        <v>308</v>
      </c>
      <c r="E988" s="11" t="s">
        <v>308</v>
      </c>
      <c r="F988" s="11" t="s">
        <v>309</v>
      </c>
      <c r="G988" s="11" t="s">
        <v>309</v>
      </c>
      <c r="H988" s="11" t="s">
        <v>308</v>
      </c>
      <c r="I988" s="11" t="s">
        <v>266</v>
      </c>
      <c r="J988" s="11" t="s">
        <v>309</v>
      </c>
      <c r="K988" s="11" t="s">
        <v>266</v>
      </c>
      <c r="L988" s="11" t="s">
        <v>266</v>
      </c>
      <c r="M988" s="11" t="s">
        <v>266</v>
      </c>
      <c r="N988" s="11" t="s">
        <v>266</v>
      </c>
      <c r="O988" s="11" t="s">
        <v>266</v>
      </c>
      <c r="P988" s="11" t="s">
        <v>266</v>
      </c>
      <c r="Q988" s="11" t="s">
        <v>266</v>
      </c>
      <c r="R988" s="11" t="s">
        <v>266</v>
      </c>
      <c r="S988" s="11" t="s">
        <v>308</v>
      </c>
      <c r="T988" s="11" t="s">
        <v>308</v>
      </c>
      <c r="U988" s="11" t="s">
        <v>309</v>
      </c>
      <c r="V988" s="11" t="s">
        <v>308</v>
      </c>
      <c r="W988" s="11" t="s">
        <v>309</v>
      </c>
      <c r="X988" s="148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7">
        <v>3</v>
      </c>
    </row>
    <row r="989" spans="1:65">
      <c r="A989" s="29"/>
      <c r="B989" s="19"/>
      <c r="C989" s="9"/>
      <c r="D989" s="25" t="s">
        <v>310</v>
      </c>
      <c r="E989" s="25" t="s">
        <v>311</v>
      </c>
      <c r="F989" s="25" t="s">
        <v>312</v>
      </c>
      <c r="G989" s="25" t="s">
        <v>313</v>
      </c>
      <c r="H989" s="25" t="s">
        <v>311</v>
      </c>
      <c r="I989" s="25" t="s">
        <v>311</v>
      </c>
      <c r="J989" s="25" t="s">
        <v>310</v>
      </c>
      <c r="K989" s="25" t="s">
        <v>311</v>
      </c>
      <c r="L989" s="25" t="s">
        <v>311</v>
      </c>
      <c r="M989" s="25" t="s">
        <v>311</v>
      </c>
      <c r="N989" s="25" t="s">
        <v>311</v>
      </c>
      <c r="O989" s="25" t="s">
        <v>311</v>
      </c>
      <c r="P989" s="25" t="s">
        <v>117</v>
      </c>
      <c r="Q989" s="25" t="s">
        <v>116</v>
      </c>
      <c r="R989" s="25" t="s">
        <v>312</v>
      </c>
      <c r="S989" s="25" t="s">
        <v>310</v>
      </c>
      <c r="T989" s="25" t="s">
        <v>313</v>
      </c>
      <c r="U989" s="25" t="s">
        <v>313</v>
      </c>
      <c r="V989" s="25" t="s">
        <v>313</v>
      </c>
      <c r="W989" s="25" t="s">
        <v>312</v>
      </c>
      <c r="X989" s="148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7">
        <v>3</v>
      </c>
    </row>
    <row r="990" spans="1:65">
      <c r="A990" s="29"/>
      <c r="B990" s="18">
        <v>1</v>
      </c>
      <c r="C990" s="14">
        <v>1</v>
      </c>
      <c r="D990" s="199">
        <v>4.41E-2</v>
      </c>
      <c r="E990" s="199">
        <v>0.04</v>
      </c>
      <c r="F990" s="200">
        <v>5.3777999999999999E-2</v>
      </c>
      <c r="G990" s="199">
        <v>4.8538070000000003E-2</v>
      </c>
      <c r="H990" s="199">
        <v>0.05</v>
      </c>
      <c r="I990" s="199">
        <v>3.7999999999999999E-2</v>
      </c>
      <c r="J990" s="199">
        <v>4.2799999999999998E-2</v>
      </c>
      <c r="K990" s="199">
        <v>3.1E-2</v>
      </c>
      <c r="L990" s="199">
        <v>3.3000000000000002E-2</v>
      </c>
      <c r="M990" s="199">
        <v>2.7E-2</v>
      </c>
      <c r="N990" s="199">
        <v>3.1E-2</v>
      </c>
      <c r="O990" s="199">
        <v>3.1E-2</v>
      </c>
      <c r="P990" s="199">
        <v>3.27E-2</v>
      </c>
      <c r="Q990" s="199">
        <v>3.1E-2</v>
      </c>
      <c r="R990" s="199">
        <v>3.2468572517471914E-2</v>
      </c>
      <c r="S990" s="199">
        <v>4.5217547452696953E-2</v>
      </c>
      <c r="T990" s="199">
        <v>0.03</v>
      </c>
      <c r="U990" s="199">
        <v>3.9E-2</v>
      </c>
      <c r="V990" s="199">
        <v>3.9E-2</v>
      </c>
      <c r="W990" s="199">
        <v>2.226779726E-2</v>
      </c>
      <c r="X990" s="201"/>
      <c r="Y990" s="202"/>
      <c r="Z990" s="202"/>
      <c r="AA990" s="202"/>
      <c r="AB990" s="202"/>
      <c r="AC990" s="202"/>
      <c r="AD990" s="202"/>
      <c r="AE990" s="202"/>
      <c r="AF990" s="202"/>
      <c r="AG990" s="202"/>
      <c r="AH990" s="202"/>
      <c r="AI990" s="202"/>
      <c r="AJ990" s="202"/>
      <c r="AK990" s="202"/>
      <c r="AL990" s="202"/>
      <c r="AM990" s="202"/>
      <c r="AN990" s="202"/>
      <c r="AO990" s="202"/>
      <c r="AP990" s="202"/>
      <c r="AQ990" s="202"/>
      <c r="AR990" s="202"/>
      <c r="AS990" s="202"/>
      <c r="AT990" s="202"/>
      <c r="AU990" s="202"/>
      <c r="AV990" s="202"/>
      <c r="AW990" s="202"/>
      <c r="AX990" s="202"/>
      <c r="AY990" s="202"/>
      <c r="AZ990" s="202"/>
      <c r="BA990" s="202"/>
      <c r="BB990" s="202"/>
      <c r="BC990" s="202"/>
      <c r="BD990" s="202"/>
      <c r="BE990" s="202"/>
      <c r="BF990" s="202"/>
      <c r="BG990" s="202"/>
      <c r="BH990" s="202"/>
      <c r="BI990" s="202"/>
      <c r="BJ990" s="202"/>
      <c r="BK990" s="202"/>
      <c r="BL990" s="202"/>
      <c r="BM990" s="203">
        <v>1</v>
      </c>
    </row>
    <row r="991" spans="1:65">
      <c r="A991" s="29"/>
      <c r="B991" s="19">
        <v>1</v>
      </c>
      <c r="C991" s="9">
        <v>2</v>
      </c>
      <c r="D991" s="23">
        <v>4.3900000000000002E-2</v>
      </c>
      <c r="E991" s="23">
        <v>0.04</v>
      </c>
      <c r="F991" s="205">
        <v>5.239601E-2</v>
      </c>
      <c r="G991" s="23">
        <v>4.8510280000000003E-2</v>
      </c>
      <c r="H991" s="23">
        <v>0.05</v>
      </c>
      <c r="I991" s="23">
        <v>3.7999999999999999E-2</v>
      </c>
      <c r="J991" s="23">
        <v>4.4000000000000004E-2</v>
      </c>
      <c r="K991" s="23">
        <v>3.1E-2</v>
      </c>
      <c r="L991" s="23">
        <v>3.1E-2</v>
      </c>
      <c r="M991" s="23">
        <v>2.7E-2</v>
      </c>
      <c r="N991" s="23">
        <v>3.2000000000000001E-2</v>
      </c>
      <c r="O991" s="23">
        <v>3.1E-2</v>
      </c>
      <c r="P991" s="23">
        <v>3.5200000000000002E-2</v>
      </c>
      <c r="Q991" s="23">
        <v>2.9000000000000001E-2</v>
      </c>
      <c r="R991" s="23">
        <v>3.2089854007773408E-2</v>
      </c>
      <c r="S991" s="23">
        <v>4.5173775011502632E-2</v>
      </c>
      <c r="T991" s="23">
        <v>0.03</v>
      </c>
      <c r="U991" s="23">
        <v>3.9E-2</v>
      </c>
      <c r="V991" s="23">
        <v>3.9E-2</v>
      </c>
      <c r="W991" s="23">
        <v>2.386752348E-2</v>
      </c>
      <c r="X991" s="201"/>
      <c r="Y991" s="202"/>
      <c r="Z991" s="202"/>
      <c r="AA991" s="202"/>
      <c r="AB991" s="202"/>
      <c r="AC991" s="202"/>
      <c r="AD991" s="202"/>
      <c r="AE991" s="202"/>
      <c r="AF991" s="202"/>
      <c r="AG991" s="202"/>
      <c r="AH991" s="202"/>
      <c r="AI991" s="202"/>
      <c r="AJ991" s="202"/>
      <c r="AK991" s="202"/>
      <c r="AL991" s="202"/>
      <c r="AM991" s="202"/>
      <c r="AN991" s="202"/>
      <c r="AO991" s="202"/>
      <c r="AP991" s="202"/>
      <c r="AQ991" s="202"/>
      <c r="AR991" s="202"/>
      <c r="AS991" s="202"/>
      <c r="AT991" s="202"/>
      <c r="AU991" s="202"/>
      <c r="AV991" s="202"/>
      <c r="AW991" s="202"/>
      <c r="AX991" s="202"/>
      <c r="AY991" s="202"/>
      <c r="AZ991" s="202"/>
      <c r="BA991" s="202"/>
      <c r="BB991" s="202"/>
      <c r="BC991" s="202"/>
      <c r="BD991" s="202"/>
      <c r="BE991" s="202"/>
      <c r="BF991" s="202"/>
      <c r="BG991" s="202"/>
      <c r="BH991" s="202"/>
      <c r="BI991" s="202"/>
      <c r="BJ991" s="202"/>
      <c r="BK991" s="202"/>
      <c r="BL991" s="202"/>
      <c r="BM991" s="203" t="e">
        <v>#N/A</v>
      </c>
    </row>
    <row r="992" spans="1:65">
      <c r="A992" s="29"/>
      <c r="B992" s="19">
        <v>1</v>
      </c>
      <c r="C992" s="9">
        <v>3</v>
      </c>
      <c r="D992" s="23">
        <v>4.4200000000000003E-2</v>
      </c>
      <c r="E992" s="23">
        <v>0.04</v>
      </c>
      <c r="F992" s="205">
        <v>5.3068580000000011E-2</v>
      </c>
      <c r="G992" s="23">
        <v>4.8566049999999999E-2</v>
      </c>
      <c r="H992" s="23">
        <v>0.05</v>
      </c>
      <c r="I992" s="23">
        <v>3.3000000000000002E-2</v>
      </c>
      <c r="J992" s="23">
        <v>4.3499999999999997E-2</v>
      </c>
      <c r="K992" s="23">
        <v>0.03</v>
      </c>
      <c r="L992" s="23">
        <v>3.2000000000000001E-2</v>
      </c>
      <c r="M992" s="23">
        <v>2.8000000000000004E-2</v>
      </c>
      <c r="N992" s="23">
        <v>0.03</v>
      </c>
      <c r="O992" s="23">
        <v>0.03</v>
      </c>
      <c r="P992" s="23">
        <v>3.5200000000000002E-2</v>
      </c>
      <c r="Q992" s="23">
        <v>0.03</v>
      </c>
      <c r="R992" s="23">
        <v>3.2635729558501782E-2</v>
      </c>
      <c r="S992" s="23">
        <v>4.6014125422296881E-2</v>
      </c>
      <c r="T992" s="23">
        <v>0.03</v>
      </c>
      <c r="U992" s="23">
        <v>4.1000000000000002E-2</v>
      </c>
      <c r="V992" s="23">
        <v>3.9E-2</v>
      </c>
      <c r="W992" s="23">
        <v>2.1102482839999999E-2</v>
      </c>
      <c r="X992" s="201"/>
      <c r="Y992" s="202"/>
      <c r="Z992" s="202"/>
      <c r="AA992" s="202"/>
      <c r="AB992" s="202"/>
      <c r="AC992" s="202"/>
      <c r="AD992" s="202"/>
      <c r="AE992" s="202"/>
      <c r="AF992" s="202"/>
      <c r="AG992" s="202"/>
      <c r="AH992" s="202"/>
      <c r="AI992" s="202"/>
      <c r="AJ992" s="202"/>
      <c r="AK992" s="202"/>
      <c r="AL992" s="202"/>
      <c r="AM992" s="202"/>
      <c r="AN992" s="202"/>
      <c r="AO992" s="202"/>
      <c r="AP992" s="202"/>
      <c r="AQ992" s="202"/>
      <c r="AR992" s="202"/>
      <c r="AS992" s="202"/>
      <c r="AT992" s="202"/>
      <c r="AU992" s="202"/>
      <c r="AV992" s="202"/>
      <c r="AW992" s="202"/>
      <c r="AX992" s="202"/>
      <c r="AY992" s="202"/>
      <c r="AZ992" s="202"/>
      <c r="BA992" s="202"/>
      <c r="BB992" s="202"/>
      <c r="BC992" s="202"/>
      <c r="BD992" s="202"/>
      <c r="BE992" s="202"/>
      <c r="BF992" s="202"/>
      <c r="BG992" s="202"/>
      <c r="BH992" s="202"/>
      <c r="BI992" s="202"/>
      <c r="BJ992" s="202"/>
      <c r="BK992" s="202"/>
      <c r="BL992" s="202"/>
      <c r="BM992" s="203">
        <v>16</v>
      </c>
    </row>
    <row r="993" spans="1:65">
      <c r="A993" s="29"/>
      <c r="B993" s="19">
        <v>1</v>
      </c>
      <c r="C993" s="9">
        <v>4</v>
      </c>
      <c r="D993" s="23">
        <v>4.4499999999999998E-2</v>
      </c>
      <c r="E993" s="23">
        <v>0.04</v>
      </c>
      <c r="F993" s="205">
        <v>5.1794760000000002E-2</v>
      </c>
      <c r="G993" s="23">
        <v>4.8583409999999994E-2</v>
      </c>
      <c r="H993" s="23">
        <v>0.05</v>
      </c>
      <c r="I993" s="23">
        <v>3.6999999999999998E-2</v>
      </c>
      <c r="J993" s="23">
        <v>4.3400000000000001E-2</v>
      </c>
      <c r="K993" s="23">
        <v>3.1E-2</v>
      </c>
      <c r="L993" s="23">
        <v>3.1E-2</v>
      </c>
      <c r="M993" s="23">
        <v>2.7E-2</v>
      </c>
      <c r="N993" s="23">
        <v>3.1E-2</v>
      </c>
      <c r="O993" s="23">
        <v>0.03</v>
      </c>
      <c r="P993" s="23">
        <v>3.49E-2</v>
      </c>
      <c r="Q993" s="23">
        <v>0.03</v>
      </c>
      <c r="R993" s="23">
        <v>3.2885465484014179E-2</v>
      </c>
      <c r="S993" s="23">
        <v>4.6279361163440356E-2</v>
      </c>
      <c r="T993" s="23">
        <v>0.03</v>
      </c>
      <c r="U993" s="23">
        <v>4.1000000000000002E-2</v>
      </c>
      <c r="V993" s="23">
        <v>3.7999999999999999E-2</v>
      </c>
      <c r="W993" s="23">
        <v>2.365592582E-2</v>
      </c>
      <c r="X993" s="201"/>
      <c r="Y993" s="202"/>
      <c r="Z993" s="202"/>
      <c r="AA993" s="202"/>
      <c r="AB993" s="202"/>
      <c r="AC993" s="202"/>
      <c r="AD993" s="202"/>
      <c r="AE993" s="202"/>
      <c r="AF993" s="202"/>
      <c r="AG993" s="202"/>
      <c r="AH993" s="202"/>
      <c r="AI993" s="202"/>
      <c r="AJ993" s="202"/>
      <c r="AK993" s="202"/>
      <c r="AL993" s="202"/>
      <c r="AM993" s="202"/>
      <c r="AN993" s="202"/>
      <c r="AO993" s="202"/>
      <c r="AP993" s="202"/>
      <c r="AQ993" s="202"/>
      <c r="AR993" s="202"/>
      <c r="AS993" s="202"/>
      <c r="AT993" s="202"/>
      <c r="AU993" s="202"/>
      <c r="AV993" s="202"/>
      <c r="AW993" s="202"/>
      <c r="AX993" s="202"/>
      <c r="AY993" s="202"/>
      <c r="AZ993" s="202"/>
      <c r="BA993" s="202"/>
      <c r="BB993" s="202"/>
      <c r="BC993" s="202"/>
      <c r="BD993" s="202"/>
      <c r="BE993" s="202"/>
      <c r="BF993" s="202"/>
      <c r="BG993" s="202"/>
      <c r="BH993" s="202"/>
      <c r="BI993" s="202"/>
      <c r="BJ993" s="202"/>
      <c r="BK993" s="202"/>
      <c r="BL993" s="202"/>
      <c r="BM993" s="203">
        <v>3.6262043528300397E-2</v>
      </c>
    </row>
    <row r="994" spans="1:65">
      <c r="A994" s="29"/>
      <c r="B994" s="19">
        <v>1</v>
      </c>
      <c r="C994" s="9">
        <v>5</v>
      </c>
      <c r="D994" s="23">
        <v>4.4299999999999999E-2</v>
      </c>
      <c r="E994" s="23">
        <v>0.04</v>
      </c>
      <c r="F994" s="205">
        <v>5.2554160000000003E-2</v>
      </c>
      <c r="G994" s="23">
        <v>4.8503520000000001E-2</v>
      </c>
      <c r="H994" s="23">
        <v>0.05</v>
      </c>
      <c r="I994" s="23">
        <v>3.2000000000000001E-2</v>
      </c>
      <c r="J994" s="23">
        <v>4.4299999999999999E-2</v>
      </c>
      <c r="K994" s="23">
        <v>3.2000000000000001E-2</v>
      </c>
      <c r="L994" s="23">
        <v>3.2000000000000001E-2</v>
      </c>
      <c r="M994" s="23">
        <v>2.5999999999999999E-2</v>
      </c>
      <c r="N994" s="23">
        <v>3.2000000000000001E-2</v>
      </c>
      <c r="O994" s="23">
        <v>3.1E-2</v>
      </c>
      <c r="P994" s="23">
        <v>3.5299999999999998E-2</v>
      </c>
      <c r="Q994" s="23">
        <v>0.03</v>
      </c>
      <c r="R994" s="23">
        <v>3.3617170968929078E-2</v>
      </c>
      <c r="S994" s="23">
        <v>4.5759139625468535E-2</v>
      </c>
      <c r="T994" s="23">
        <v>0.03</v>
      </c>
      <c r="U994" s="23">
        <v>4.2000000000000003E-2</v>
      </c>
      <c r="V994" s="23">
        <v>3.9E-2</v>
      </c>
      <c r="W994" s="23">
        <v>2.30999645E-2</v>
      </c>
      <c r="X994" s="201"/>
      <c r="Y994" s="202"/>
      <c r="Z994" s="202"/>
      <c r="AA994" s="202"/>
      <c r="AB994" s="202"/>
      <c r="AC994" s="202"/>
      <c r="AD994" s="202"/>
      <c r="AE994" s="202"/>
      <c r="AF994" s="202"/>
      <c r="AG994" s="202"/>
      <c r="AH994" s="202"/>
      <c r="AI994" s="202"/>
      <c r="AJ994" s="202"/>
      <c r="AK994" s="202"/>
      <c r="AL994" s="202"/>
      <c r="AM994" s="202"/>
      <c r="AN994" s="202"/>
      <c r="AO994" s="202"/>
      <c r="AP994" s="202"/>
      <c r="AQ994" s="202"/>
      <c r="AR994" s="202"/>
      <c r="AS994" s="202"/>
      <c r="AT994" s="202"/>
      <c r="AU994" s="202"/>
      <c r="AV994" s="202"/>
      <c r="AW994" s="202"/>
      <c r="AX994" s="202"/>
      <c r="AY994" s="202"/>
      <c r="AZ994" s="202"/>
      <c r="BA994" s="202"/>
      <c r="BB994" s="202"/>
      <c r="BC994" s="202"/>
      <c r="BD994" s="202"/>
      <c r="BE994" s="202"/>
      <c r="BF994" s="202"/>
      <c r="BG994" s="202"/>
      <c r="BH994" s="202"/>
      <c r="BI994" s="202"/>
      <c r="BJ994" s="202"/>
      <c r="BK994" s="202"/>
      <c r="BL994" s="202"/>
      <c r="BM994" s="203">
        <v>180</v>
      </c>
    </row>
    <row r="995" spans="1:65">
      <c r="A995" s="29"/>
      <c r="B995" s="19">
        <v>1</v>
      </c>
      <c r="C995" s="9">
        <v>6</v>
      </c>
      <c r="D995" s="23">
        <v>4.4299999999999999E-2</v>
      </c>
      <c r="E995" s="23">
        <v>0.04</v>
      </c>
      <c r="F995" s="205">
        <v>5.2958660000000005E-2</v>
      </c>
      <c r="G995" s="23">
        <v>4.8514049999999996E-2</v>
      </c>
      <c r="H995" s="23">
        <v>0.05</v>
      </c>
      <c r="I995" s="23">
        <v>3.7999999999999999E-2</v>
      </c>
      <c r="J995" s="23">
        <v>4.3400000000000001E-2</v>
      </c>
      <c r="K995" s="23">
        <v>0.03</v>
      </c>
      <c r="L995" s="23">
        <v>3.3000000000000002E-2</v>
      </c>
      <c r="M995" s="23">
        <v>2.5999999999999999E-2</v>
      </c>
      <c r="N995" s="23">
        <v>3.1E-2</v>
      </c>
      <c r="O995" s="23">
        <v>3.1E-2</v>
      </c>
      <c r="P995" s="23">
        <v>3.44E-2</v>
      </c>
      <c r="Q995" s="23">
        <v>2.9000000000000001E-2</v>
      </c>
      <c r="R995" s="23">
        <v>3.360753899076558E-2</v>
      </c>
      <c r="S995" s="23">
        <v>4.5640996213384105E-2</v>
      </c>
      <c r="T995" s="23">
        <v>0.03</v>
      </c>
      <c r="U995" s="23">
        <v>4.1000000000000002E-2</v>
      </c>
      <c r="V995" s="23">
        <v>3.9E-2</v>
      </c>
      <c r="W995" s="23">
        <v>2.2874611909999999E-2</v>
      </c>
      <c r="X995" s="201"/>
      <c r="Y995" s="202"/>
      <c r="Z995" s="202"/>
      <c r="AA995" s="202"/>
      <c r="AB995" s="202"/>
      <c r="AC995" s="202"/>
      <c r="AD995" s="202"/>
      <c r="AE995" s="202"/>
      <c r="AF995" s="202"/>
      <c r="AG995" s="202"/>
      <c r="AH995" s="202"/>
      <c r="AI995" s="202"/>
      <c r="AJ995" s="202"/>
      <c r="AK995" s="202"/>
      <c r="AL995" s="202"/>
      <c r="AM995" s="202"/>
      <c r="AN995" s="202"/>
      <c r="AO995" s="202"/>
      <c r="AP995" s="202"/>
      <c r="AQ995" s="202"/>
      <c r="AR995" s="202"/>
      <c r="AS995" s="202"/>
      <c r="AT995" s="202"/>
      <c r="AU995" s="202"/>
      <c r="AV995" s="202"/>
      <c r="AW995" s="202"/>
      <c r="AX995" s="202"/>
      <c r="AY995" s="202"/>
      <c r="AZ995" s="202"/>
      <c r="BA995" s="202"/>
      <c r="BB995" s="202"/>
      <c r="BC995" s="202"/>
      <c r="BD995" s="202"/>
      <c r="BE995" s="202"/>
      <c r="BF995" s="202"/>
      <c r="BG995" s="202"/>
      <c r="BH995" s="202"/>
      <c r="BI995" s="202"/>
      <c r="BJ995" s="202"/>
      <c r="BK995" s="202"/>
      <c r="BL995" s="202"/>
      <c r="BM995" s="56"/>
    </row>
    <row r="996" spans="1:65">
      <c r="A996" s="29"/>
      <c r="B996" s="20" t="s">
        <v>258</v>
      </c>
      <c r="C996" s="12"/>
      <c r="D996" s="206">
        <v>4.4216666666666661E-2</v>
      </c>
      <c r="E996" s="206">
        <v>0.04</v>
      </c>
      <c r="F996" s="206">
        <v>5.275836166666667E-2</v>
      </c>
      <c r="G996" s="206">
        <v>4.8535896666666661E-2</v>
      </c>
      <c r="H996" s="206">
        <v>4.9999999999999996E-2</v>
      </c>
      <c r="I996" s="206">
        <v>3.5999999999999997E-2</v>
      </c>
      <c r="J996" s="206">
        <v>4.356666666666667E-2</v>
      </c>
      <c r="K996" s="206">
        <v>3.0833333333333334E-2</v>
      </c>
      <c r="L996" s="206">
        <v>3.2000000000000001E-2</v>
      </c>
      <c r="M996" s="206">
        <v>2.6833333333333334E-2</v>
      </c>
      <c r="N996" s="206">
        <v>3.1166666666666665E-2</v>
      </c>
      <c r="O996" s="206">
        <v>3.0666666666666665E-2</v>
      </c>
      <c r="P996" s="206">
        <v>3.4616666666666664E-2</v>
      </c>
      <c r="Q996" s="206">
        <v>2.9833333333333333E-2</v>
      </c>
      <c r="R996" s="206">
        <v>3.2884055254575988E-2</v>
      </c>
      <c r="S996" s="206">
        <v>4.5680824148131578E-2</v>
      </c>
      <c r="T996" s="206">
        <v>0.03</v>
      </c>
      <c r="U996" s="206">
        <v>4.0500000000000001E-2</v>
      </c>
      <c r="V996" s="206">
        <v>3.8833333333333338E-2</v>
      </c>
      <c r="W996" s="206">
        <v>2.2811384301666668E-2</v>
      </c>
      <c r="X996" s="201"/>
      <c r="Y996" s="202"/>
      <c r="Z996" s="202"/>
      <c r="AA996" s="202"/>
      <c r="AB996" s="202"/>
      <c r="AC996" s="202"/>
      <c r="AD996" s="202"/>
      <c r="AE996" s="202"/>
      <c r="AF996" s="202"/>
      <c r="AG996" s="202"/>
      <c r="AH996" s="202"/>
      <c r="AI996" s="202"/>
      <c r="AJ996" s="202"/>
      <c r="AK996" s="202"/>
      <c r="AL996" s="202"/>
      <c r="AM996" s="202"/>
      <c r="AN996" s="202"/>
      <c r="AO996" s="202"/>
      <c r="AP996" s="202"/>
      <c r="AQ996" s="202"/>
      <c r="AR996" s="202"/>
      <c r="AS996" s="202"/>
      <c r="AT996" s="202"/>
      <c r="AU996" s="202"/>
      <c r="AV996" s="202"/>
      <c r="AW996" s="202"/>
      <c r="AX996" s="202"/>
      <c r="AY996" s="202"/>
      <c r="AZ996" s="202"/>
      <c r="BA996" s="202"/>
      <c r="BB996" s="202"/>
      <c r="BC996" s="202"/>
      <c r="BD996" s="202"/>
      <c r="BE996" s="202"/>
      <c r="BF996" s="202"/>
      <c r="BG996" s="202"/>
      <c r="BH996" s="202"/>
      <c r="BI996" s="202"/>
      <c r="BJ996" s="202"/>
      <c r="BK996" s="202"/>
      <c r="BL996" s="202"/>
      <c r="BM996" s="56"/>
    </row>
    <row r="997" spans="1:65">
      <c r="A997" s="29"/>
      <c r="B997" s="3" t="s">
        <v>259</v>
      </c>
      <c r="C997" s="28"/>
      <c r="D997" s="23">
        <v>4.4249999999999998E-2</v>
      </c>
      <c r="E997" s="23">
        <v>0.04</v>
      </c>
      <c r="F997" s="23">
        <v>5.2756410000000004E-2</v>
      </c>
      <c r="G997" s="23">
        <v>4.8526059999999996E-2</v>
      </c>
      <c r="H997" s="23">
        <v>0.05</v>
      </c>
      <c r="I997" s="23">
        <v>3.7499999999999999E-2</v>
      </c>
      <c r="J997" s="23">
        <v>4.3450000000000003E-2</v>
      </c>
      <c r="K997" s="23">
        <v>3.1E-2</v>
      </c>
      <c r="L997" s="23">
        <v>3.2000000000000001E-2</v>
      </c>
      <c r="M997" s="23">
        <v>2.7E-2</v>
      </c>
      <c r="N997" s="23">
        <v>3.1E-2</v>
      </c>
      <c r="O997" s="23">
        <v>3.1E-2</v>
      </c>
      <c r="P997" s="23">
        <v>3.5049999999999998E-2</v>
      </c>
      <c r="Q997" s="23">
        <v>0.03</v>
      </c>
      <c r="R997" s="23">
        <v>3.2760597521257984E-2</v>
      </c>
      <c r="S997" s="23">
        <v>4.5700067919426324E-2</v>
      </c>
      <c r="T997" s="23">
        <v>0.03</v>
      </c>
      <c r="U997" s="23">
        <v>4.1000000000000002E-2</v>
      </c>
      <c r="V997" s="23">
        <v>3.9E-2</v>
      </c>
      <c r="W997" s="23">
        <v>2.2987288204999998E-2</v>
      </c>
      <c r="X997" s="201"/>
      <c r="Y997" s="202"/>
      <c r="Z997" s="202"/>
      <c r="AA997" s="202"/>
      <c r="AB997" s="202"/>
      <c r="AC997" s="202"/>
      <c r="AD997" s="202"/>
      <c r="AE997" s="202"/>
      <c r="AF997" s="202"/>
      <c r="AG997" s="202"/>
      <c r="AH997" s="202"/>
      <c r="AI997" s="202"/>
      <c r="AJ997" s="202"/>
      <c r="AK997" s="202"/>
      <c r="AL997" s="202"/>
      <c r="AM997" s="202"/>
      <c r="AN997" s="202"/>
      <c r="AO997" s="202"/>
      <c r="AP997" s="202"/>
      <c r="AQ997" s="202"/>
      <c r="AR997" s="202"/>
      <c r="AS997" s="202"/>
      <c r="AT997" s="202"/>
      <c r="AU997" s="202"/>
      <c r="AV997" s="202"/>
      <c r="AW997" s="202"/>
      <c r="AX997" s="202"/>
      <c r="AY997" s="202"/>
      <c r="AZ997" s="202"/>
      <c r="BA997" s="202"/>
      <c r="BB997" s="202"/>
      <c r="BC997" s="202"/>
      <c r="BD997" s="202"/>
      <c r="BE997" s="202"/>
      <c r="BF997" s="202"/>
      <c r="BG997" s="202"/>
      <c r="BH997" s="202"/>
      <c r="BI997" s="202"/>
      <c r="BJ997" s="202"/>
      <c r="BK997" s="202"/>
      <c r="BL997" s="202"/>
      <c r="BM997" s="56"/>
    </row>
    <row r="998" spans="1:65">
      <c r="A998" s="29"/>
      <c r="B998" s="3" t="s">
        <v>260</v>
      </c>
      <c r="C998" s="28"/>
      <c r="D998" s="23">
        <v>2.0412414523193021E-4</v>
      </c>
      <c r="E998" s="23">
        <v>0</v>
      </c>
      <c r="F998" s="23">
        <v>6.7491368195989857E-4</v>
      </c>
      <c r="G998" s="23">
        <v>3.2720644044189099E-5</v>
      </c>
      <c r="H998" s="23">
        <v>7.6011774306101464E-18</v>
      </c>
      <c r="I998" s="23">
        <v>2.7568097504180431E-3</v>
      </c>
      <c r="J998" s="23">
        <v>5.2408650685422905E-4</v>
      </c>
      <c r="K998" s="23">
        <v>7.5277265270908163E-4</v>
      </c>
      <c r="L998" s="23">
        <v>8.9442719099991667E-4</v>
      </c>
      <c r="M998" s="23">
        <v>7.5277265270908282E-4</v>
      </c>
      <c r="N998" s="23">
        <v>7.5277265270908163E-4</v>
      </c>
      <c r="O998" s="23">
        <v>5.1639777949432275E-4</v>
      </c>
      <c r="P998" s="23">
        <v>9.9481991670184581E-4</v>
      </c>
      <c r="Q998" s="23">
        <v>7.5277265270908022E-4</v>
      </c>
      <c r="R998" s="23">
        <v>6.2063459982414219E-4</v>
      </c>
      <c r="S998" s="23">
        <v>4.3560991722427667E-4</v>
      </c>
      <c r="T998" s="23">
        <v>0</v>
      </c>
      <c r="U998" s="23">
        <v>1.22474487139159E-3</v>
      </c>
      <c r="V998" s="23">
        <v>4.0824829046386341E-4</v>
      </c>
      <c r="W998" s="23">
        <v>1.0130930538780169E-3</v>
      </c>
      <c r="X998" s="201"/>
      <c r="Y998" s="202"/>
      <c r="Z998" s="202"/>
      <c r="AA998" s="202"/>
      <c r="AB998" s="202"/>
      <c r="AC998" s="202"/>
      <c r="AD998" s="202"/>
      <c r="AE998" s="202"/>
      <c r="AF998" s="202"/>
      <c r="AG998" s="202"/>
      <c r="AH998" s="202"/>
      <c r="AI998" s="202"/>
      <c r="AJ998" s="202"/>
      <c r="AK998" s="202"/>
      <c r="AL998" s="202"/>
      <c r="AM998" s="202"/>
      <c r="AN998" s="202"/>
      <c r="AO998" s="202"/>
      <c r="AP998" s="202"/>
      <c r="AQ998" s="202"/>
      <c r="AR998" s="202"/>
      <c r="AS998" s="202"/>
      <c r="AT998" s="202"/>
      <c r="AU998" s="202"/>
      <c r="AV998" s="202"/>
      <c r="AW998" s="202"/>
      <c r="AX998" s="202"/>
      <c r="AY998" s="202"/>
      <c r="AZ998" s="202"/>
      <c r="BA998" s="202"/>
      <c r="BB998" s="202"/>
      <c r="BC998" s="202"/>
      <c r="BD998" s="202"/>
      <c r="BE998" s="202"/>
      <c r="BF998" s="202"/>
      <c r="BG998" s="202"/>
      <c r="BH998" s="202"/>
      <c r="BI998" s="202"/>
      <c r="BJ998" s="202"/>
      <c r="BK998" s="202"/>
      <c r="BL998" s="202"/>
      <c r="BM998" s="56"/>
    </row>
    <row r="999" spans="1:65">
      <c r="A999" s="29"/>
      <c r="B999" s="3" t="s">
        <v>86</v>
      </c>
      <c r="C999" s="28"/>
      <c r="D999" s="13">
        <v>4.6164525872279738E-3</v>
      </c>
      <c r="E999" s="13">
        <v>0</v>
      </c>
      <c r="F999" s="13">
        <v>1.2792544359585689E-2</v>
      </c>
      <c r="G999" s="13">
        <v>6.741534882708963E-4</v>
      </c>
      <c r="H999" s="13">
        <v>1.5202354861220294E-16</v>
      </c>
      <c r="I999" s="13">
        <v>7.6578048622723424E-2</v>
      </c>
      <c r="J999" s="13">
        <v>1.2029529614098601E-2</v>
      </c>
      <c r="K999" s="13">
        <v>2.4414248195970215E-2</v>
      </c>
      <c r="L999" s="13">
        <v>2.7950849718747395E-2</v>
      </c>
      <c r="M999" s="13">
        <v>2.8053639231394392E-2</v>
      </c>
      <c r="N999" s="13">
        <v>2.415313324200262E-2</v>
      </c>
      <c r="O999" s="13">
        <v>1.6839058026988787E-2</v>
      </c>
      <c r="P999" s="13">
        <v>2.8738177661102916E-2</v>
      </c>
      <c r="Q999" s="13">
        <v>2.5232602884103249E-2</v>
      </c>
      <c r="R999" s="13">
        <v>1.8873420416655504E-2</v>
      </c>
      <c r="S999" s="13">
        <v>9.5359469831739849E-3</v>
      </c>
      <c r="T999" s="13">
        <v>0</v>
      </c>
      <c r="U999" s="13">
        <v>3.024061410843432E-2</v>
      </c>
      <c r="V999" s="13">
        <v>1.0512831514090902E-2</v>
      </c>
      <c r="W999" s="13">
        <v>4.4411730585065694E-2</v>
      </c>
      <c r="X999" s="148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5"/>
    </row>
    <row r="1000" spans="1:65">
      <c r="A1000" s="29"/>
      <c r="B1000" s="3" t="s">
        <v>261</v>
      </c>
      <c r="C1000" s="28"/>
      <c r="D1000" s="13">
        <v>0.21936499889086902</v>
      </c>
      <c r="E1000" s="13">
        <v>0.10308179319189081</v>
      </c>
      <c r="F1000" s="13">
        <v>0.45491970482832444</v>
      </c>
      <c r="G1000" s="13">
        <v>0.33847659823107445</v>
      </c>
      <c r="H1000" s="13">
        <v>0.37885224148986341</v>
      </c>
      <c r="I1000" s="13">
        <v>-7.2263861272984231E-3</v>
      </c>
      <c r="J1000" s="13">
        <v>0.20143991975150111</v>
      </c>
      <c r="K1000" s="13">
        <v>-0.14970778441458421</v>
      </c>
      <c r="L1000" s="13">
        <v>-0.11753456544648733</v>
      </c>
      <c r="M1000" s="13">
        <v>-0.26001596373377323</v>
      </c>
      <c r="N1000" s="13">
        <v>-0.14051543613798512</v>
      </c>
      <c r="O1000" s="13">
        <v>-0.15430395855288381</v>
      </c>
      <c r="P1000" s="13">
        <v>-4.5374631475184612E-2</v>
      </c>
      <c r="Q1000" s="13">
        <v>-0.17728482924438149</v>
      </c>
      <c r="R1000" s="13">
        <v>-9.3154934059027528E-2</v>
      </c>
      <c r="S1000" s="13">
        <v>0.25974213539511015</v>
      </c>
      <c r="T1000" s="13">
        <v>-0.172688655106082</v>
      </c>
      <c r="U1000" s="13">
        <v>0.1168703156067894</v>
      </c>
      <c r="V1000" s="13">
        <v>7.0908574223794041E-2</v>
      </c>
      <c r="W1000" s="13">
        <v>-0.37092943248320465</v>
      </c>
      <c r="X1000" s="148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5"/>
    </row>
    <row r="1001" spans="1:65">
      <c r="A1001" s="29"/>
      <c r="B1001" s="45" t="s">
        <v>262</v>
      </c>
      <c r="C1001" s="46"/>
      <c r="D1001" s="44">
        <v>1.1399999999999999</v>
      </c>
      <c r="E1001" s="44">
        <v>0.6</v>
      </c>
      <c r="F1001" s="44">
        <v>2.2400000000000002</v>
      </c>
      <c r="G1001" s="44">
        <v>1.7</v>
      </c>
      <c r="H1001" s="44">
        <v>1.89</v>
      </c>
      <c r="I1001" s="44">
        <v>0.09</v>
      </c>
      <c r="J1001" s="44">
        <v>1.06</v>
      </c>
      <c r="K1001" s="44">
        <v>0.56999999999999995</v>
      </c>
      <c r="L1001" s="44">
        <v>0.42</v>
      </c>
      <c r="M1001" s="44">
        <v>1.0900000000000001</v>
      </c>
      <c r="N1001" s="44">
        <v>0.53</v>
      </c>
      <c r="O1001" s="44">
        <v>0.6</v>
      </c>
      <c r="P1001" s="44">
        <v>0.09</v>
      </c>
      <c r="Q1001" s="44">
        <v>0.7</v>
      </c>
      <c r="R1001" s="44">
        <v>0.31</v>
      </c>
      <c r="S1001" s="44">
        <v>1.33</v>
      </c>
      <c r="T1001" s="44">
        <v>0.68</v>
      </c>
      <c r="U1001" s="44">
        <v>0.67</v>
      </c>
      <c r="V1001" s="44">
        <v>0.45</v>
      </c>
      <c r="W1001" s="44">
        <v>1.61</v>
      </c>
      <c r="X1001" s="148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5"/>
    </row>
    <row r="1002" spans="1:65">
      <c r="B1002" s="30"/>
      <c r="C1002" s="20"/>
      <c r="D1002" s="20"/>
      <c r="E1002" s="20"/>
      <c r="F1002" s="20"/>
      <c r="G1002" s="20"/>
      <c r="H1002" s="20"/>
      <c r="I1002" s="20"/>
      <c r="J1002" s="20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20"/>
      <c r="W1002" s="20"/>
      <c r="BM1002" s="55"/>
    </row>
    <row r="1003" spans="1:65" ht="15">
      <c r="B1003" s="8" t="s">
        <v>608</v>
      </c>
      <c r="BM1003" s="27" t="s">
        <v>66</v>
      </c>
    </row>
    <row r="1004" spans="1:65" ht="15">
      <c r="A1004" s="24" t="s">
        <v>63</v>
      </c>
      <c r="B1004" s="18" t="s">
        <v>111</v>
      </c>
      <c r="C1004" s="15" t="s">
        <v>112</v>
      </c>
      <c r="D1004" s="16" t="s">
        <v>223</v>
      </c>
      <c r="E1004" s="17" t="s">
        <v>223</v>
      </c>
      <c r="F1004" s="17" t="s">
        <v>223</v>
      </c>
      <c r="G1004" s="17" t="s">
        <v>223</v>
      </c>
      <c r="H1004" s="17" t="s">
        <v>223</v>
      </c>
      <c r="I1004" s="17" t="s">
        <v>223</v>
      </c>
      <c r="J1004" s="17" t="s">
        <v>223</v>
      </c>
      <c r="K1004" s="17" t="s">
        <v>223</v>
      </c>
      <c r="L1004" s="17" t="s">
        <v>223</v>
      </c>
      <c r="M1004" s="17" t="s">
        <v>223</v>
      </c>
      <c r="N1004" s="17" t="s">
        <v>223</v>
      </c>
      <c r="O1004" s="17" t="s">
        <v>223</v>
      </c>
      <c r="P1004" s="17" t="s">
        <v>223</v>
      </c>
      <c r="Q1004" s="17" t="s">
        <v>223</v>
      </c>
      <c r="R1004" s="17" t="s">
        <v>223</v>
      </c>
      <c r="S1004" s="17" t="s">
        <v>223</v>
      </c>
      <c r="T1004" s="17" t="s">
        <v>223</v>
      </c>
      <c r="U1004" s="17" t="s">
        <v>223</v>
      </c>
      <c r="V1004" s="17" t="s">
        <v>223</v>
      </c>
      <c r="W1004" s="148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7">
        <v>1</v>
      </c>
    </row>
    <row r="1005" spans="1:65">
      <c r="A1005" s="29"/>
      <c r="B1005" s="19" t="s">
        <v>224</v>
      </c>
      <c r="C1005" s="9" t="s">
        <v>224</v>
      </c>
      <c r="D1005" s="146" t="s">
        <v>226</v>
      </c>
      <c r="E1005" s="147" t="s">
        <v>227</v>
      </c>
      <c r="F1005" s="147" t="s">
        <v>230</v>
      </c>
      <c r="G1005" s="147" t="s">
        <v>231</v>
      </c>
      <c r="H1005" s="147" t="s">
        <v>232</v>
      </c>
      <c r="I1005" s="147" t="s">
        <v>234</v>
      </c>
      <c r="J1005" s="147" t="s">
        <v>235</v>
      </c>
      <c r="K1005" s="147" t="s">
        <v>236</v>
      </c>
      <c r="L1005" s="147" t="s">
        <v>237</v>
      </c>
      <c r="M1005" s="147" t="s">
        <v>264</v>
      </c>
      <c r="N1005" s="147" t="s">
        <v>238</v>
      </c>
      <c r="O1005" s="147" t="s">
        <v>239</v>
      </c>
      <c r="P1005" s="147" t="s">
        <v>240</v>
      </c>
      <c r="Q1005" s="147" t="s">
        <v>241</v>
      </c>
      <c r="R1005" s="147" t="s">
        <v>243</v>
      </c>
      <c r="S1005" s="147" t="s">
        <v>244</v>
      </c>
      <c r="T1005" s="147" t="s">
        <v>245</v>
      </c>
      <c r="U1005" s="147" t="s">
        <v>246</v>
      </c>
      <c r="V1005" s="147" t="s">
        <v>249</v>
      </c>
      <c r="W1005" s="148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7" t="s">
        <v>3</v>
      </c>
    </row>
    <row r="1006" spans="1:65">
      <c r="A1006" s="29"/>
      <c r="B1006" s="19"/>
      <c r="C1006" s="9"/>
      <c r="D1006" s="10" t="s">
        <v>308</v>
      </c>
      <c r="E1006" s="11" t="s">
        <v>266</v>
      </c>
      <c r="F1006" s="11" t="s">
        <v>308</v>
      </c>
      <c r="G1006" s="11" t="s">
        <v>266</v>
      </c>
      <c r="H1006" s="11" t="s">
        <v>309</v>
      </c>
      <c r="I1006" s="11" t="s">
        <v>266</v>
      </c>
      <c r="J1006" s="11" t="s">
        <v>266</v>
      </c>
      <c r="K1006" s="11" t="s">
        <v>266</v>
      </c>
      <c r="L1006" s="11" t="s">
        <v>266</v>
      </c>
      <c r="M1006" s="11" t="s">
        <v>266</v>
      </c>
      <c r="N1006" s="11" t="s">
        <v>266</v>
      </c>
      <c r="O1006" s="11" t="s">
        <v>308</v>
      </c>
      <c r="P1006" s="11" t="s">
        <v>266</v>
      </c>
      <c r="Q1006" s="11" t="s">
        <v>266</v>
      </c>
      <c r="R1006" s="11" t="s">
        <v>308</v>
      </c>
      <c r="S1006" s="11" t="s">
        <v>308</v>
      </c>
      <c r="T1006" s="11" t="s">
        <v>266</v>
      </c>
      <c r="U1006" s="11" t="s">
        <v>308</v>
      </c>
      <c r="V1006" s="11" t="s">
        <v>309</v>
      </c>
      <c r="W1006" s="148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7">
        <v>2</v>
      </c>
    </row>
    <row r="1007" spans="1:65">
      <c r="A1007" s="29"/>
      <c r="B1007" s="19"/>
      <c r="C1007" s="9"/>
      <c r="D1007" s="25" t="s">
        <v>310</v>
      </c>
      <c r="E1007" s="25" t="s">
        <v>311</v>
      </c>
      <c r="F1007" s="25" t="s">
        <v>311</v>
      </c>
      <c r="G1007" s="25" t="s">
        <v>311</v>
      </c>
      <c r="H1007" s="25" t="s">
        <v>310</v>
      </c>
      <c r="I1007" s="25" t="s">
        <v>311</v>
      </c>
      <c r="J1007" s="25" t="s">
        <v>311</v>
      </c>
      <c r="K1007" s="25" t="s">
        <v>311</v>
      </c>
      <c r="L1007" s="25" t="s">
        <v>311</v>
      </c>
      <c r="M1007" s="25" t="s">
        <v>311</v>
      </c>
      <c r="N1007" s="25" t="s">
        <v>117</v>
      </c>
      <c r="O1007" s="25" t="s">
        <v>311</v>
      </c>
      <c r="P1007" s="25" t="s">
        <v>311</v>
      </c>
      <c r="Q1007" s="25" t="s">
        <v>312</v>
      </c>
      <c r="R1007" s="25" t="s">
        <v>310</v>
      </c>
      <c r="S1007" s="25" t="s">
        <v>313</v>
      </c>
      <c r="T1007" s="25" t="s">
        <v>313</v>
      </c>
      <c r="U1007" s="25" t="s">
        <v>313</v>
      </c>
      <c r="V1007" s="25" t="s">
        <v>312</v>
      </c>
      <c r="W1007" s="148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7">
        <v>3</v>
      </c>
    </row>
    <row r="1008" spans="1:65">
      <c r="A1008" s="29"/>
      <c r="B1008" s="18">
        <v>1</v>
      </c>
      <c r="C1008" s="14">
        <v>1</v>
      </c>
      <c r="D1008" s="21">
        <v>1.67</v>
      </c>
      <c r="E1008" s="21">
        <v>1.35</v>
      </c>
      <c r="F1008" s="21">
        <v>1.65</v>
      </c>
      <c r="G1008" s="21">
        <v>1.43</v>
      </c>
      <c r="H1008" s="143" t="s">
        <v>107</v>
      </c>
      <c r="I1008" s="21">
        <v>1.33</v>
      </c>
      <c r="J1008" s="21">
        <v>1.45</v>
      </c>
      <c r="K1008" s="21">
        <v>1.44</v>
      </c>
      <c r="L1008" s="21">
        <v>1.39</v>
      </c>
      <c r="M1008" s="21">
        <v>1.37</v>
      </c>
      <c r="N1008" s="21">
        <v>1.48</v>
      </c>
      <c r="O1008" s="21">
        <v>1.29</v>
      </c>
      <c r="P1008" s="21">
        <v>1.4</v>
      </c>
      <c r="Q1008" s="21">
        <v>1.4632719746644094</v>
      </c>
      <c r="R1008" s="21">
        <v>1.2834335834068267</v>
      </c>
      <c r="S1008" s="21">
        <v>1.38</v>
      </c>
      <c r="T1008" s="21">
        <v>1.64</v>
      </c>
      <c r="U1008" s="21">
        <v>1.32</v>
      </c>
      <c r="V1008" s="143">
        <v>4.473963812</v>
      </c>
      <c r="W1008" s="148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7">
        <v>1</v>
      </c>
    </row>
    <row r="1009" spans="1:65">
      <c r="A1009" s="29"/>
      <c r="B1009" s="19">
        <v>1</v>
      </c>
      <c r="C1009" s="9">
        <v>2</v>
      </c>
      <c r="D1009" s="11">
        <v>1.67</v>
      </c>
      <c r="E1009" s="11">
        <v>1.37</v>
      </c>
      <c r="F1009" s="11">
        <v>1.65</v>
      </c>
      <c r="G1009" s="11">
        <v>1.51</v>
      </c>
      <c r="H1009" s="144" t="s">
        <v>107</v>
      </c>
      <c r="I1009" s="11">
        <v>1.29</v>
      </c>
      <c r="J1009" s="11">
        <v>1.42</v>
      </c>
      <c r="K1009" s="11">
        <v>1.45</v>
      </c>
      <c r="L1009" s="11">
        <v>1.46</v>
      </c>
      <c r="M1009" s="11">
        <v>1.38</v>
      </c>
      <c r="N1009" s="11">
        <v>1.52</v>
      </c>
      <c r="O1009" s="11">
        <v>1.36</v>
      </c>
      <c r="P1009" s="11">
        <v>1.4</v>
      </c>
      <c r="Q1009" s="11">
        <v>1.4088298411311633</v>
      </c>
      <c r="R1009" s="11">
        <v>1.3653926003983925</v>
      </c>
      <c r="S1009" s="11">
        <v>1.45</v>
      </c>
      <c r="T1009" s="11">
        <v>1.62</v>
      </c>
      <c r="U1009" s="11">
        <v>1.29</v>
      </c>
      <c r="V1009" s="144">
        <v>4.6192229879999998</v>
      </c>
      <c r="W1009" s="148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7" t="e">
        <v>#N/A</v>
      </c>
    </row>
    <row r="1010" spans="1:65">
      <c r="A1010" s="29"/>
      <c r="B1010" s="19">
        <v>1</v>
      </c>
      <c r="C1010" s="9">
        <v>3</v>
      </c>
      <c r="D1010" s="11">
        <v>1.68</v>
      </c>
      <c r="E1010" s="11">
        <v>1.42</v>
      </c>
      <c r="F1010" s="11">
        <v>1.64</v>
      </c>
      <c r="G1010" s="11">
        <v>1.47</v>
      </c>
      <c r="H1010" s="144" t="s">
        <v>107</v>
      </c>
      <c r="I1010" s="11">
        <v>1.33</v>
      </c>
      <c r="J1010" s="11">
        <v>1.39</v>
      </c>
      <c r="K1010" s="11">
        <v>1.48</v>
      </c>
      <c r="L1010" s="11">
        <v>1.4</v>
      </c>
      <c r="M1010" s="11">
        <v>1.38</v>
      </c>
      <c r="N1010" s="11">
        <v>1.55</v>
      </c>
      <c r="O1010" s="11">
        <v>1.33</v>
      </c>
      <c r="P1010" s="11">
        <v>1.4</v>
      </c>
      <c r="Q1010" s="11">
        <v>1.375335264233255</v>
      </c>
      <c r="R1010" s="11">
        <v>1.3562216077083906</v>
      </c>
      <c r="S1010" s="11">
        <v>1.48</v>
      </c>
      <c r="T1010" s="11">
        <v>1.62</v>
      </c>
      <c r="U1010" s="11">
        <v>1.31</v>
      </c>
      <c r="V1010" s="150">
        <v>9.3311497820000007</v>
      </c>
      <c r="W1010" s="148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7">
        <v>16</v>
      </c>
    </row>
    <row r="1011" spans="1:65">
      <c r="A1011" s="29"/>
      <c r="B1011" s="19">
        <v>1</v>
      </c>
      <c r="C1011" s="9">
        <v>4</v>
      </c>
      <c r="D1011" s="11">
        <v>1.69</v>
      </c>
      <c r="E1011" s="11">
        <v>1.47</v>
      </c>
      <c r="F1011" s="11">
        <v>1.61</v>
      </c>
      <c r="G1011" s="11">
        <v>1.48</v>
      </c>
      <c r="H1011" s="144" t="s">
        <v>107</v>
      </c>
      <c r="I1011" s="11">
        <v>1.33</v>
      </c>
      <c r="J1011" s="11">
        <v>1.39</v>
      </c>
      <c r="K1011" s="11">
        <v>1.52</v>
      </c>
      <c r="L1011" s="11">
        <v>1.39</v>
      </c>
      <c r="M1011" s="11">
        <v>1.38</v>
      </c>
      <c r="N1011" s="11">
        <v>1.51</v>
      </c>
      <c r="O1011" s="11">
        <v>1.38</v>
      </c>
      <c r="P1011" s="11">
        <v>1.4</v>
      </c>
      <c r="Q1011" s="11">
        <v>1.3558501629898068</v>
      </c>
      <c r="R1011" s="11">
        <v>1.2943783099397428</v>
      </c>
      <c r="S1011" s="11">
        <v>1.45</v>
      </c>
      <c r="T1011" s="11">
        <v>1.66</v>
      </c>
      <c r="U1011" s="11">
        <v>1.32</v>
      </c>
      <c r="V1011" s="144">
        <v>2.7339651690000002</v>
      </c>
      <c r="W1011" s="148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7">
        <v>1.4466034796290179</v>
      </c>
    </row>
    <row r="1012" spans="1:65">
      <c r="A1012" s="29"/>
      <c r="B1012" s="19">
        <v>1</v>
      </c>
      <c r="C1012" s="9">
        <v>5</v>
      </c>
      <c r="D1012" s="11">
        <v>1.68</v>
      </c>
      <c r="E1012" s="11">
        <v>1.37</v>
      </c>
      <c r="F1012" s="11">
        <v>1.47</v>
      </c>
      <c r="G1012" s="11">
        <v>1.41</v>
      </c>
      <c r="H1012" s="144" t="s">
        <v>107</v>
      </c>
      <c r="I1012" s="11">
        <v>1.33</v>
      </c>
      <c r="J1012" s="11">
        <v>1.44</v>
      </c>
      <c r="K1012" s="11">
        <v>1.5</v>
      </c>
      <c r="L1012" s="11">
        <v>1.37</v>
      </c>
      <c r="M1012" s="11">
        <v>1.36</v>
      </c>
      <c r="N1012" s="11">
        <v>1.57</v>
      </c>
      <c r="O1012" s="11">
        <v>1.33</v>
      </c>
      <c r="P1012" s="11">
        <v>1.4</v>
      </c>
      <c r="Q1012" s="11">
        <v>1.3391907840395108</v>
      </c>
      <c r="R1012" s="11">
        <v>1.3907566716888076</v>
      </c>
      <c r="S1012" s="11">
        <v>1.48</v>
      </c>
      <c r="T1012" s="11">
        <v>1.69</v>
      </c>
      <c r="U1012" s="11">
        <v>1.28</v>
      </c>
      <c r="V1012" s="144">
        <v>2.691171685</v>
      </c>
      <c r="W1012" s="148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7">
        <v>181</v>
      </c>
    </row>
    <row r="1013" spans="1:65">
      <c r="A1013" s="29"/>
      <c r="B1013" s="19">
        <v>1</v>
      </c>
      <c r="C1013" s="9">
        <v>6</v>
      </c>
      <c r="D1013" s="11">
        <v>1.72</v>
      </c>
      <c r="E1013" s="11">
        <v>1.36</v>
      </c>
      <c r="F1013" s="11">
        <v>1.64</v>
      </c>
      <c r="G1013" s="11">
        <v>1.51</v>
      </c>
      <c r="H1013" s="144" t="s">
        <v>107</v>
      </c>
      <c r="I1013" s="11">
        <v>1.37</v>
      </c>
      <c r="J1013" s="11">
        <v>1.43</v>
      </c>
      <c r="K1013" s="11">
        <v>1.54</v>
      </c>
      <c r="L1013" s="11">
        <v>1.45</v>
      </c>
      <c r="M1013" s="11">
        <v>1.36</v>
      </c>
      <c r="N1013" s="11">
        <v>1.45</v>
      </c>
      <c r="O1013" s="11">
        <v>1.34</v>
      </c>
      <c r="P1013" s="11">
        <v>1.5</v>
      </c>
      <c r="Q1013" s="11">
        <v>1.4386834765181746</v>
      </c>
      <c r="R1013" s="11">
        <v>1.3522106454413756</v>
      </c>
      <c r="S1013" s="11">
        <v>1.62</v>
      </c>
      <c r="T1013" s="11">
        <v>1.62</v>
      </c>
      <c r="U1013" s="11">
        <v>1.25</v>
      </c>
      <c r="V1013" s="144">
        <v>4.4114776129999997</v>
      </c>
      <c r="W1013" s="148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55"/>
    </row>
    <row r="1014" spans="1:65">
      <c r="A1014" s="29"/>
      <c r="B1014" s="20" t="s">
        <v>258</v>
      </c>
      <c r="C1014" s="12"/>
      <c r="D1014" s="22">
        <v>1.6849999999999998</v>
      </c>
      <c r="E1014" s="22">
        <v>1.39</v>
      </c>
      <c r="F1014" s="22">
        <v>1.61</v>
      </c>
      <c r="G1014" s="22">
        <v>1.4683333333333335</v>
      </c>
      <c r="H1014" s="22" t="s">
        <v>617</v>
      </c>
      <c r="I1014" s="22">
        <v>1.33</v>
      </c>
      <c r="J1014" s="22">
        <v>1.42</v>
      </c>
      <c r="K1014" s="22">
        <v>1.4883333333333333</v>
      </c>
      <c r="L1014" s="22">
        <v>1.41</v>
      </c>
      <c r="M1014" s="22">
        <v>1.3716666666666668</v>
      </c>
      <c r="N1014" s="22">
        <v>1.5133333333333334</v>
      </c>
      <c r="O1014" s="22">
        <v>1.3383333333333336</v>
      </c>
      <c r="P1014" s="22">
        <v>1.4166666666666667</v>
      </c>
      <c r="Q1014" s="22">
        <v>1.3968602505960535</v>
      </c>
      <c r="R1014" s="22">
        <v>1.3403989030972561</v>
      </c>
      <c r="S1014" s="22">
        <v>1.4766666666666666</v>
      </c>
      <c r="T1014" s="22">
        <v>1.6416666666666668</v>
      </c>
      <c r="U1014" s="22">
        <v>1.2950000000000002</v>
      </c>
      <c r="V1014" s="22">
        <v>4.7101585081666668</v>
      </c>
      <c r="W1014" s="148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5"/>
    </row>
    <row r="1015" spans="1:65">
      <c r="A1015" s="29"/>
      <c r="B1015" s="3" t="s">
        <v>259</v>
      </c>
      <c r="C1015" s="28"/>
      <c r="D1015" s="11">
        <v>1.68</v>
      </c>
      <c r="E1015" s="11">
        <v>1.37</v>
      </c>
      <c r="F1015" s="11">
        <v>1.64</v>
      </c>
      <c r="G1015" s="11">
        <v>1.4750000000000001</v>
      </c>
      <c r="H1015" s="11" t="s">
        <v>617</v>
      </c>
      <c r="I1015" s="11">
        <v>1.33</v>
      </c>
      <c r="J1015" s="11">
        <v>1.4249999999999998</v>
      </c>
      <c r="K1015" s="11">
        <v>1.49</v>
      </c>
      <c r="L1015" s="11">
        <v>1.395</v>
      </c>
      <c r="M1015" s="11">
        <v>1.375</v>
      </c>
      <c r="N1015" s="11">
        <v>1.5150000000000001</v>
      </c>
      <c r="O1015" s="11">
        <v>1.335</v>
      </c>
      <c r="P1015" s="11">
        <v>1.4</v>
      </c>
      <c r="Q1015" s="11">
        <v>1.3920825526822092</v>
      </c>
      <c r="R1015" s="11">
        <v>1.3542161265748831</v>
      </c>
      <c r="S1015" s="11">
        <v>1.4649999999999999</v>
      </c>
      <c r="T1015" s="11">
        <v>1.63</v>
      </c>
      <c r="U1015" s="11">
        <v>1.3</v>
      </c>
      <c r="V1015" s="11">
        <v>4.4427207124999999</v>
      </c>
      <c r="W1015" s="148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5"/>
    </row>
    <row r="1016" spans="1:65">
      <c r="A1016" s="29"/>
      <c r="B1016" s="3" t="s">
        <v>260</v>
      </c>
      <c r="C1016" s="28"/>
      <c r="D1016" s="23">
        <v>1.8708286933869726E-2</v>
      </c>
      <c r="E1016" s="23">
        <v>4.604345773288529E-2</v>
      </c>
      <c r="F1016" s="23">
        <v>7.0142711667000701E-2</v>
      </c>
      <c r="G1016" s="23">
        <v>4.1190613817551562E-2</v>
      </c>
      <c r="H1016" s="23" t="s">
        <v>617</v>
      </c>
      <c r="I1016" s="23">
        <v>2.5298221281347056E-2</v>
      </c>
      <c r="J1016" s="23">
        <v>2.5298221281347056E-2</v>
      </c>
      <c r="K1016" s="23">
        <v>3.92003401345788E-2</v>
      </c>
      <c r="L1016" s="23">
        <v>3.6331804249169881E-2</v>
      </c>
      <c r="M1016" s="23">
        <v>9.8319208025016477E-3</v>
      </c>
      <c r="N1016" s="23">
        <v>4.4121045620731499E-2</v>
      </c>
      <c r="O1016" s="23">
        <v>3.0605010483034708E-2</v>
      </c>
      <c r="P1016" s="23">
        <v>4.0824829046386339E-2</v>
      </c>
      <c r="Q1016" s="23">
        <v>4.8526055092391988E-2</v>
      </c>
      <c r="R1016" s="23">
        <v>4.2221813420833434E-2</v>
      </c>
      <c r="S1016" s="23">
        <v>7.9162280580252847E-2</v>
      </c>
      <c r="T1016" s="23">
        <v>2.8577380332470335E-2</v>
      </c>
      <c r="U1016" s="23">
        <v>2.7386127875258331E-2</v>
      </c>
      <c r="V1016" s="23">
        <v>2.4285170676441186</v>
      </c>
      <c r="W1016" s="201"/>
      <c r="X1016" s="202"/>
      <c r="Y1016" s="202"/>
      <c r="Z1016" s="202"/>
      <c r="AA1016" s="202"/>
      <c r="AB1016" s="202"/>
      <c r="AC1016" s="202"/>
      <c r="AD1016" s="202"/>
      <c r="AE1016" s="202"/>
      <c r="AF1016" s="202"/>
      <c r="AG1016" s="202"/>
      <c r="AH1016" s="202"/>
      <c r="AI1016" s="202"/>
      <c r="AJ1016" s="202"/>
      <c r="AK1016" s="202"/>
      <c r="AL1016" s="202"/>
      <c r="AM1016" s="202"/>
      <c r="AN1016" s="202"/>
      <c r="AO1016" s="202"/>
      <c r="AP1016" s="202"/>
      <c r="AQ1016" s="202"/>
      <c r="AR1016" s="202"/>
      <c r="AS1016" s="202"/>
      <c r="AT1016" s="202"/>
      <c r="AU1016" s="202"/>
      <c r="AV1016" s="202"/>
      <c r="AW1016" s="202"/>
      <c r="AX1016" s="202"/>
      <c r="AY1016" s="202"/>
      <c r="AZ1016" s="202"/>
      <c r="BA1016" s="202"/>
      <c r="BB1016" s="202"/>
      <c r="BC1016" s="202"/>
      <c r="BD1016" s="202"/>
      <c r="BE1016" s="202"/>
      <c r="BF1016" s="202"/>
      <c r="BG1016" s="202"/>
      <c r="BH1016" s="202"/>
      <c r="BI1016" s="202"/>
      <c r="BJ1016" s="202"/>
      <c r="BK1016" s="202"/>
      <c r="BL1016" s="202"/>
      <c r="BM1016" s="56"/>
    </row>
    <row r="1017" spans="1:65">
      <c r="A1017" s="29"/>
      <c r="B1017" s="3" t="s">
        <v>86</v>
      </c>
      <c r="C1017" s="28"/>
      <c r="D1017" s="13">
        <v>1.1102840910308444E-2</v>
      </c>
      <c r="E1017" s="13">
        <v>3.3124789735888699E-2</v>
      </c>
      <c r="F1017" s="13">
        <v>4.3566901656522175E-2</v>
      </c>
      <c r="G1017" s="13">
        <v>2.8052631430795612E-2</v>
      </c>
      <c r="H1017" s="13" t="s">
        <v>617</v>
      </c>
      <c r="I1017" s="13">
        <v>1.9021219008531619E-2</v>
      </c>
      <c r="J1017" s="13">
        <v>1.7815648789681025E-2</v>
      </c>
      <c r="K1017" s="13">
        <v>2.6338414424129094E-2</v>
      </c>
      <c r="L1017" s="13">
        <v>2.5767237056148855E-2</v>
      </c>
      <c r="M1017" s="13">
        <v>7.1678644975710672E-3</v>
      </c>
      <c r="N1017" s="13">
        <v>2.915487596083579E-2</v>
      </c>
      <c r="O1017" s="13">
        <v>2.2868002851582591E-2</v>
      </c>
      <c r="P1017" s="13">
        <v>2.8817526385684473E-2</v>
      </c>
      <c r="Q1017" s="13">
        <v>3.4739377165099707E-2</v>
      </c>
      <c r="R1017" s="13">
        <v>3.1499438953039728E-2</v>
      </c>
      <c r="S1017" s="13">
        <v>5.3608767887304412E-2</v>
      </c>
      <c r="T1017" s="13">
        <v>1.7407541319271268E-2</v>
      </c>
      <c r="U1017" s="13">
        <v>2.1147589092863572E-2</v>
      </c>
      <c r="V1017" s="13">
        <v>0.51559136777105397</v>
      </c>
      <c r="W1017" s="148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5"/>
    </row>
    <row r="1018" spans="1:65">
      <c r="A1018" s="29"/>
      <c r="B1018" s="3" t="s">
        <v>261</v>
      </c>
      <c r="C1018" s="28"/>
      <c r="D1018" s="13">
        <v>0.16479741942285298</v>
      </c>
      <c r="E1018" s="13">
        <v>-3.9128538280257752E-2</v>
      </c>
      <c r="F1018" s="13">
        <v>0.11295183695596056</v>
      </c>
      <c r="G1018" s="13">
        <v>1.5021292296274691E-2</v>
      </c>
      <c r="H1018" s="13" t="s">
        <v>617</v>
      </c>
      <c r="I1018" s="13">
        <v>-8.0605004253771595E-2</v>
      </c>
      <c r="J1018" s="13">
        <v>-1.8390305293500608E-2</v>
      </c>
      <c r="K1018" s="13">
        <v>2.8846780954112639E-2</v>
      </c>
      <c r="L1018" s="13">
        <v>-2.5303049622419693E-2</v>
      </c>
      <c r="M1018" s="13">
        <v>-5.1801902883275686E-2</v>
      </c>
      <c r="N1018" s="13">
        <v>4.6128641776410184E-2</v>
      </c>
      <c r="O1018" s="13">
        <v>-7.4844383979672302E-2</v>
      </c>
      <c r="P1018" s="13">
        <v>-2.0694553403140192E-2</v>
      </c>
      <c r="Q1018" s="13">
        <v>-3.4386222439974468E-2</v>
      </c>
      <c r="R1018" s="13">
        <v>-7.3416508412518122E-2</v>
      </c>
      <c r="S1018" s="13">
        <v>2.0781912570373651E-2</v>
      </c>
      <c r="T1018" s="13">
        <v>0.1348421939975375</v>
      </c>
      <c r="U1018" s="13">
        <v>-0.10479960940498811</v>
      </c>
      <c r="V1018" s="13">
        <v>2.2560121515638749</v>
      </c>
      <c r="W1018" s="148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5"/>
    </row>
    <row r="1019" spans="1:65">
      <c r="A1019" s="29"/>
      <c r="B1019" s="45" t="s">
        <v>262</v>
      </c>
      <c r="C1019" s="46"/>
      <c r="D1019" s="44">
        <v>2.2400000000000002</v>
      </c>
      <c r="E1019" s="44">
        <v>0.25</v>
      </c>
      <c r="F1019" s="44">
        <v>1.61</v>
      </c>
      <c r="G1019" s="44">
        <v>0.41</v>
      </c>
      <c r="H1019" s="44">
        <v>9.15</v>
      </c>
      <c r="I1019" s="44">
        <v>0.76</v>
      </c>
      <c r="J1019" s="44">
        <v>0</v>
      </c>
      <c r="K1019" s="44">
        <v>0.57999999999999996</v>
      </c>
      <c r="L1019" s="44">
        <v>0.08</v>
      </c>
      <c r="M1019" s="44">
        <v>0.41</v>
      </c>
      <c r="N1019" s="44">
        <v>0.79</v>
      </c>
      <c r="O1019" s="44">
        <v>0.69</v>
      </c>
      <c r="P1019" s="44">
        <v>0.03</v>
      </c>
      <c r="Q1019" s="44">
        <v>0.2</v>
      </c>
      <c r="R1019" s="44">
        <v>0.67</v>
      </c>
      <c r="S1019" s="44">
        <v>0.48</v>
      </c>
      <c r="T1019" s="44">
        <v>1.88</v>
      </c>
      <c r="U1019" s="44">
        <v>1.06</v>
      </c>
      <c r="V1019" s="44">
        <v>27.87</v>
      </c>
      <c r="W1019" s="148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5"/>
    </row>
    <row r="1020" spans="1:65">
      <c r="B1020" s="30"/>
      <c r="C1020" s="20"/>
      <c r="D1020" s="20"/>
      <c r="E1020" s="20"/>
      <c r="F1020" s="20"/>
      <c r="G1020" s="20"/>
      <c r="H1020" s="20"/>
      <c r="I1020" s="20"/>
      <c r="J1020" s="20"/>
      <c r="K1020" s="20"/>
      <c r="L1020" s="20"/>
      <c r="M1020" s="20"/>
      <c r="N1020" s="20"/>
      <c r="O1020" s="20"/>
      <c r="P1020" s="20"/>
      <c r="Q1020" s="20"/>
      <c r="R1020" s="20"/>
      <c r="S1020" s="20"/>
      <c r="T1020" s="20"/>
      <c r="U1020" s="20"/>
      <c r="V1020" s="20"/>
      <c r="BM1020" s="55"/>
    </row>
    <row r="1021" spans="1:65" ht="15">
      <c r="B1021" s="8" t="s">
        <v>609</v>
      </c>
      <c r="BM1021" s="27" t="s">
        <v>268</v>
      </c>
    </row>
    <row r="1022" spans="1:65" ht="15">
      <c r="A1022" s="24" t="s">
        <v>64</v>
      </c>
      <c r="B1022" s="18" t="s">
        <v>111</v>
      </c>
      <c r="C1022" s="15" t="s">
        <v>112</v>
      </c>
      <c r="D1022" s="16" t="s">
        <v>223</v>
      </c>
      <c r="E1022" s="17" t="s">
        <v>223</v>
      </c>
      <c r="F1022" s="17" t="s">
        <v>223</v>
      </c>
      <c r="G1022" s="17" t="s">
        <v>223</v>
      </c>
      <c r="H1022" s="17" t="s">
        <v>223</v>
      </c>
      <c r="I1022" s="148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7">
        <v>1</v>
      </c>
    </row>
    <row r="1023" spans="1:65">
      <c r="A1023" s="29"/>
      <c r="B1023" s="19" t="s">
        <v>224</v>
      </c>
      <c r="C1023" s="9" t="s">
        <v>224</v>
      </c>
      <c r="D1023" s="146" t="s">
        <v>227</v>
      </c>
      <c r="E1023" s="147" t="s">
        <v>228</v>
      </c>
      <c r="F1023" s="147" t="s">
        <v>230</v>
      </c>
      <c r="G1023" s="147" t="s">
        <v>238</v>
      </c>
      <c r="H1023" s="147" t="s">
        <v>241</v>
      </c>
      <c r="I1023" s="148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7" t="s">
        <v>3</v>
      </c>
    </row>
    <row r="1024" spans="1:65">
      <c r="A1024" s="29"/>
      <c r="B1024" s="19"/>
      <c r="C1024" s="9"/>
      <c r="D1024" s="10" t="s">
        <v>266</v>
      </c>
      <c r="E1024" s="11" t="s">
        <v>266</v>
      </c>
      <c r="F1024" s="11" t="s">
        <v>308</v>
      </c>
      <c r="G1024" s="11" t="s">
        <v>266</v>
      </c>
      <c r="H1024" s="11" t="s">
        <v>266</v>
      </c>
      <c r="I1024" s="148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7">
        <v>3</v>
      </c>
    </row>
    <row r="1025" spans="1:65">
      <c r="A1025" s="29"/>
      <c r="B1025" s="19"/>
      <c r="C1025" s="9"/>
      <c r="D1025" s="25" t="s">
        <v>311</v>
      </c>
      <c r="E1025" s="25" t="s">
        <v>312</v>
      </c>
      <c r="F1025" s="25" t="s">
        <v>311</v>
      </c>
      <c r="G1025" s="25" t="s">
        <v>117</v>
      </c>
      <c r="H1025" s="25" t="s">
        <v>312</v>
      </c>
      <c r="I1025" s="148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7">
        <v>3</v>
      </c>
    </row>
    <row r="1026" spans="1:65">
      <c r="A1026" s="29"/>
      <c r="B1026" s="18">
        <v>1</v>
      </c>
      <c r="C1026" s="14">
        <v>1</v>
      </c>
      <c r="D1026" s="199">
        <v>0.06</v>
      </c>
      <c r="E1026" s="199">
        <v>3.6255133472059803E-2</v>
      </c>
      <c r="F1026" s="200" t="s">
        <v>108</v>
      </c>
      <c r="G1026" s="199">
        <v>4.2999999999999997E-2</v>
      </c>
      <c r="H1026" s="200" t="s">
        <v>302</v>
      </c>
      <c r="I1026" s="201"/>
      <c r="J1026" s="202"/>
      <c r="K1026" s="202"/>
      <c r="L1026" s="202"/>
      <c r="M1026" s="202"/>
      <c r="N1026" s="202"/>
      <c r="O1026" s="202"/>
      <c r="P1026" s="202"/>
      <c r="Q1026" s="202"/>
      <c r="R1026" s="202"/>
      <c r="S1026" s="202"/>
      <c r="T1026" s="202"/>
      <c r="U1026" s="202"/>
      <c r="V1026" s="202"/>
      <c r="W1026" s="202"/>
      <c r="X1026" s="202"/>
      <c r="Y1026" s="202"/>
      <c r="Z1026" s="202"/>
      <c r="AA1026" s="202"/>
      <c r="AB1026" s="202"/>
      <c r="AC1026" s="202"/>
      <c r="AD1026" s="202"/>
      <c r="AE1026" s="202"/>
      <c r="AF1026" s="202"/>
      <c r="AG1026" s="202"/>
      <c r="AH1026" s="202"/>
      <c r="AI1026" s="202"/>
      <c r="AJ1026" s="202"/>
      <c r="AK1026" s="202"/>
      <c r="AL1026" s="202"/>
      <c r="AM1026" s="202"/>
      <c r="AN1026" s="202"/>
      <c r="AO1026" s="202"/>
      <c r="AP1026" s="202"/>
      <c r="AQ1026" s="202"/>
      <c r="AR1026" s="202"/>
      <c r="AS1026" s="202"/>
      <c r="AT1026" s="202"/>
      <c r="AU1026" s="202"/>
      <c r="AV1026" s="202"/>
      <c r="AW1026" s="202"/>
      <c r="AX1026" s="202"/>
      <c r="AY1026" s="202"/>
      <c r="AZ1026" s="202"/>
      <c r="BA1026" s="202"/>
      <c r="BB1026" s="202"/>
      <c r="BC1026" s="202"/>
      <c r="BD1026" s="202"/>
      <c r="BE1026" s="202"/>
      <c r="BF1026" s="202"/>
      <c r="BG1026" s="202"/>
      <c r="BH1026" s="202"/>
      <c r="BI1026" s="202"/>
      <c r="BJ1026" s="202"/>
      <c r="BK1026" s="202"/>
      <c r="BL1026" s="202"/>
      <c r="BM1026" s="203">
        <v>1</v>
      </c>
    </row>
    <row r="1027" spans="1:65">
      <c r="A1027" s="29"/>
      <c r="B1027" s="19">
        <v>1</v>
      </c>
      <c r="C1027" s="9">
        <v>2</v>
      </c>
      <c r="D1027" s="23">
        <v>0.06</v>
      </c>
      <c r="E1027" s="23">
        <v>2.9790930307405591E-2</v>
      </c>
      <c r="F1027" s="205" t="s">
        <v>108</v>
      </c>
      <c r="G1027" s="23">
        <v>4.2999999999999997E-2</v>
      </c>
      <c r="H1027" s="205" t="s">
        <v>302</v>
      </c>
      <c r="I1027" s="201"/>
      <c r="J1027" s="202"/>
      <c r="K1027" s="202"/>
      <c r="L1027" s="202"/>
      <c r="M1027" s="202"/>
      <c r="N1027" s="202"/>
      <c r="O1027" s="202"/>
      <c r="P1027" s="202"/>
      <c r="Q1027" s="202"/>
      <c r="R1027" s="202"/>
      <c r="S1027" s="202"/>
      <c r="T1027" s="202"/>
      <c r="U1027" s="202"/>
      <c r="V1027" s="202"/>
      <c r="W1027" s="202"/>
      <c r="X1027" s="202"/>
      <c r="Y1027" s="202"/>
      <c r="Z1027" s="202"/>
      <c r="AA1027" s="202"/>
      <c r="AB1027" s="202"/>
      <c r="AC1027" s="202"/>
      <c r="AD1027" s="202"/>
      <c r="AE1027" s="202"/>
      <c r="AF1027" s="202"/>
      <c r="AG1027" s="202"/>
      <c r="AH1027" s="202"/>
      <c r="AI1027" s="202"/>
      <c r="AJ1027" s="202"/>
      <c r="AK1027" s="202"/>
      <c r="AL1027" s="202"/>
      <c r="AM1027" s="202"/>
      <c r="AN1027" s="202"/>
      <c r="AO1027" s="202"/>
      <c r="AP1027" s="202"/>
      <c r="AQ1027" s="202"/>
      <c r="AR1027" s="202"/>
      <c r="AS1027" s="202"/>
      <c r="AT1027" s="202"/>
      <c r="AU1027" s="202"/>
      <c r="AV1027" s="202"/>
      <c r="AW1027" s="202"/>
      <c r="AX1027" s="202"/>
      <c r="AY1027" s="202"/>
      <c r="AZ1027" s="202"/>
      <c r="BA1027" s="202"/>
      <c r="BB1027" s="202"/>
      <c r="BC1027" s="202"/>
      <c r="BD1027" s="202"/>
      <c r="BE1027" s="202"/>
      <c r="BF1027" s="202"/>
      <c r="BG1027" s="202"/>
      <c r="BH1027" s="202"/>
      <c r="BI1027" s="202"/>
      <c r="BJ1027" s="202"/>
      <c r="BK1027" s="202"/>
      <c r="BL1027" s="202"/>
      <c r="BM1027" s="203">
        <v>7</v>
      </c>
    </row>
    <row r="1028" spans="1:65">
      <c r="A1028" s="29"/>
      <c r="B1028" s="19">
        <v>1</v>
      </c>
      <c r="C1028" s="9">
        <v>3</v>
      </c>
      <c r="D1028" s="23">
        <v>0.06</v>
      </c>
      <c r="E1028" s="23">
        <v>3.2457325008132087E-2</v>
      </c>
      <c r="F1028" s="205" t="s">
        <v>108</v>
      </c>
      <c r="G1028" s="23">
        <v>4.3999999999999997E-2</v>
      </c>
      <c r="H1028" s="205" t="s">
        <v>302</v>
      </c>
      <c r="I1028" s="201"/>
      <c r="J1028" s="202"/>
      <c r="K1028" s="202"/>
      <c r="L1028" s="202"/>
      <c r="M1028" s="202"/>
      <c r="N1028" s="202"/>
      <c r="O1028" s="202"/>
      <c r="P1028" s="202"/>
      <c r="Q1028" s="202"/>
      <c r="R1028" s="202"/>
      <c r="S1028" s="202"/>
      <c r="T1028" s="202"/>
      <c r="U1028" s="202"/>
      <c r="V1028" s="202"/>
      <c r="W1028" s="202"/>
      <c r="X1028" s="202"/>
      <c r="Y1028" s="202"/>
      <c r="Z1028" s="202"/>
      <c r="AA1028" s="202"/>
      <c r="AB1028" s="202"/>
      <c r="AC1028" s="202"/>
      <c r="AD1028" s="202"/>
      <c r="AE1028" s="202"/>
      <c r="AF1028" s="202"/>
      <c r="AG1028" s="202"/>
      <c r="AH1028" s="202"/>
      <c r="AI1028" s="202"/>
      <c r="AJ1028" s="202"/>
      <c r="AK1028" s="202"/>
      <c r="AL1028" s="202"/>
      <c r="AM1028" s="202"/>
      <c r="AN1028" s="202"/>
      <c r="AO1028" s="202"/>
      <c r="AP1028" s="202"/>
      <c r="AQ1028" s="202"/>
      <c r="AR1028" s="202"/>
      <c r="AS1028" s="202"/>
      <c r="AT1028" s="202"/>
      <c r="AU1028" s="202"/>
      <c r="AV1028" s="202"/>
      <c r="AW1028" s="202"/>
      <c r="AX1028" s="202"/>
      <c r="AY1028" s="202"/>
      <c r="AZ1028" s="202"/>
      <c r="BA1028" s="202"/>
      <c r="BB1028" s="202"/>
      <c r="BC1028" s="202"/>
      <c r="BD1028" s="202"/>
      <c r="BE1028" s="202"/>
      <c r="BF1028" s="202"/>
      <c r="BG1028" s="202"/>
      <c r="BH1028" s="202"/>
      <c r="BI1028" s="202"/>
      <c r="BJ1028" s="202"/>
      <c r="BK1028" s="202"/>
      <c r="BL1028" s="202"/>
      <c r="BM1028" s="203">
        <v>16</v>
      </c>
    </row>
    <row r="1029" spans="1:65">
      <c r="A1029" s="29"/>
      <c r="B1029" s="19">
        <v>1</v>
      </c>
      <c r="C1029" s="9">
        <v>4</v>
      </c>
      <c r="D1029" s="23">
        <v>0.06</v>
      </c>
      <c r="E1029" s="23">
        <v>2.8255133472059792E-2</v>
      </c>
      <c r="F1029" s="205" t="s">
        <v>108</v>
      </c>
      <c r="G1029" s="23">
        <v>4.9000000000000002E-2</v>
      </c>
      <c r="H1029" s="205" t="s">
        <v>302</v>
      </c>
      <c r="I1029" s="201"/>
      <c r="J1029" s="202"/>
      <c r="K1029" s="202"/>
      <c r="L1029" s="202"/>
      <c r="M1029" s="202"/>
      <c r="N1029" s="202"/>
      <c r="O1029" s="202"/>
      <c r="P1029" s="202"/>
      <c r="Q1029" s="202"/>
      <c r="R1029" s="202"/>
      <c r="S1029" s="202"/>
      <c r="T1029" s="202"/>
      <c r="U1029" s="202"/>
      <c r="V1029" s="202"/>
      <c r="W1029" s="202"/>
      <c r="X1029" s="202"/>
      <c r="Y1029" s="202"/>
      <c r="Z1029" s="202"/>
      <c r="AA1029" s="202"/>
      <c r="AB1029" s="202"/>
      <c r="AC1029" s="202"/>
      <c r="AD1029" s="202"/>
      <c r="AE1029" s="202"/>
      <c r="AF1029" s="202"/>
      <c r="AG1029" s="202"/>
      <c r="AH1029" s="202"/>
      <c r="AI1029" s="202"/>
      <c r="AJ1029" s="202"/>
      <c r="AK1029" s="202"/>
      <c r="AL1029" s="202"/>
      <c r="AM1029" s="202"/>
      <c r="AN1029" s="202"/>
      <c r="AO1029" s="202"/>
      <c r="AP1029" s="202"/>
      <c r="AQ1029" s="202"/>
      <c r="AR1029" s="202"/>
      <c r="AS1029" s="202"/>
      <c r="AT1029" s="202"/>
      <c r="AU1029" s="202"/>
      <c r="AV1029" s="202"/>
      <c r="AW1029" s="202"/>
      <c r="AX1029" s="202"/>
      <c r="AY1029" s="202"/>
      <c r="AZ1029" s="202"/>
      <c r="BA1029" s="202"/>
      <c r="BB1029" s="202"/>
      <c r="BC1029" s="202"/>
      <c r="BD1029" s="202"/>
      <c r="BE1029" s="202"/>
      <c r="BF1029" s="202"/>
      <c r="BG1029" s="202"/>
      <c r="BH1029" s="202"/>
      <c r="BI1029" s="202"/>
      <c r="BJ1029" s="202"/>
      <c r="BK1029" s="202"/>
      <c r="BL1029" s="202"/>
      <c r="BM1029" s="203">
        <v>4.5713514247607598E-2</v>
      </c>
    </row>
    <row r="1030" spans="1:65">
      <c r="A1030" s="29"/>
      <c r="B1030" s="19">
        <v>1</v>
      </c>
      <c r="C1030" s="9">
        <v>5</v>
      </c>
      <c r="D1030" s="23">
        <v>0.06</v>
      </c>
      <c r="E1030" s="23">
        <v>3.1392302810561185E-2</v>
      </c>
      <c r="F1030" s="205" t="s">
        <v>108</v>
      </c>
      <c r="G1030" s="23">
        <v>5.0999999999999997E-2</v>
      </c>
      <c r="H1030" s="205" t="s">
        <v>302</v>
      </c>
      <c r="I1030" s="201"/>
      <c r="J1030" s="202"/>
      <c r="K1030" s="202"/>
      <c r="L1030" s="202"/>
      <c r="M1030" s="202"/>
      <c r="N1030" s="202"/>
      <c r="O1030" s="202"/>
      <c r="P1030" s="202"/>
      <c r="Q1030" s="202"/>
      <c r="R1030" s="202"/>
      <c r="S1030" s="202"/>
      <c r="T1030" s="202"/>
      <c r="U1030" s="202"/>
      <c r="V1030" s="202"/>
      <c r="W1030" s="202"/>
      <c r="X1030" s="202"/>
      <c r="Y1030" s="202"/>
      <c r="Z1030" s="202"/>
      <c r="AA1030" s="202"/>
      <c r="AB1030" s="202"/>
      <c r="AC1030" s="202"/>
      <c r="AD1030" s="202"/>
      <c r="AE1030" s="202"/>
      <c r="AF1030" s="202"/>
      <c r="AG1030" s="202"/>
      <c r="AH1030" s="202"/>
      <c r="AI1030" s="202"/>
      <c r="AJ1030" s="202"/>
      <c r="AK1030" s="202"/>
      <c r="AL1030" s="202"/>
      <c r="AM1030" s="202"/>
      <c r="AN1030" s="202"/>
      <c r="AO1030" s="202"/>
      <c r="AP1030" s="202"/>
      <c r="AQ1030" s="202"/>
      <c r="AR1030" s="202"/>
      <c r="AS1030" s="202"/>
      <c r="AT1030" s="202"/>
      <c r="AU1030" s="202"/>
      <c r="AV1030" s="202"/>
      <c r="AW1030" s="202"/>
      <c r="AX1030" s="202"/>
      <c r="AY1030" s="202"/>
      <c r="AZ1030" s="202"/>
      <c r="BA1030" s="202"/>
      <c r="BB1030" s="202"/>
      <c r="BC1030" s="202"/>
      <c r="BD1030" s="202"/>
      <c r="BE1030" s="202"/>
      <c r="BF1030" s="202"/>
      <c r="BG1030" s="202"/>
      <c r="BH1030" s="202"/>
      <c r="BI1030" s="202"/>
      <c r="BJ1030" s="202"/>
      <c r="BK1030" s="202"/>
      <c r="BL1030" s="202"/>
      <c r="BM1030" s="203">
        <v>13</v>
      </c>
    </row>
    <row r="1031" spans="1:65">
      <c r="A1031" s="29"/>
      <c r="B1031" s="19">
        <v>1</v>
      </c>
      <c r="C1031" s="9">
        <v>6</v>
      </c>
      <c r="D1031" s="23">
        <v>0.06</v>
      </c>
      <c r="E1031" s="23">
        <v>2.9692431386718801E-2</v>
      </c>
      <c r="F1031" s="205" t="s">
        <v>108</v>
      </c>
      <c r="G1031" s="23">
        <v>4.4999999999999998E-2</v>
      </c>
      <c r="H1031" s="205" t="s">
        <v>302</v>
      </c>
      <c r="I1031" s="201"/>
      <c r="J1031" s="202"/>
      <c r="K1031" s="202"/>
      <c r="L1031" s="202"/>
      <c r="M1031" s="202"/>
      <c r="N1031" s="202"/>
      <c r="O1031" s="202"/>
      <c r="P1031" s="202"/>
      <c r="Q1031" s="202"/>
      <c r="R1031" s="202"/>
      <c r="S1031" s="202"/>
      <c r="T1031" s="202"/>
      <c r="U1031" s="202"/>
      <c r="V1031" s="202"/>
      <c r="W1031" s="202"/>
      <c r="X1031" s="202"/>
      <c r="Y1031" s="202"/>
      <c r="Z1031" s="202"/>
      <c r="AA1031" s="202"/>
      <c r="AB1031" s="202"/>
      <c r="AC1031" s="202"/>
      <c r="AD1031" s="202"/>
      <c r="AE1031" s="202"/>
      <c r="AF1031" s="202"/>
      <c r="AG1031" s="202"/>
      <c r="AH1031" s="202"/>
      <c r="AI1031" s="202"/>
      <c r="AJ1031" s="202"/>
      <c r="AK1031" s="202"/>
      <c r="AL1031" s="202"/>
      <c r="AM1031" s="202"/>
      <c r="AN1031" s="202"/>
      <c r="AO1031" s="202"/>
      <c r="AP1031" s="202"/>
      <c r="AQ1031" s="202"/>
      <c r="AR1031" s="202"/>
      <c r="AS1031" s="202"/>
      <c r="AT1031" s="202"/>
      <c r="AU1031" s="202"/>
      <c r="AV1031" s="202"/>
      <c r="AW1031" s="202"/>
      <c r="AX1031" s="202"/>
      <c r="AY1031" s="202"/>
      <c r="AZ1031" s="202"/>
      <c r="BA1031" s="202"/>
      <c r="BB1031" s="202"/>
      <c r="BC1031" s="202"/>
      <c r="BD1031" s="202"/>
      <c r="BE1031" s="202"/>
      <c r="BF1031" s="202"/>
      <c r="BG1031" s="202"/>
      <c r="BH1031" s="202"/>
      <c r="BI1031" s="202"/>
      <c r="BJ1031" s="202"/>
      <c r="BK1031" s="202"/>
      <c r="BL1031" s="202"/>
      <c r="BM1031" s="56"/>
    </row>
    <row r="1032" spans="1:65">
      <c r="A1032" s="29"/>
      <c r="B1032" s="20" t="s">
        <v>258</v>
      </c>
      <c r="C1032" s="12"/>
      <c r="D1032" s="206">
        <v>0.06</v>
      </c>
      <c r="E1032" s="206">
        <v>3.1307209409489549E-2</v>
      </c>
      <c r="F1032" s="206" t="s">
        <v>617</v>
      </c>
      <c r="G1032" s="206">
        <v>4.583333333333333E-2</v>
      </c>
      <c r="H1032" s="206" t="s">
        <v>617</v>
      </c>
      <c r="I1032" s="201"/>
      <c r="J1032" s="202"/>
      <c r="K1032" s="202"/>
      <c r="L1032" s="202"/>
      <c r="M1032" s="202"/>
      <c r="N1032" s="202"/>
      <c r="O1032" s="202"/>
      <c r="P1032" s="202"/>
      <c r="Q1032" s="202"/>
      <c r="R1032" s="202"/>
      <c r="S1032" s="202"/>
      <c r="T1032" s="202"/>
      <c r="U1032" s="202"/>
      <c r="V1032" s="202"/>
      <c r="W1032" s="202"/>
      <c r="X1032" s="202"/>
      <c r="Y1032" s="202"/>
      <c r="Z1032" s="202"/>
      <c r="AA1032" s="202"/>
      <c r="AB1032" s="202"/>
      <c r="AC1032" s="202"/>
      <c r="AD1032" s="202"/>
      <c r="AE1032" s="202"/>
      <c r="AF1032" s="202"/>
      <c r="AG1032" s="202"/>
      <c r="AH1032" s="202"/>
      <c r="AI1032" s="202"/>
      <c r="AJ1032" s="202"/>
      <c r="AK1032" s="202"/>
      <c r="AL1032" s="202"/>
      <c r="AM1032" s="202"/>
      <c r="AN1032" s="202"/>
      <c r="AO1032" s="202"/>
      <c r="AP1032" s="202"/>
      <c r="AQ1032" s="202"/>
      <c r="AR1032" s="202"/>
      <c r="AS1032" s="202"/>
      <c r="AT1032" s="202"/>
      <c r="AU1032" s="202"/>
      <c r="AV1032" s="202"/>
      <c r="AW1032" s="202"/>
      <c r="AX1032" s="202"/>
      <c r="AY1032" s="202"/>
      <c r="AZ1032" s="202"/>
      <c r="BA1032" s="202"/>
      <c r="BB1032" s="202"/>
      <c r="BC1032" s="202"/>
      <c r="BD1032" s="202"/>
      <c r="BE1032" s="202"/>
      <c r="BF1032" s="202"/>
      <c r="BG1032" s="202"/>
      <c r="BH1032" s="202"/>
      <c r="BI1032" s="202"/>
      <c r="BJ1032" s="202"/>
      <c r="BK1032" s="202"/>
      <c r="BL1032" s="202"/>
      <c r="BM1032" s="56"/>
    </row>
    <row r="1033" spans="1:65">
      <c r="A1033" s="29"/>
      <c r="B1033" s="3" t="s">
        <v>259</v>
      </c>
      <c r="C1033" s="28"/>
      <c r="D1033" s="23">
        <v>0.06</v>
      </c>
      <c r="E1033" s="23">
        <v>3.0591616558983389E-2</v>
      </c>
      <c r="F1033" s="23" t="s">
        <v>617</v>
      </c>
      <c r="G1033" s="23">
        <v>4.4499999999999998E-2</v>
      </c>
      <c r="H1033" s="23" t="s">
        <v>617</v>
      </c>
      <c r="I1033" s="201"/>
      <c r="J1033" s="202"/>
      <c r="K1033" s="202"/>
      <c r="L1033" s="202"/>
      <c r="M1033" s="202"/>
      <c r="N1033" s="202"/>
      <c r="O1033" s="202"/>
      <c r="P1033" s="202"/>
      <c r="Q1033" s="202"/>
      <c r="R1033" s="202"/>
      <c r="S1033" s="202"/>
      <c r="T1033" s="202"/>
      <c r="U1033" s="202"/>
      <c r="V1033" s="202"/>
      <c r="W1033" s="202"/>
      <c r="X1033" s="202"/>
      <c r="Y1033" s="202"/>
      <c r="Z1033" s="202"/>
      <c r="AA1033" s="202"/>
      <c r="AB1033" s="202"/>
      <c r="AC1033" s="202"/>
      <c r="AD1033" s="202"/>
      <c r="AE1033" s="202"/>
      <c r="AF1033" s="202"/>
      <c r="AG1033" s="202"/>
      <c r="AH1033" s="202"/>
      <c r="AI1033" s="202"/>
      <c r="AJ1033" s="202"/>
      <c r="AK1033" s="202"/>
      <c r="AL1033" s="202"/>
      <c r="AM1033" s="202"/>
      <c r="AN1033" s="202"/>
      <c r="AO1033" s="202"/>
      <c r="AP1033" s="202"/>
      <c r="AQ1033" s="202"/>
      <c r="AR1033" s="202"/>
      <c r="AS1033" s="202"/>
      <c r="AT1033" s="202"/>
      <c r="AU1033" s="202"/>
      <c r="AV1033" s="202"/>
      <c r="AW1033" s="202"/>
      <c r="AX1033" s="202"/>
      <c r="AY1033" s="202"/>
      <c r="AZ1033" s="202"/>
      <c r="BA1033" s="202"/>
      <c r="BB1033" s="202"/>
      <c r="BC1033" s="202"/>
      <c r="BD1033" s="202"/>
      <c r="BE1033" s="202"/>
      <c r="BF1033" s="202"/>
      <c r="BG1033" s="202"/>
      <c r="BH1033" s="202"/>
      <c r="BI1033" s="202"/>
      <c r="BJ1033" s="202"/>
      <c r="BK1033" s="202"/>
      <c r="BL1033" s="202"/>
      <c r="BM1033" s="56"/>
    </row>
    <row r="1034" spans="1:65">
      <c r="A1034" s="29"/>
      <c r="B1034" s="3" t="s">
        <v>260</v>
      </c>
      <c r="C1034" s="28"/>
      <c r="D1034" s="23">
        <v>0</v>
      </c>
      <c r="E1034" s="23">
        <v>2.8296196639190298E-3</v>
      </c>
      <c r="F1034" s="23" t="s">
        <v>617</v>
      </c>
      <c r="G1034" s="23">
        <v>3.3714487489307429E-3</v>
      </c>
      <c r="H1034" s="23" t="s">
        <v>617</v>
      </c>
      <c r="I1034" s="201"/>
      <c r="J1034" s="202"/>
      <c r="K1034" s="202"/>
      <c r="L1034" s="202"/>
      <c r="M1034" s="202"/>
      <c r="N1034" s="202"/>
      <c r="O1034" s="202"/>
      <c r="P1034" s="202"/>
      <c r="Q1034" s="202"/>
      <c r="R1034" s="202"/>
      <c r="S1034" s="202"/>
      <c r="T1034" s="202"/>
      <c r="U1034" s="202"/>
      <c r="V1034" s="202"/>
      <c r="W1034" s="202"/>
      <c r="X1034" s="202"/>
      <c r="Y1034" s="202"/>
      <c r="Z1034" s="202"/>
      <c r="AA1034" s="202"/>
      <c r="AB1034" s="202"/>
      <c r="AC1034" s="202"/>
      <c r="AD1034" s="202"/>
      <c r="AE1034" s="202"/>
      <c r="AF1034" s="202"/>
      <c r="AG1034" s="202"/>
      <c r="AH1034" s="202"/>
      <c r="AI1034" s="202"/>
      <c r="AJ1034" s="202"/>
      <c r="AK1034" s="202"/>
      <c r="AL1034" s="202"/>
      <c r="AM1034" s="202"/>
      <c r="AN1034" s="202"/>
      <c r="AO1034" s="202"/>
      <c r="AP1034" s="202"/>
      <c r="AQ1034" s="202"/>
      <c r="AR1034" s="202"/>
      <c r="AS1034" s="202"/>
      <c r="AT1034" s="202"/>
      <c r="AU1034" s="202"/>
      <c r="AV1034" s="202"/>
      <c r="AW1034" s="202"/>
      <c r="AX1034" s="202"/>
      <c r="AY1034" s="202"/>
      <c r="AZ1034" s="202"/>
      <c r="BA1034" s="202"/>
      <c r="BB1034" s="202"/>
      <c r="BC1034" s="202"/>
      <c r="BD1034" s="202"/>
      <c r="BE1034" s="202"/>
      <c r="BF1034" s="202"/>
      <c r="BG1034" s="202"/>
      <c r="BH1034" s="202"/>
      <c r="BI1034" s="202"/>
      <c r="BJ1034" s="202"/>
      <c r="BK1034" s="202"/>
      <c r="BL1034" s="202"/>
      <c r="BM1034" s="56"/>
    </row>
    <row r="1035" spans="1:65">
      <c r="A1035" s="29"/>
      <c r="B1035" s="3" t="s">
        <v>86</v>
      </c>
      <c r="C1035" s="28"/>
      <c r="D1035" s="13">
        <v>0</v>
      </c>
      <c r="E1035" s="13">
        <v>9.0382366147949991E-2</v>
      </c>
      <c r="F1035" s="13" t="s">
        <v>617</v>
      </c>
      <c r="G1035" s="13">
        <v>7.3558881794852579E-2</v>
      </c>
      <c r="H1035" s="13" t="s">
        <v>617</v>
      </c>
      <c r="I1035" s="148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5"/>
    </row>
    <row r="1036" spans="1:65">
      <c r="A1036" s="29"/>
      <c r="B1036" s="3" t="s">
        <v>261</v>
      </c>
      <c r="C1036" s="28"/>
      <c r="D1036" s="13">
        <v>0.31252214990537674</v>
      </c>
      <c r="E1036" s="13">
        <v>-0.31514323663864885</v>
      </c>
      <c r="F1036" s="13" t="s">
        <v>617</v>
      </c>
      <c r="G1036" s="13">
        <v>2.6210867332738808E-3</v>
      </c>
      <c r="H1036" s="13" t="s">
        <v>617</v>
      </c>
      <c r="I1036" s="148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5"/>
    </row>
    <row r="1037" spans="1:65">
      <c r="A1037" s="29"/>
      <c r="B1037" s="45" t="s">
        <v>262</v>
      </c>
      <c r="C1037" s="46"/>
      <c r="D1037" s="44">
        <v>0.67</v>
      </c>
      <c r="E1037" s="44">
        <v>0.69</v>
      </c>
      <c r="F1037" s="44">
        <v>0.2</v>
      </c>
      <c r="G1037" s="44">
        <v>0</v>
      </c>
      <c r="H1037" s="44">
        <v>0.99</v>
      </c>
      <c r="I1037" s="148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5"/>
    </row>
    <row r="1038" spans="1:65">
      <c r="B1038" s="30"/>
      <c r="C1038" s="20"/>
      <c r="D1038" s="20"/>
      <c r="E1038" s="20"/>
      <c r="F1038" s="20"/>
      <c r="G1038" s="20"/>
      <c r="H1038" s="20"/>
      <c r="BM1038" s="55"/>
    </row>
    <row r="1039" spans="1:65" ht="15">
      <c r="B1039" s="8" t="s">
        <v>610</v>
      </c>
      <c r="BM1039" s="27" t="s">
        <v>66</v>
      </c>
    </row>
    <row r="1040" spans="1:65" ht="15">
      <c r="A1040" s="24" t="s">
        <v>32</v>
      </c>
      <c r="B1040" s="18" t="s">
        <v>111</v>
      </c>
      <c r="C1040" s="15" t="s">
        <v>112</v>
      </c>
      <c r="D1040" s="16" t="s">
        <v>223</v>
      </c>
      <c r="E1040" s="17" t="s">
        <v>223</v>
      </c>
      <c r="F1040" s="17" t="s">
        <v>223</v>
      </c>
      <c r="G1040" s="17" t="s">
        <v>223</v>
      </c>
      <c r="H1040" s="17" t="s">
        <v>223</v>
      </c>
      <c r="I1040" s="17" t="s">
        <v>223</v>
      </c>
      <c r="J1040" s="17" t="s">
        <v>223</v>
      </c>
      <c r="K1040" s="17" t="s">
        <v>223</v>
      </c>
      <c r="L1040" s="17" t="s">
        <v>223</v>
      </c>
      <c r="M1040" s="17" t="s">
        <v>223</v>
      </c>
      <c r="N1040" s="17" t="s">
        <v>223</v>
      </c>
      <c r="O1040" s="17" t="s">
        <v>223</v>
      </c>
      <c r="P1040" s="17" t="s">
        <v>223</v>
      </c>
      <c r="Q1040" s="17" t="s">
        <v>223</v>
      </c>
      <c r="R1040" s="17" t="s">
        <v>223</v>
      </c>
      <c r="S1040" s="17" t="s">
        <v>223</v>
      </c>
      <c r="T1040" s="17" t="s">
        <v>223</v>
      </c>
      <c r="U1040" s="17" t="s">
        <v>223</v>
      </c>
      <c r="V1040" s="17" t="s">
        <v>223</v>
      </c>
      <c r="W1040" s="17" t="s">
        <v>223</v>
      </c>
      <c r="X1040" s="148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7">
        <v>1</v>
      </c>
    </row>
    <row r="1041" spans="1:65">
      <c r="A1041" s="29"/>
      <c r="B1041" s="19" t="s">
        <v>224</v>
      </c>
      <c r="C1041" s="9" t="s">
        <v>224</v>
      </c>
      <c r="D1041" s="146" t="s">
        <v>226</v>
      </c>
      <c r="E1041" s="147" t="s">
        <v>227</v>
      </c>
      <c r="F1041" s="147" t="s">
        <v>228</v>
      </c>
      <c r="G1041" s="147" t="s">
        <v>229</v>
      </c>
      <c r="H1041" s="147" t="s">
        <v>230</v>
      </c>
      <c r="I1041" s="147" t="s">
        <v>231</v>
      </c>
      <c r="J1041" s="147" t="s">
        <v>234</v>
      </c>
      <c r="K1041" s="147" t="s">
        <v>235</v>
      </c>
      <c r="L1041" s="147" t="s">
        <v>236</v>
      </c>
      <c r="M1041" s="147" t="s">
        <v>237</v>
      </c>
      <c r="N1041" s="147" t="s">
        <v>264</v>
      </c>
      <c r="O1041" s="147" t="s">
        <v>238</v>
      </c>
      <c r="P1041" s="147" t="s">
        <v>239</v>
      </c>
      <c r="Q1041" s="147" t="s">
        <v>240</v>
      </c>
      <c r="R1041" s="147" t="s">
        <v>241</v>
      </c>
      <c r="S1041" s="147" t="s">
        <v>243</v>
      </c>
      <c r="T1041" s="147" t="s">
        <v>244</v>
      </c>
      <c r="U1041" s="147" t="s">
        <v>245</v>
      </c>
      <c r="V1041" s="147" t="s">
        <v>246</v>
      </c>
      <c r="W1041" s="147" t="s">
        <v>249</v>
      </c>
      <c r="X1041" s="148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7" t="s">
        <v>3</v>
      </c>
    </row>
    <row r="1042" spans="1:65">
      <c r="A1042" s="29"/>
      <c r="B1042" s="19"/>
      <c r="C1042" s="9"/>
      <c r="D1042" s="10" t="s">
        <v>308</v>
      </c>
      <c r="E1042" s="11" t="s">
        <v>266</v>
      </c>
      <c r="F1042" s="11" t="s">
        <v>266</v>
      </c>
      <c r="G1042" s="11" t="s">
        <v>266</v>
      </c>
      <c r="H1042" s="11" t="s">
        <v>308</v>
      </c>
      <c r="I1042" s="11" t="s">
        <v>266</v>
      </c>
      <c r="J1042" s="11" t="s">
        <v>266</v>
      </c>
      <c r="K1042" s="11" t="s">
        <v>266</v>
      </c>
      <c r="L1042" s="11" t="s">
        <v>266</v>
      </c>
      <c r="M1042" s="11" t="s">
        <v>266</v>
      </c>
      <c r="N1042" s="11" t="s">
        <v>266</v>
      </c>
      <c r="O1042" s="11" t="s">
        <v>266</v>
      </c>
      <c r="P1042" s="11" t="s">
        <v>308</v>
      </c>
      <c r="Q1042" s="11" t="s">
        <v>266</v>
      </c>
      <c r="R1042" s="11" t="s">
        <v>266</v>
      </c>
      <c r="S1042" s="11" t="s">
        <v>308</v>
      </c>
      <c r="T1042" s="11" t="s">
        <v>308</v>
      </c>
      <c r="U1042" s="11" t="s">
        <v>266</v>
      </c>
      <c r="V1042" s="11" t="s">
        <v>308</v>
      </c>
      <c r="W1042" s="11" t="s">
        <v>309</v>
      </c>
      <c r="X1042" s="148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7">
        <v>2</v>
      </c>
    </row>
    <row r="1043" spans="1:65">
      <c r="A1043" s="29"/>
      <c r="B1043" s="19"/>
      <c r="C1043" s="9"/>
      <c r="D1043" s="25" t="s">
        <v>310</v>
      </c>
      <c r="E1043" s="25" t="s">
        <v>311</v>
      </c>
      <c r="F1043" s="25" t="s">
        <v>312</v>
      </c>
      <c r="G1043" s="25" t="s">
        <v>313</v>
      </c>
      <c r="H1043" s="25" t="s">
        <v>311</v>
      </c>
      <c r="I1043" s="25" t="s">
        <v>311</v>
      </c>
      <c r="J1043" s="25" t="s">
        <v>311</v>
      </c>
      <c r="K1043" s="25" t="s">
        <v>311</v>
      </c>
      <c r="L1043" s="25" t="s">
        <v>311</v>
      </c>
      <c r="M1043" s="25" t="s">
        <v>311</v>
      </c>
      <c r="N1043" s="25" t="s">
        <v>311</v>
      </c>
      <c r="O1043" s="25" t="s">
        <v>117</v>
      </c>
      <c r="P1043" s="25" t="s">
        <v>311</v>
      </c>
      <c r="Q1043" s="25" t="s">
        <v>116</v>
      </c>
      <c r="R1043" s="25" t="s">
        <v>312</v>
      </c>
      <c r="S1043" s="25" t="s">
        <v>310</v>
      </c>
      <c r="T1043" s="25" t="s">
        <v>313</v>
      </c>
      <c r="U1043" s="25" t="s">
        <v>313</v>
      </c>
      <c r="V1043" s="25" t="s">
        <v>313</v>
      </c>
      <c r="W1043" s="25" t="s">
        <v>312</v>
      </c>
      <c r="X1043" s="148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7">
        <v>3</v>
      </c>
    </row>
    <row r="1044" spans="1:65">
      <c r="A1044" s="29"/>
      <c r="B1044" s="18">
        <v>1</v>
      </c>
      <c r="C1044" s="14">
        <v>1</v>
      </c>
      <c r="D1044" s="21">
        <v>3.56</v>
      </c>
      <c r="E1044" s="21">
        <v>3.24</v>
      </c>
      <c r="F1044" s="21">
        <v>3.61</v>
      </c>
      <c r="G1044" s="21">
        <v>3.3150853498033199</v>
      </c>
      <c r="H1044" s="21">
        <v>3.8</v>
      </c>
      <c r="I1044" s="21">
        <v>3.59</v>
      </c>
      <c r="J1044" s="21">
        <v>3.28</v>
      </c>
      <c r="K1044" s="21">
        <v>3.47</v>
      </c>
      <c r="L1044" s="21">
        <v>3.39</v>
      </c>
      <c r="M1044" s="21">
        <v>3.44</v>
      </c>
      <c r="N1044" s="21">
        <v>3.28</v>
      </c>
      <c r="O1044" s="21">
        <v>3.57</v>
      </c>
      <c r="P1044" s="21">
        <v>3.65</v>
      </c>
      <c r="Q1044" s="21">
        <v>3.5</v>
      </c>
      <c r="R1044" s="21">
        <v>3.2216769265777452</v>
      </c>
      <c r="S1044" s="21">
        <v>3.4953695231475197</v>
      </c>
      <c r="T1044" s="21">
        <v>3.12</v>
      </c>
      <c r="U1044" s="21">
        <v>3.62</v>
      </c>
      <c r="V1044" s="21">
        <v>3.5</v>
      </c>
      <c r="W1044" s="143">
        <v>7.4603371379999999</v>
      </c>
      <c r="X1044" s="148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7">
        <v>1</v>
      </c>
    </row>
    <row r="1045" spans="1:65">
      <c r="A1045" s="29"/>
      <c r="B1045" s="19">
        <v>1</v>
      </c>
      <c r="C1045" s="9">
        <v>2</v>
      </c>
      <c r="D1045" s="11">
        <v>3.55</v>
      </c>
      <c r="E1045" s="11">
        <v>3.28</v>
      </c>
      <c r="F1045" s="11">
        <v>3.1947940043059271</v>
      </c>
      <c r="G1045" s="11">
        <v>3.30461152035747</v>
      </c>
      <c r="H1045" s="11">
        <v>3.9</v>
      </c>
      <c r="I1045" s="11">
        <v>3.82</v>
      </c>
      <c r="J1045" s="11">
        <v>3.26</v>
      </c>
      <c r="K1045" s="11">
        <v>3.48</v>
      </c>
      <c r="L1045" s="11">
        <v>3.36</v>
      </c>
      <c r="M1045" s="11">
        <v>3.45</v>
      </c>
      <c r="N1045" s="11">
        <v>3.29</v>
      </c>
      <c r="O1045" s="11">
        <v>3.64</v>
      </c>
      <c r="P1045" s="11">
        <v>3.81</v>
      </c>
      <c r="Q1045" s="11">
        <v>3.4</v>
      </c>
      <c r="R1045" s="11">
        <v>2.9720701186401635</v>
      </c>
      <c r="S1045" s="11">
        <v>3.4553473739996408</v>
      </c>
      <c r="T1045" s="11">
        <v>3.36</v>
      </c>
      <c r="U1045" s="11">
        <v>3.66</v>
      </c>
      <c r="V1045" s="11">
        <v>3.5</v>
      </c>
      <c r="W1045" s="144">
        <v>7.0366218429999998</v>
      </c>
      <c r="X1045" s="148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7" t="e">
        <v>#N/A</v>
      </c>
    </row>
    <row r="1046" spans="1:65">
      <c r="A1046" s="29"/>
      <c r="B1046" s="19">
        <v>1</v>
      </c>
      <c r="C1046" s="9">
        <v>3</v>
      </c>
      <c r="D1046" s="11">
        <v>3.56</v>
      </c>
      <c r="E1046" s="11">
        <v>3.35</v>
      </c>
      <c r="F1046" s="11">
        <v>3.1646395358223001</v>
      </c>
      <c r="G1046" s="11">
        <v>3.3008169921275101</v>
      </c>
      <c r="H1046" s="11">
        <v>3.8</v>
      </c>
      <c r="I1046" s="11">
        <v>3.56</v>
      </c>
      <c r="J1046" s="11">
        <v>3.16</v>
      </c>
      <c r="K1046" s="11">
        <v>3.37</v>
      </c>
      <c r="L1046" s="11">
        <v>3.39</v>
      </c>
      <c r="M1046" s="11">
        <v>3.33</v>
      </c>
      <c r="N1046" s="11">
        <v>3.29</v>
      </c>
      <c r="O1046" s="11">
        <v>3.72</v>
      </c>
      <c r="P1046" s="11">
        <v>3.69</v>
      </c>
      <c r="Q1046" s="11">
        <v>3.5</v>
      </c>
      <c r="R1046" s="11">
        <v>2.9264571762355089</v>
      </c>
      <c r="S1046" s="11">
        <v>3.53715541894978</v>
      </c>
      <c r="T1046" s="11">
        <v>3.36</v>
      </c>
      <c r="U1046" s="11">
        <v>3.58</v>
      </c>
      <c r="V1046" s="11">
        <v>3.5</v>
      </c>
      <c r="W1046" s="144">
        <v>7.2146954369999996</v>
      </c>
      <c r="X1046" s="148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7">
        <v>16</v>
      </c>
    </row>
    <row r="1047" spans="1:65">
      <c r="A1047" s="29"/>
      <c r="B1047" s="19">
        <v>1</v>
      </c>
      <c r="C1047" s="9">
        <v>4</v>
      </c>
      <c r="D1047" s="11">
        <v>3.56</v>
      </c>
      <c r="E1047" s="11">
        <v>3.22</v>
      </c>
      <c r="F1047" s="11">
        <v>3.2807845173506771</v>
      </c>
      <c r="G1047" s="11">
        <v>3.3529164173723398</v>
      </c>
      <c r="H1047" s="11">
        <v>3.7</v>
      </c>
      <c r="I1047" s="11">
        <v>3.68</v>
      </c>
      <c r="J1047" s="11">
        <v>3.31</v>
      </c>
      <c r="K1047" s="11">
        <v>3.36</v>
      </c>
      <c r="L1047" s="11">
        <v>3.55</v>
      </c>
      <c r="M1047" s="11">
        <v>3.27</v>
      </c>
      <c r="N1047" s="11">
        <v>3.36</v>
      </c>
      <c r="O1047" s="11">
        <v>3.55</v>
      </c>
      <c r="P1047" s="11">
        <v>3.82</v>
      </c>
      <c r="Q1047" s="11">
        <v>3.5</v>
      </c>
      <c r="R1047" s="11">
        <v>3.0151476186281356</v>
      </c>
      <c r="S1047" s="11">
        <v>3.4754634097716965</v>
      </c>
      <c r="T1047" s="11">
        <v>3.27</v>
      </c>
      <c r="U1047" s="11">
        <v>3.65</v>
      </c>
      <c r="V1047" s="11">
        <v>3.6</v>
      </c>
      <c r="W1047" s="144">
        <v>7.2706548079999997</v>
      </c>
      <c r="X1047" s="148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7">
        <v>3.4473763721251545</v>
      </c>
    </row>
    <row r="1048" spans="1:65">
      <c r="A1048" s="29"/>
      <c r="B1048" s="19">
        <v>1</v>
      </c>
      <c r="C1048" s="9">
        <v>5</v>
      </c>
      <c r="D1048" s="11">
        <v>3.49</v>
      </c>
      <c r="E1048" s="11">
        <v>3.36</v>
      </c>
      <c r="F1048" s="11">
        <v>3.484016901883237</v>
      </c>
      <c r="G1048" s="11">
        <v>3.30259214700513</v>
      </c>
      <c r="H1048" s="11">
        <v>3.5</v>
      </c>
      <c r="I1048" s="11">
        <v>3.53</v>
      </c>
      <c r="J1048" s="11">
        <v>3.17</v>
      </c>
      <c r="K1048" s="11">
        <v>3.46</v>
      </c>
      <c r="L1048" s="11">
        <v>3.52</v>
      </c>
      <c r="M1048" s="11">
        <v>3.33</v>
      </c>
      <c r="N1048" s="11">
        <v>3.34</v>
      </c>
      <c r="O1048" s="11">
        <v>3.74</v>
      </c>
      <c r="P1048" s="11">
        <v>3.7</v>
      </c>
      <c r="Q1048" s="11">
        <v>3.5</v>
      </c>
      <c r="R1048" s="11">
        <v>2.9179388028658195</v>
      </c>
      <c r="S1048" s="11">
        <v>3.4954809206873225</v>
      </c>
      <c r="T1048" s="11">
        <v>3.36</v>
      </c>
      <c r="U1048" s="11">
        <v>3.76</v>
      </c>
      <c r="V1048" s="11">
        <v>3.4</v>
      </c>
      <c r="W1048" s="144">
        <v>7.3105076560000004</v>
      </c>
      <c r="X1048" s="148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7">
        <v>182</v>
      </c>
    </row>
    <row r="1049" spans="1:65">
      <c r="A1049" s="29"/>
      <c r="B1049" s="19">
        <v>1</v>
      </c>
      <c r="C1049" s="9">
        <v>6</v>
      </c>
      <c r="D1049" s="11">
        <v>3.62</v>
      </c>
      <c r="E1049" s="11">
        <v>3.24</v>
      </c>
      <c r="F1049" s="11">
        <v>3.3846670519364599</v>
      </c>
      <c r="G1049" s="11">
        <v>3.2881871392013999</v>
      </c>
      <c r="H1049" s="11">
        <v>3.8</v>
      </c>
      <c r="I1049" s="11">
        <v>3.67</v>
      </c>
      <c r="J1049" s="11">
        <v>3.45</v>
      </c>
      <c r="K1049" s="11">
        <v>3.59</v>
      </c>
      <c r="L1049" s="11">
        <v>3.53</v>
      </c>
      <c r="M1049" s="11">
        <v>3.35</v>
      </c>
      <c r="N1049" s="11">
        <v>3.25</v>
      </c>
      <c r="O1049" s="11">
        <v>3.55</v>
      </c>
      <c r="P1049" s="11">
        <v>3.75</v>
      </c>
      <c r="Q1049" s="11">
        <v>3.5</v>
      </c>
      <c r="R1049" s="11">
        <v>3.1614863725127385</v>
      </c>
      <c r="S1049" s="11">
        <v>3.5442011830857876</v>
      </c>
      <c r="T1049" s="11">
        <v>3.19</v>
      </c>
      <c r="U1049" s="11">
        <v>3.52</v>
      </c>
      <c r="V1049" s="11">
        <v>3.3</v>
      </c>
      <c r="W1049" s="144">
        <v>7.2802937539999997</v>
      </c>
      <c r="X1049" s="148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5"/>
    </row>
    <row r="1050" spans="1:65">
      <c r="A1050" s="29"/>
      <c r="B1050" s="20" t="s">
        <v>258</v>
      </c>
      <c r="C1050" s="12"/>
      <c r="D1050" s="22">
        <v>3.5566666666666666</v>
      </c>
      <c r="E1050" s="22">
        <v>3.2816666666666663</v>
      </c>
      <c r="F1050" s="22">
        <v>3.3531503352164336</v>
      </c>
      <c r="G1050" s="22">
        <v>3.3107015943111953</v>
      </c>
      <c r="H1050" s="22">
        <v>3.75</v>
      </c>
      <c r="I1050" s="22">
        <v>3.6416666666666671</v>
      </c>
      <c r="J1050" s="22">
        <v>3.2716666666666665</v>
      </c>
      <c r="K1050" s="22">
        <v>3.4550000000000001</v>
      </c>
      <c r="L1050" s="22">
        <v>3.456666666666667</v>
      </c>
      <c r="M1050" s="22">
        <v>3.3616666666666668</v>
      </c>
      <c r="N1050" s="22">
        <v>3.3016666666666663</v>
      </c>
      <c r="O1050" s="22">
        <v>3.6283333333333334</v>
      </c>
      <c r="P1050" s="22">
        <v>3.7366666666666668</v>
      </c>
      <c r="Q1050" s="22">
        <v>3.4833333333333329</v>
      </c>
      <c r="R1050" s="22">
        <v>3.0357961692433517</v>
      </c>
      <c r="S1050" s="22">
        <v>3.500502971606958</v>
      </c>
      <c r="T1050" s="22">
        <v>3.2766666666666668</v>
      </c>
      <c r="U1050" s="22">
        <v>3.6316666666666664</v>
      </c>
      <c r="V1050" s="22">
        <v>3.4666666666666668</v>
      </c>
      <c r="W1050" s="22">
        <v>7.2621851059999996</v>
      </c>
      <c r="X1050" s="148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5"/>
    </row>
    <row r="1051" spans="1:65">
      <c r="A1051" s="29"/>
      <c r="B1051" s="3" t="s">
        <v>259</v>
      </c>
      <c r="C1051" s="28"/>
      <c r="D1051" s="11">
        <v>3.56</v>
      </c>
      <c r="E1051" s="11">
        <v>3.26</v>
      </c>
      <c r="F1051" s="11">
        <v>3.3327257846435687</v>
      </c>
      <c r="G1051" s="11">
        <v>3.3036018336813</v>
      </c>
      <c r="H1051" s="11">
        <v>3.8</v>
      </c>
      <c r="I1051" s="11">
        <v>3.63</v>
      </c>
      <c r="J1051" s="11">
        <v>3.2699999999999996</v>
      </c>
      <c r="K1051" s="11">
        <v>3.4649999999999999</v>
      </c>
      <c r="L1051" s="11">
        <v>3.4550000000000001</v>
      </c>
      <c r="M1051" s="11">
        <v>3.34</v>
      </c>
      <c r="N1051" s="11">
        <v>3.29</v>
      </c>
      <c r="O1051" s="11">
        <v>3.605</v>
      </c>
      <c r="P1051" s="11">
        <v>3.7250000000000001</v>
      </c>
      <c r="Q1051" s="11">
        <v>3.5</v>
      </c>
      <c r="R1051" s="11">
        <v>2.9936088686341495</v>
      </c>
      <c r="S1051" s="11">
        <v>3.4954252219174213</v>
      </c>
      <c r="T1051" s="11">
        <v>3.3149999999999999</v>
      </c>
      <c r="U1051" s="11">
        <v>3.6349999999999998</v>
      </c>
      <c r="V1051" s="11">
        <v>3.5</v>
      </c>
      <c r="W1051" s="11">
        <v>7.2754742809999993</v>
      </c>
      <c r="X1051" s="148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5"/>
    </row>
    <row r="1052" spans="1:65">
      <c r="A1052" s="29"/>
      <c r="B1052" s="3" t="s">
        <v>260</v>
      </c>
      <c r="C1052" s="28"/>
      <c r="D1052" s="23">
        <v>4.1311822359545759E-2</v>
      </c>
      <c r="E1052" s="23">
        <v>6.0138728508895616E-2</v>
      </c>
      <c r="F1052" s="23">
        <v>0.17317099793350538</v>
      </c>
      <c r="G1052" s="23">
        <v>2.2399851713307693E-2</v>
      </c>
      <c r="H1052" s="23">
        <v>0.13784048752090217</v>
      </c>
      <c r="I1052" s="23">
        <v>0.10571975532825767</v>
      </c>
      <c r="J1052" s="23">
        <v>0.10609743949156679</v>
      </c>
      <c r="K1052" s="23">
        <v>8.4083292038311594E-2</v>
      </c>
      <c r="L1052" s="23">
        <v>8.52447456836294E-2</v>
      </c>
      <c r="M1052" s="23">
        <v>6.9976186425573864E-2</v>
      </c>
      <c r="N1052" s="23">
        <v>4.0702170294305721E-2</v>
      </c>
      <c r="O1052" s="23">
        <v>8.5654344120229528E-2</v>
      </c>
      <c r="P1052" s="23">
        <v>6.8605150438335635E-2</v>
      </c>
      <c r="Q1052" s="23">
        <v>4.0824829046386339E-2</v>
      </c>
      <c r="R1052" s="23">
        <v>0.12702946863977163</v>
      </c>
      <c r="S1052" s="23">
        <v>3.4555799870261472E-2</v>
      </c>
      <c r="T1052" s="23">
        <v>0.10289152864384243</v>
      </c>
      <c r="U1052" s="23">
        <v>8.1096650156875491E-2</v>
      </c>
      <c r="V1052" s="23">
        <v>0.10327955589886455</v>
      </c>
      <c r="W1052" s="23">
        <v>0.13793694928156491</v>
      </c>
      <c r="X1052" s="201"/>
      <c r="Y1052" s="202"/>
      <c r="Z1052" s="202"/>
      <c r="AA1052" s="202"/>
      <c r="AB1052" s="202"/>
      <c r="AC1052" s="202"/>
      <c r="AD1052" s="202"/>
      <c r="AE1052" s="202"/>
      <c r="AF1052" s="202"/>
      <c r="AG1052" s="202"/>
      <c r="AH1052" s="202"/>
      <c r="AI1052" s="202"/>
      <c r="AJ1052" s="202"/>
      <c r="AK1052" s="202"/>
      <c r="AL1052" s="202"/>
      <c r="AM1052" s="202"/>
      <c r="AN1052" s="202"/>
      <c r="AO1052" s="202"/>
      <c r="AP1052" s="202"/>
      <c r="AQ1052" s="202"/>
      <c r="AR1052" s="202"/>
      <c r="AS1052" s="202"/>
      <c r="AT1052" s="202"/>
      <c r="AU1052" s="202"/>
      <c r="AV1052" s="202"/>
      <c r="AW1052" s="202"/>
      <c r="AX1052" s="202"/>
      <c r="AY1052" s="202"/>
      <c r="AZ1052" s="202"/>
      <c r="BA1052" s="202"/>
      <c r="BB1052" s="202"/>
      <c r="BC1052" s="202"/>
      <c r="BD1052" s="202"/>
      <c r="BE1052" s="202"/>
      <c r="BF1052" s="202"/>
      <c r="BG1052" s="202"/>
      <c r="BH1052" s="202"/>
      <c r="BI1052" s="202"/>
      <c r="BJ1052" s="202"/>
      <c r="BK1052" s="202"/>
      <c r="BL1052" s="202"/>
      <c r="BM1052" s="56"/>
    </row>
    <row r="1053" spans="1:65">
      <c r="A1053" s="29"/>
      <c r="B1053" s="3" t="s">
        <v>86</v>
      </c>
      <c r="C1053" s="28"/>
      <c r="D1053" s="13">
        <v>1.1615320251043794E-2</v>
      </c>
      <c r="E1053" s="13">
        <v>1.8325666381583228E-2</v>
      </c>
      <c r="F1053" s="13">
        <v>5.1644269007201496E-2</v>
      </c>
      <c r="G1053" s="13">
        <v>6.7658926892709189E-3</v>
      </c>
      <c r="H1053" s="13">
        <v>3.6757463338907247E-2</v>
      </c>
      <c r="I1053" s="13">
        <v>2.9030596428812172E-2</v>
      </c>
      <c r="J1053" s="13">
        <v>3.2429171520601159E-2</v>
      </c>
      <c r="K1053" s="13">
        <v>2.4336698129757334E-2</v>
      </c>
      <c r="L1053" s="13">
        <v>2.4660967893046112E-2</v>
      </c>
      <c r="M1053" s="13">
        <v>2.081592060255048E-2</v>
      </c>
      <c r="N1053" s="13">
        <v>1.2327764854408599E-2</v>
      </c>
      <c r="O1053" s="13">
        <v>2.3607076927945666E-2</v>
      </c>
      <c r="P1053" s="13">
        <v>1.8359986736396692E-2</v>
      </c>
      <c r="Q1053" s="13">
        <v>1.1720046616187467E-2</v>
      </c>
      <c r="R1053" s="13">
        <v>4.1843872762851772E-2</v>
      </c>
      <c r="S1053" s="13">
        <v>9.8716670577194566E-3</v>
      </c>
      <c r="T1053" s="13">
        <v>3.1401280359260153E-2</v>
      </c>
      <c r="U1053" s="13">
        <v>2.233042225522042E-2</v>
      </c>
      <c r="V1053" s="13">
        <v>2.9792179586210926E-2</v>
      </c>
      <c r="W1053" s="13">
        <v>1.8993863040973953E-2</v>
      </c>
      <c r="X1053" s="148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5"/>
    </row>
    <row r="1054" spans="1:65">
      <c r="A1054" s="29"/>
      <c r="B1054" s="3" t="s">
        <v>261</v>
      </c>
      <c r="C1054" s="28"/>
      <c r="D1054" s="13">
        <v>3.1702455068501667E-2</v>
      </c>
      <c r="E1054" s="13">
        <v>-4.8068353313083567E-2</v>
      </c>
      <c r="F1054" s="13">
        <v>-2.7332680490188221E-2</v>
      </c>
      <c r="G1054" s="13">
        <v>-3.9646027314883869E-2</v>
      </c>
      <c r="H1054" s="13">
        <v>8.778375065797972E-2</v>
      </c>
      <c r="I1054" s="13">
        <v>5.6358886750082604E-2</v>
      </c>
      <c r="J1054" s="13">
        <v>-5.0969109981504834E-2</v>
      </c>
      <c r="K1054" s="13">
        <v>2.2114289395520625E-3</v>
      </c>
      <c r="L1054" s="13">
        <v>2.6948883842889959E-3</v>
      </c>
      <c r="M1054" s="13">
        <v>-2.4862299965713208E-2</v>
      </c>
      <c r="N1054" s="13">
        <v>-4.2266839976241033E-2</v>
      </c>
      <c r="O1054" s="13">
        <v>5.2491211192187581E-2</v>
      </c>
      <c r="P1054" s="13">
        <v>8.3916075100084697E-2</v>
      </c>
      <c r="Q1054" s="13">
        <v>1.043023950007882E-2</v>
      </c>
      <c r="R1054" s="13">
        <v>-0.11938940180995727</v>
      </c>
      <c r="S1054" s="13">
        <v>1.5410733771738849E-2</v>
      </c>
      <c r="T1054" s="13">
        <v>-4.9518731647294034E-2</v>
      </c>
      <c r="U1054" s="13">
        <v>5.3458130081661226E-2</v>
      </c>
      <c r="V1054" s="13">
        <v>5.595645052710152E-3</v>
      </c>
      <c r="W1054" s="13">
        <v>1.1065831873539196</v>
      </c>
      <c r="X1054" s="148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5"/>
    </row>
    <row r="1055" spans="1:65">
      <c r="A1055" s="29"/>
      <c r="B1055" s="45" t="s">
        <v>262</v>
      </c>
      <c r="C1055" s="46"/>
      <c r="D1055" s="44">
        <v>0.39</v>
      </c>
      <c r="E1055" s="44">
        <v>0.74</v>
      </c>
      <c r="F1055" s="44">
        <v>0.45</v>
      </c>
      <c r="G1055" s="44">
        <v>0.62</v>
      </c>
      <c r="H1055" s="44">
        <v>1.19</v>
      </c>
      <c r="I1055" s="44">
        <v>0.74</v>
      </c>
      <c r="J1055" s="44">
        <v>0.78</v>
      </c>
      <c r="K1055" s="44">
        <v>0.03</v>
      </c>
      <c r="L1055" s="44">
        <v>0.02</v>
      </c>
      <c r="M1055" s="44">
        <v>0.41</v>
      </c>
      <c r="N1055" s="44">
        <v>0.66</v>
      </c>
      <c r="O1055" s="44">
        <v>0.69</v>
      </c>
      <c r="P1055" s="44">
        <v>1.1399999999999999</v>
      </c>
      <c r="Q1055" s="44">
        <v>0.09</v>
      </c>
      <c r="R1055" s="44">
        <v>1.76</v>
      </c>
      <c r="S1055" s="44">
        <v>0.16</v>
      </c>
      <c r="T1055" s="44">
        <v>0.76</v>
      </c>
      <c r="U1055" s="44">
        <v>0.7</v>
      </c>
      <c r="V1055" s="44">
        <v>0.02</v>
      </c>
      <c r="W1055" s="44">
        <v>15.69</v>
      </c>
      <c r="X1055" s="148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5"/>
    </row>
    <row r="1056" spans="1:65">
      <c r="B1056" s="30"/>
      <c r="C1056" s="20"/>
      <c r="D1056" s="20"/>
      <c r="E1056" s="20"/>
      <c r="F1056" s="20"/>
      <c r="G1056" s="20"/>
      <c r="H1056" s="20"/>
      <c r="I1056" s="20"/>
      <c r="J1056" s="20"/>
      <c r="K1056" s="20"/>
      <c r="L1056" s="20"/>
      <c r="M1056" s="20"/>
      <c r="N1056" s="20"/>
      <c r="O1056" s="20"/>
      <c r="P1056" s="20"/>
      <c r="Q1056" s="20"/>
      <c r="R1056" s="20"/>
      <c r="S1056" s="20"/>
      <c r="T1056" s="20"/>
      <c r="U1056" s="20"/>
      <c r="V1056" s="20"/>
      <c r="W1056" s="20"/>
      <c r="BM1056" s="55"/>
    </row>
    <row r="1057" spans="1:65" ht="15">
      <c r="B1057" s="8" t="s">
        <v>611</v>
      </c>
      <c r="BM1057" s="27" t="s">
        <v>66</v>
      </c>
    </row>
    <row r="1058" spans="1:65" ht="15">
      <c r="A1058" s="24" t="s">
        <v>65</v>
      </c>
      <c r="B1058" s="18" t="s">
        <v>111</v>
      </c>
      <c r="C1058" s="15" t="s">
        <v>112</v>
      </c>
      <c r="D1058" s="16" t="s">
        <v>223</v>
      </c>
      <c r="E1058" s="17" t="s">
        <v>223</v>
      </c>
      <c r="F1058" s="17" t="s">
        <v>223</v>
      </c>
      <c r="G1058" s="17" t="s">
        <v>223</v>
      </c>
      <c r="H1058" s="17" t="s">
        <v>223</v>
      </c>
      <c r="I1058" s="17" t="s">
        <v>223</v>
      </c>
      <c r="J1058" s="17" t="s">
        <v>223</v>
      </c>
      <c r="K1058" s="17" t="s">
        <v>223</v>
      </c>
      <c r="L1058" s="17" t="s">
        <v>223</v>
      </c>
      <c r="M1058" s="17" t="s">
        <v>223</v>
      </c>
      <c r="N1058" s="17" t="s">
        <v>223</v>
      </c>
      <c r="O1058" s="17" t="s">
        <v>223</v>
      </c>
      <c r="P1058" s="17" t="s">
        <v>223</v>
      </c>
      <c r="Q1058" s="17" t="s">
        <v>223</v>
      </c>
      <c r="R1058" s="17" t="s">
        <v>223</v>
      </c>
      <c r="S1058" s="17" t="s">
        <v>223</v>
      </c>
      <c r="T1058" s="17" t="s">
        <v>223</v>
      </c>
      <c r="U1058" s="17" t="s">
        <v>223</v>
      </c>
      <c r="V1058" s="17" t="s">
        <v>223</v>
      </c>
      <c r="W1058" s="17" t="s">
        <v>223</v>
      </c>
      <c r="X1058" s="148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7">
        <v>1</v>
      </c>
    </row>
    <row r="1059" spans="1:65">
      <c r="A1059" s="29"/>
      <c r="B1059" s="19" t="s">
        <v>224</v>
      </c>
      <c r="C1059" s="9" t="s">
        <v>224</v>
      </c>
      <c r="D1059" s="146" t="s">
        <v>226</v>
      </c>
      <c r="E1059" s="147" t="s">
        <v>227</v>
      </c>
      <c r="F1059" s="147" t="s">
        <v>228</v>
      </c>
      <c r="G1059" s="147" t="s">
        <v>229</v>
      </c>
      <c r="H1059" s="147" t="s">
        <v>230</v>
      </c>
      <c r="I1059" s="147" t="s">
        <v>231</v>
      </c>
      <c r="J1059" s="147" t="s">
        <v>232</v>
      </c>
      <c r="K1059" s="147" t="s">
        <v>234</v>
      </c>
      <c r="L1059" s="147" t="s">
        <v>235</v>
      </c>
      <c r="M1059" s="147" t="s">
        <v>236</v>
      </c>
      <c r="N1059" s="147" t="s">
        <v>237</v>
      </c>
      <c r="O1059" s="147" t="s">
        <v>264</v>
      </c>
      <c r="P1059" s="147" t="s">
        <v>238</v>
      </c>
      <c r="Q1059" s="147" t="s">
        <v>240</v>
      </c>
      <c r="R1059" s="147" t="s">
        <v>241</v>
      </c>
      <c r="S1059" s="147" t="s">
        <v>243</v>
      </c>
      <c r="T1059" s="147" t="s">
        <v>244</v>
      </c>
      <c r="U1059" s="147" t="s">
        <v>245</v>
      </c>
      <c r="V1059" s="147" t="s">
        <v>246</v>
      </c>
      <c r="W1059" s="147" t="s">
        <v>249</v>
      </c>
      <c r="X1059" s="148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7" t="s">
        <v>3</v>
      </c>
    </row>
    <row r="1060" spans="1:65">
      <c r="A1060" s="29"/>
      <c r="B1060" s="19"/>
      <c r="C1060" s="9"/>
      <c r="D1060" s="10" t="s">
        <v>308</v>
      </c>
      <c r="E1060" s="11" t="s">
        <v>308</v>
      </c>
      <c r="F1060" s="11" t="s">
        <v>266</v>
      </c>
      <c r="G1060" s="11" t="s">
        <v>309</v>
      </c>
      <c r="H1060" s="11" t="s">
        <v>308</v>
      </c>
      <c r="I1060" s="11" t="s">
        <v>266</v>
      </c>
      <c r="J1060" s="11" t="s">
        <v>309</v>
      </c>
      <c r="K1060" s="11" t="s">
        <v>266</v>
      </c>
      <c r="L1060" s="11" t="s">
        <v>266</v>
      </c>
      <c r="M1060" s="11" t="s">
        <v>266</v>
      </c>
      <c r="N1060" s="11" t="s">
        <v>266</v>
      </c>
      <c r="O1060" s="11" t="s">
        <v>266</v>
      </c>
      <c r="P1060" s="11" t="s">
        <v>266</v>
      </c>
      <c r="Q1060" s="11" t="s">
        <v>266</v>
      </c>
      <c r="R1060" s="11" t="s">
        <v>266</v>
      </c>
      <c r="S1060" s="11" t="s">
        <v>308</v>
      </c>
      <c r="T1060" s="11" t="s">
        <v>308</v>
      </c>
      <c r="U1060" s="11" t="s">
        <v>309</v>
      </c>
      <c r="V1060" s="11" t="s">
        <v>308</v>
      </c>
      <c r="W1060" s="11" t="s">
        <v>309</v>
      </c>
      <c r="X1060" s="148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7">
        <v>1</v>
      </c>
    </row>
    <row r="1061" spans="1:65">
      <c r="A1061" s="29"/>
      <c r="B1061" s="19"/>
      <c r="C1061" s="9"/>
      <c r="D1061" s="25" t="s">
        <v>310</v>
      </c>
      <c r="E1061" s="25" t="s">
        <v>311</v>
      </c>
      <c r="F1061" s="25" t="s">
        <v>312</v>
      </c>
      <c r="G1061" s="25" t="s">
        <v>313</v>
      </c>
      <c r="H1061" s="25" t="s">
        <v>311</v>
      </c>
      <c r="I1061" s="25" t="s">
        <v>311</v>
      </c>
      <c r="J1061" s="25" t="s">
        <v>310</v>
      </c>
      <c r="K1061" s="25" t="s">
        <v>311</v>
      </c>
      <c r="L1061" s="25" t="s">
        <v>311</v>
      </c>
      <c r="M1061" s="25" t="s">
        <v>311</v>
      </c>
      <c r="N1061" s="25" t="s">
        <v>311</v>
      </c>
      <c r="O1061" s="25" t="s">
        <v>311</v>
      </c>
      <c r="P1061" s="25" t="s">
        <v>117</v>
      </c>
      <c r="Q1061" s="25" t="s">
        <v>116</v>
      </c>
      <c r="R1061" s="25" t="s">
        <v>312</v>
      </c>
      <c r="S1061" s="25" t="s">
        <v>310</v>
      </c>
      <c r="T1061" s="25" t="s">
        <v>313</v>
      </c>
      <c r="U1061" s="25" t="s">
        <v>313</v>
      </c>
      <c r="V1061" s="25" t="s">
        <v>313</v>
      </c>
      <c r="W1061" s="25" t="s">
        <v>312</v>
      </c>
      <c r="X1061" s="148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7">
        <v>1</v>
      </c>
    </row>
    <row r="1062" spans="1:65">
      <c r="A1062" s="29"/>
      <c r="B1062" s="18">
        <v>1</v>
      </c>
      <c r="C1062" s="14">
        <v>1</v>
      </c>
      <c r="D1062" s="219">
        <v>22</v>
      </c>
      <c r="E1062" s="219">
        <v>19</v>
      </c>
      <c r="F1062" s="220">
        <v>17.899999999999999</v>
      </c>
      <c r="G1062" s="219">
        <v>19.260000000000002</v>
      </c>
      <c r="H1062" s="219">
        <v>19</v>
      </c>
      <c r="I1062" s="220">
        <v>17</v>
      </c>
      <c r="J1062" s="219">
        <v>21</v>
      </c>
      <c r="K1062" s="220">
        <v>14</v>
      </c>
      <c r="L1062" s="220">
        <v>14</v>
      </c>
      <c r="M1062" s="220">
        <v>13</v>
      </c>
      <c r="N1062" s="220">
        <v>14</v>
      </c>
      <c r="O1062" s="220">
        <v>14</v>
      </c>
      <c r="P1062" s="220">
        <v>14</v>
      </c>
      <c r="Q1062" s="220">
        <v>14</v>
      </c>
      <c r="R1062" s="220">
        <v>13.984791484948248</v>
      </c>
      <c r="S1062" s="220">
        <v>12.684145251782484</v>
      </c>
      <c r="T1062" s="220">
        <v>13</v>
      </c>
      <c r="U1062" s="220">
        <v>15</v>
      </c>
      <c r="V1062" s="220">
        <v>14</v>
      </c>
      <c r="W1062" s="220">
        <v>11.54035869</v>
      </c>
      <c r="X1062" s="221"/>
      <c r="Y1062" s="222"/>
      <c r="Z1062" s="222"/>
      <c r="AA1062" s="222"/>
      <c r="AB1062" s="222"/>
      <c r="AC1062" s="222"/>
      <c r="AD1062" s="222"/>
      <c r="AE1062" s="222"/>
      <c r="AF1062" s="222"/>
      <c r="AG1062" s="222"/>
      <c r="AH1062" s="222"/>
      <c r="AI1062" s="222"/>
      <c r="AJ1062" s="222"/>
      <c r="AK1062" s="222"/>
      <c r="AL1062" s="222"/>
      <c r="AM1062" s="222"/>
      <c r="AN1062" s="222"/>
      <c r="AO1062" s="222"/>
      <c r="AP1062" s="222"/>
      <c r="AQ1062" s="222"/>
      <c r="AR1062" s="222"/>
      <c r="AS1062" s="222"/>
      <c r="AT1062" s="222"/>
      <c r="AU1062" s="222"/>
      <c r="AV1062" s="222"/>
      <c r="AW1062" s="222"/>
      <c r="AX1062" s="222"/>
      <c r="AY1062" s="222"/>
      <c r="AZ1062" s="222"/>
      <c r="BA1062" s="222"/>
      <c r="BB1062" s="222"/>
      <c r="BC1062" s="222"/>
      <c r="BD1062" s="222"/>
      <c r="BE1062" s="222"/>
      <c r="BF1062" s="222"/>
      <c r="BG1062" s="222"/>
      <c r="BH1062" s="222"/>
      <c r="BI1062" s="222"/>
      <c r="BJ1062" s="222"/>
      <c r="BK1062" s="222"/>
      <c r="BL1062" s="222"/>
      <c r="BM1062" s="223">
        <v>1</v>
      </c>
    </row>
    <row r="1063" spans="1:65">
      <c r="A1063" s="29"/>
      <c r="B1063" s="19">
        <v>1</v>
      </c>
      <c r="C1063" s="9">
        <v>2</v>
      </c>
      <c r="D1063" s="224">
        <v>22</v>
      </c>
      <c r="E1063" s="224">
        <v>19</v>
      </c>
      <c r="F1063" s="225">
        <v>17.468947502344498</v>
      </c>
      <c r="G1063" s="224">
        <v>19.192</v>
      </c>
      <c r="H1063" s="224">
        <v>20</v>
      </c>
      <c r="I1063" s="225">
        <v>18</v>
      </c>
      <c r="J1063" s="224">
        <v>20</v>
      </c>
      <c r="K1063" s="225">
        <v>14</v>
      </c>
      <c r="L1063" s="225">
        <v>13</v>
      </c>
      <c r="M1063" s="225">
        <v>13</v>
      </c>
      <c r="N1063" s="225">
        <v>14</v>
      </c>
      <c r="O1063" s="225">
        <v>14</v>
      </c>
      <c r="P1063" s="225">
        <v>15</v>
      </c>
      <c r="Q1063" s="225">
        <v>14</v>
      </c>
      <c r="R1063" s="225">
        <v>14.279562584843962</v>
      </c>
      <c r="S1063" s="225">
        <v>13.144112916155814</v>
      </c>
      <c r="T1063" s="225">
        <v>14</v>
      </c>
      <c r="U1063" s="225">
        <v>15</v>
      </c>
      <c r="V1063" s="225">
        <v>13</v>
      </c>
      <c r="W1063" s="225">
        <v>11.340799990000001</v>
      </c>
      <c r="X1063" s="221"/>
      <c r="Y1063" s="222"/>
      <c r="Z1063" s="222"/>
      <c r="AA1063" s="222"/>
      <c r="AB1063" s="222"/>
      <c r="AC1063" s="222"/>
      <c r="AD1063" s="222"/>
      <c r="AE1063" s="222"/>
      <c r="AF1063" s="222"/>
      <c r="AG1063" s="222"/>
      <c r="AH1063" s="222"/>
      <c r="AI1063" s="222"/>
      <c r="AJ1063" s="222"/>
      <c r="AK1063" s="222"/>
      <c r="AL1063" s="222"/>
      <c r="AM1063" s="222"/>
      <c r="AN1063" s="222"/>
      <c r="AO1063" s="222"/>
      <c r="AP1063" s="222"/>
      <c r="AQ1063" s="222"/>
      <c r="AR1063" s="222"/>
      <c r="AS1063" s="222"/>
      <c r="AT1063" s="222"/>
      <c r="AU1063" s="222"/>
      <c r="AV1063" s="222"/>
      <c r="AW1063" s="222"/>
      <c r="AX1063" s="222"/>
      <c r="AY1063" s="222"/>
      <c r="AZ1063" s="222"/>
      <c r="BA1063" s="222"/>
      <c r="BB1063" s="222"/>
      <c r="BC1063" s="222"/>
      <c r="BD1063" s="222"/>
      <c r="BE1063" s="222"/>
      <c r="BF1063" s="222"/>
      <c r="BG1063" s="222"/>
      <c r="BH1063" s="222"/>
      <c r="BI1063" s="222"/>
      <c r="BJ1063" s="222"/>
      <c r="BK1063" s="222"/>
      <c r="BL1063" s="222"/>
      <c r="BM1063" s="223" t="e">
        <v>#N/A</v>
      </c>
    </row>
    <row r="1064" spans="1:65">
      <c r="A1064" s="29"/>
      <c r="B1064" s="19">
        <v>1</v>
      </c>
      <c r="C1064" s="9">
        <v>3</v>
      </c>
      <c r="D1064" s="224">
        <v>22</v>
      </c>
      <c r="E1064" s="224">
        <v>19</v>
      </c>
      <c r="F1064" s="225">
        <v>17.9374762487389</v>
      </c>
      <c r="G1064" s="224">
        <v>19.655999999999999</v>
      </c>
      <c r="H1064" s="224">
        <v>19</v>
      </c>
      <c r="I1064" s="225">
        <v>16</v>
      </c>
      <c r="J1064" s="224">
        <v>19</v>
      </c>
      <c r="K1064" s="225">
        <v>14</v>
      </c>
      <c r="L1064" s="225">
        <v>14</v>
      </c>
      <c r="M1064" s="225">
        <v>13</v>
      </c>
      <c r="N1064" s="225">
        <v>13</v>
      </c>
      <c r="O1064" s="225">
        <v>14</v>
      </c>
      <c r="P1064" s="225">
        <v>15</v>
      </c>
      <c r="Q1064" s="225">
        <v>14</v>
      </c>
      <c r="R1064" s="225">
        <v>14.456498811104311</v>
      </c>
      <c r="S1064" s="225">
        <v>13.346591066867887</v>
      </c>
      <c r="T1064" s="225">
        <v>14</v>
      </c>
      <c r="U1064" s="225">
        <v>16</v>
      </c>
      <c r="V1064" s="225">
        <v>14</v>
      </c>
      <c r="W1064" s="225">
        <v>11.437534060000001</v>
      </c>
      <c r="X1064" s="221"/>
      <c r="Y1064" s="222"/>
      <c r="Z1064" s="222"/>
      <c r="AA1064" s="222"/>
      <c r="AB1064" s="222"/>
      <c r="AC1064" s="222"/>
      <c r="AD1064" s="222"/>
      <c r="AE1064" s="222"/>
      <c r="AF1064" s="222"/>
      <c r="AG1064" s="222"/>
      <c r="AH1064" s="222"/>
      <c r="AI1064" s="222"/>
      <c r="AJ1064" s="222"/>
      <c r="AK1064" s="222"/>
      <c r="AL1064" s="222"/>
      <c r="AM1064" s="222"/>
      <c r="AN1064" s="222"/>
      <c r="AO1064" s="222"/>
      <c r="AP1064" s="222"/>
      <c r="AQ1064" s="222"/>
      <c r="AR1064" s="222"/>
      <c r="AS1064" s="222"/>
      <c r="AT1064" s="222"/>
      <c r="AU1064" s="222"/>
      <c r="AV1064" s="222"/>
      <c r="AW1064" s="222"/>
      <c r="AX1064" s="222"/>
      <c r="AY1064" s="222"/>
      <c r="AZ1064" s="222"/>
      <c r="BA1064" s="222"/>
      <c r="BB1064" s="222"/>
      <c r="BC1064" s="222"/>
      <c r="BD1064" s="222"/>
      <c r="BE1064" s="222"/>
      <c r="BF1064" s="222"/>
      <c r="BG1064" s="222"/>
      <c r="BH1064" s="222"/>
      <c r="BI1064" s="222"/>
      <c r="BJ1064" s="222"/>
      <c r="BK1064" s="222"/>
      <c r="BL1064" s="222"/>
      <c r="BM1064" s="223">
        <v>16</v>
      </c>
    </row>
    <row r="1065" spans="1:65">
      <c r="A1065" s="29"/>
      <c r="B1065" s="19">
        <v>1</v>
      </c>
      <c r="C1065" s="9">
        <v>4</v>
      </c>
      <c r="D1065" s="224">
        <v>22</v>
      </c>
      <c r="E1065" s="224">
        <v>19</v>
      </c>
      <c r="F1065" s="225">
        <v>17.3335069381558</v>
      </c>
      <c r="G1065" s="224">
        <v>19.388000000000002</v>
      </c>
      <c r="H1065" s="224">
        <v>17</v>
      </c>
      <c r="I1065" s="225">
        <v>17</v>
      </c>
      <c r="J1065" s="224">
        <v>20</v>
      </c>
      <c r="K1065" s="225">
        <v>14</v>
      </c>
      <c r="L1065" s="225">
        <v>13</v>
      </c>
      <c r="M1065" s="225">
        <v>13</v>
      </c>
      <c r="N1065" s="225">
        <v>14</v>
      </c>
      <c r="O1065" s="225">
        <v>13</v>
      </c>
      <c r="P1065" s="225">
        <v>15</v>
      </c>
      <c r="Q1065" s="225">
        <v>14</v>
      </c>
      <c r="R1065" s="225">
        <v>14.651387236321407</v>
      </c>
      <c r="S1065" s="225">
        <v>12.719086085717883</v>
      </c>
      <c r="T1065" s="225">
        <v>14</v>
      </c>
      <c r="U1065" s="225">
        <v>16</v>
      </c>
      <c r="V1065" s="225">
        <v>14</v>
      </c>
      <c r="W1065" s="225">
        <v>11.121518160000001</v>
      </c>
      <c r="X1065" s="221"/>
      <c r="Y1065" s="222"/>
      <c r="Z1065" s="222"/>
      <c r="AA1065" s="222"/>
      <c r="AB1065" s="222"/>
      <c r="AC1065" s="222"/>
      <c r="AD1065" s="222"/>
      <c r="AE1065" s="222"/>
      <c r="AF1065" s="222"/>
      <c r="AG1065" s="222"/>
      <c r="AH1065" s="222"/>
      <c r="AI1065" s="222"/>
      <c r="AJ1065" s="222"/>
      <c r="AK1065" s="222"/>
      <c r="AL1065" s="222"/>
      <c r="AM1065" s="222"/>
      <c r="AN1065" s="222"/>
      <c r="AO1065" s="222"/>
      <c r="AP1065" s="222"/>
      <c r="AQ1065" s="222"/>
      <c r="AR1065" s="222"/>
      <c r="AS1065" s="222"/>
      <c r="AT1065" s="222"/>
      <c r="AU1065" s="222"/>
      <c r="AV1065" s="222"/>
      <c r="AW1065" s="222"/>
      <c r="AX1065" s="222"/>
      <c r="AY1065" s="222"/>
      <c r="AZ1065" s="222"/>
      <c r="BA1065" s="222"/>
      <c r="BB1065" s="222"/>
      <c r="BC1065" s="222"/>
      <c r="BD1065" s="222"/>
      <c r="BE1065" s="222"/>
      <c r="BF1065" s="222"/>
      <c r="BG1065" s="222"/>
      <c r="BH1065" s="222"/>
      <c r="BI1065" s="222"/>
      <c r="BJ1065" s="222"/>
      <c r="BK1065" s="222"/>
      <c r="BL1065" s="222"/>
      <c r="BM1065" s="223">
        <v>14.199521980190047</v>
      </c>
    </row>
    <row r="1066" spans="1:65">
      <c r="A1066" s="29"/>
      <c r="B1066" s="19">
        <v>1</v>
      </c>
      <c r="C1066" s="9">
        <v>5</v>
      </c>
      <c r="D1066" s="224">
        <v>22</v>
      </c>
      <c r="E1066" s="224">
        <v>19</v>
      </c>
      <c r="F1066" s="225">
        <v>16.999568863890399</v>
      </c>
      <c r="G1066" s="224">
        <v>19.271999999999998</v>
      </c>
      <c r="H1066" s="224">
        <v>18</v>
      </c>
      <c r="I1066" s="225">
        <v>15</v>
      </c>
      <c r="J1066" s="224">
        <v>21</v>
      </c>
      <c r="K1066" s="225">
        <v>14</v>
      </c>
      <c r="L1066" s="225">
        <v>14</v>
      </c>
      <c r="M1066" s="225">
        <v>13</v>
      </c>
      <c r="N1066" s="225">
        <v>14</v>
      </c>
      <c r="O1066" s="225">
        <v>14</v>
      </c>
      <c r="P1066" s="225">
        <v>15</v>
      </c>
      <c r="Q1066" s="225">
        <v>14</v>
      </c>
      <c r="R1066" s="225">
        <v>14.695410012111449</v>
      </c>
      <c r="S1066" s="225">
        <v>13.447694338089589</v>
      </c>
      <c r="T1066" s="225">
        <v>14</v>
      </c>
      <c r="U1066" s="225">
        <v>16</v>
      </c>
      <c r="V1066" s="225">
        <v>13</v>
      </c>
      <c r="W1066" s="225">
        <v>10.80867907</v>
      </c>
      <c r="X1066" s="221"/>
      <c r="Y1066" s="222"/>
      <c r="Z1066" s="222"/>
      <c r="AA1066" s="222"/>
      <c r="AB1066" s="222"/>
      <c r="AC1066" s="222"/>
      <c r="AD1066" s="222"/>
      <c r="AE1066" s="222"/>
      <c r="AF1066" s="222"/>
      <c r="AG1066" s="222"/>
      <c r="AH1066" s="222"/>
      <c r="AI1066" s="222"/>
      <c r="AJ1066" s="222"/>
      <c r="AK1066" s="222"/>
      <c r="AL1066" s="222"/>
      <c r="AM1066" s="222"/>
      <c r="AN1066" s="222"/>
      <c r="AO1066" s="222"/>
      <c r="AP1066" s="222"/>
      <c r="AQ1066" s="222"/>
      <c r="AR1066" s="222"/>
      <c r="AS1066" s="222"/>
      <c r="AT1066" s="222"/>
      <c r="AU1066" s="222"/>
      <c r="AV1066" s="222"/>
      <c r="AW1066" s="222"/>
      <c r="AX1066" s="222"/>
      <c r="AY1066" s="222"/>
      <c r="AZ1066" s="222"/>
      <c r="BA1066" s="222"/>
      <c r="BB1066" s="222"/>
      <c r="BC1066" s="222"/>
      <c r="BD1066" s="222"/>
      <c r="BE1066" s="222"/>
      <c r="BF1066" s="222"/>
      <c r="BG1066" s="222"/>
      <c r="BH1066" s="222"/>
      <c r="BI1066" s="222"/>
      <c r="BJ1066" s="222"/>
      <c r="BK1066" s="222"/>
      <c r="BL1066" s="222"/>
      <c r="BM1066" s="223">
        <v>183</v>
      </c>
    </row>
    <row r="1067" spans="1:65">
      <c r="A1067" s="29"/>
      <c r="B1067" s="19">
        <v>1</v>
      </c>
      <c r="C1067" s="9">
        <v>6</v>
      </c>
      <c r="D1067" s="224">
        <v>22</v>
      </c>
      <c r="E1067" s="224">
        <v>19</v>
      </c>
      <c r="F1067" s="225">
        <v>17.849806741273202</v>
      </c>
      <c r="G1067" s="224">
        <v>19.3</v>
      </c>
      <c r="H1067" s="224">
        <v>19</v>
      </c>
      <c r="I1067" s="225">
        <v>18</v>
      </c>
      <c r="J1067" s="224">
        <v>20</v>
      </c>
      <c r="K1067" s="225">
        <v>14</v>
      </c>
      <c r="L1067" s="225">
        <v>14</v>
      </c>
      <c r="M1067" s="225">
        <v>13</v>
      </c>
      <c r="N1067" s="225">
        <v>14</v>
      </c>
      <c r="O1067" s="225">
        <v>14</v>
      </c>
      <c r="P1067" s="225">
        <v>15</v>
      </c>
      <c r="Q1067" s="225">
        <v>14</v>
      </c>
      <c r="R1067" s="225">
        <v>14.368825585465784</v>
      </c>
      <c r="S1067" s="225">
        <v>12.970385389292531</v>
      </c>
      <c r="T1067" s="225">
        <v>13</v>
      </c>
      <c r="U1067" s="225">
        <v>15</v>
      </c>
      <c r="V1067" s="225">
        <v>13</v>
      </c>
      <c r="W1067" s="225">
        <v>11.470291189999999</v>
      </c>
      <c r="X1067" s="221"/>
      <c r="Y1067" s="222"/>
      <c r="Z1067" s="222"/>
      <c r="AA1067" s="222"/>
      <c r="AB1067" s="222"/>
      <c r="AC1067" s="222"/>
      <c r="AD1067" s="222"/>
      <c r="AE1067" s="222"/>
      <c r="AF1067" s="222"/>
      <c r="AG1067" s="222"/>
      <c r="AH1067" s="222"/>
      <c r="AI1067" s="222"/>
      <c r="AJ1067" s="222"/>
      <c r="AK1067" s="222"/>
      <c r="AL1067" s="222"/>
      <c r="AM1067" s="222"/>
      <c r="AN1067" s="222"/>
      <c r="AO1067" s="222"/>
      <c r="AP1067" s="222"/>
      <c r="AQ1067" s="222"/>
      <c r="AR1067" s="222"/>
      <c r="AS1067" s="222"/>
      <c r="AT1067" s="222"/>
      <c r="AU1067" s="222"/>
      <c r="AV1067" s="222"/>
      <c r="AW1067" s="222"/>
      <c r="AX1067" s="222"/>
      <c r="AY1067" s="222"/>
      <c r="AZ1067" s="222"/>
      <c r="BA1067" s="222"/>
      <c r="BB1067" s="222"/>
      <c r="BC1067" s="222"/>
      <c r="BD1067" s="222"/>
      <c r="BE1067" s="222"/>
      <c r="BF1067" s="222"/>
      <c r="BG1067" s="222"/>
      <c r="BH1067" s="222"/>
      <c r="BI1067" s="222"/>
      <c r="BJ1067" s="222"/>
      <c r="BK1067" s="222"/>
      <c r="BL1067" s="222"/>
      <c r="BM1067" s="226"/>
    </row>
    <row r="1068" spans="1:65">
      <c r="A1068" s="29"/>
      <c r="B1068" s="20" t="s">
        <v>258</v>
      </c>
      <c r="C1068" s="12"/>
      <c r="D1068" s="227">
        <v>22</v>
      </c>
      <c r="E1068" s="227">
        <v>19</v>
      </c>
      <c r="F1068" s="227">
        <v>17.581551049067134</v>
      </c>
      <c r="G1068" s="227">
        <v>19.344666666666665</v>
      </c>
      <c r="H1068" s="227">
        <v>18.666666666666668</v>
      </c>
      <c r="I1068" s="227">
        <v>16.833333333333332</v>
      </c>
      <c r="J1068" s="227">
        <v>20.166666666666668</v>
      </c>
      <c r="K1068" s="227">
        <v>14</v>
      </c>
      <c r="L1068" s="227">
        <v>13.666666666666666</v>
      </c>
      <c r="M1068" s="227">
        <v>13</v>
      </c>
      <c r="N1068" s="227">
        <v>13.833333333333334</v>
      </c>
      <c r="O1068" s="227">
        <v>13.833333333333334</v>
      </c>
      <c r="P1068" s="227">
        <v>14.833333333333334</v>
      </c>
      <c r="Q1068" s="227">
        <v>14</v>
      </c>
      <c r="R1068" s="227">
        <v>14.406079285799194</v>
      </c>
      <c r="S1068" s="227">
        <v>13.052002507984364</v>
      </c>
      <c r="T1068" s="227">
        <v>13.666666666666666</v>
      </c>
      <c r="U1068" s="227">
        <v>15.5</v>
      </c>
      <c r="V1068" s="227">
        <v>13.5</v>
      </c>
      <c r="W1068" s="227">
        <v>11.286530193333334</v>
      </c>
      <c r="X1068" s="221"/>
      <c r="Y1068" s="222"/>
      <c r="Z1068" s="222"/>
      <c r="AA1068" s="222"/>
      <c r="AB1068" s="222"/>
      <c r="AC1068" s="222"/>
      <c r="AD1068" s="222"/>
      <c r="AE1068" s="222"/>
      <c r="AF1068" s="222"/>
      <c r="AG1068" s="222"/>
      <c r="AH1068" s="222"/>
      <c r="AI1068" s="222"/>
      <c r="AJ1068" s="222"/>
      <c r="AK1068" s="222"/>
      <c r="AL1068" s="222"/>
      <c r="AM1068" s="222"/>
      <c r="AN1068" s="222"/>
      <c r="AO1068" s="222"/>
      <c r="AP1068" s="222"/>
      <c r="AQ1068" s="222"/>
      <c r="AR1068" s="222"/>
      <c r="AS1068" s="222"/>
      <c r="AT1068" s="222"/>
      <c r="AU1068" s="222"/>
      <c r="AV1068" s="222"/>
      <c r="AW1068" s="222"/>
      <c r="AX1068" s="222"/>
      <c r="AY1068" s="222"/>
      <c r="AZ1068" s="222"/>
      <c r="BA1068" s="222"/>
      <c r="BB1068" s="222"/>
      <c r="BC1068" s="222"/>
      <c r="BD1068" s="222"/>
      <c r="BE1068" s="222"/>
      <c r="BF1068" s="222"/>
      <c r="BG1068" s="222"/>
      <c r="BH1068" s="222"/>
      <c r="BI1068" s="222"/>
      <c r="BJ1068" s="222"/>
      <c r="BK1068" s="222"/>
      <c r="BL1068" s="222"/>
      <c r="BM1068" s="226"/>
    </row>
    <row r="1069" spans="1:65">
      <c r="A1069" s="29"/>
      <c r="B1069" s="3" t="s">
        <v>259</v>
      </c>
      <c r="C1069" s="28"/>
      <c r="D1069" s="225">
        <v>22</v>
      </c>
      <c r="E1069" s="225">
        <v>19</v>
      </c>
      <c r="F1069" s="225">
        <v>17.659377121808852</v>
      </c>
      <c r="G1069" s="225">
        <v>19.286000000000001</v>
      </c>
      <c r="H1069" s="225">
        <v>19</v>
      </c>
      <c r="I1069" s="225">
        <v>17</v>
      </c>
      <c r="J1069" s="225">
        <v>20</v>
      </c>
      <c r="K1069" s="225">
        <v>14</v>
      </c>
      <c r="L1069" s="225">
        <v>14</v>
      </c>
      <c r="M1069" s="225">
        <v>13</v>
      </c>
      <c r="N1069" s="225">
        <v>14</v>
      </c>
      <c r="O1069" s="225">
        <v>14</v>
      </c>
      <c r="P1069" s="225">
        <v>15</v>
      </c>
      <c r="Q1069" s="225">
        <v>14</v>
      </c>
      <c r="R1069" s="225">
        <v>14.412662198285048</v>
      </c>
      <c r="S1069" s="225">
        <v>13.057249152724172</v>
      </c>
      <c r="T1069" s="225">
        <v>14</v>
      </c>
      <c r="U1069" s="225">
        <v>15.5</v>
      </c>
      <c r="V1069" s="225">
        <v>13.5</v>
      </c>
      <c r="W1069" s="225">
        <v>11.389167025000001</v>
      </c>
      <c r="X1069" s="221"/>
      <c r="Y1069" s="222"/>
      <c r="Z1069" s="222"/>
      <c r="AA1069" s="222"/>
      <c r="AB1069" s="222"/>
      <c r="AC1069" s="222"/>
      <c r="AD1069" s="222"/>
      <c r="AE1069" s="222"/>
      <c r="AF1069" s="222"/>
      <c r="AG1069" s="222"/>
      <c r="AH1069" s="222"/>
      <c r="AI1069" s="222"/>
      <c r="AJ1069" s="222"/>
      <c r="AK1069" s="222"/>
      <c r="AL1069" s="222"/>
      <c r="AM1069" s="222"/>
      <c r="AN1069" s="222"/>
      <c r="AO1069" s="222"/>
      <c r="AP1069" s="222"/>
      <c r="AQ1069" s="222"/>
      <c r="AR1069" s="222"/>
      <c r="AS1069" s="222"/>
      <c r="AT1069" s="222"/>
      <c r="AU1069" s="222"/>
      <c r="AV1069" s="222"/>
      <c r="AW1069" s="222"/>
      <c r="AX1069" s="222"/>
      <c r="AY1069" s="222"/>
      <c r="AZ1069" s="222"/>
      <c r="BA1069" s="222"/>
      <c r="BB1069" s="222"/>
      <c r="BC1069" s="222"/>
      <c r="BD1069" s="222"/>
      <c r="BE1069" s="222"/>
      <c r="BF1069" s="222"/>
      <c r="BG1069" s="222"/>
      <c r="BH1069" s="222"/>
      <c r="BI1069" s="222"/>
      <c r="BJ1069" s="222"/>
      <c r="BK1069" s="222"/>
      <c r="BL1069" s="222"/>
      <c r="BM1069" s="226"/>
    </row>
    <row r="1070" spans="1:65">
      <c r="A1070" s="29"/>
      <c r="B1070" s="3" t="s">
        <v>260</v>
      </c>
      <c r="C1070" s="28"/>
      <c r="D1070" s="225">
        <v>0</v>
      </c>
      <c r="E1070" s="225">
        <v>0</v>
      </c>
      <c r="F1070" s="225">
        <v>0.37761416871404158</v>
      </c>
      <c r="G1070" s="225">
        <v>0.16526181248753907</v>
      </c>
      <c r="H1070" s="225">
        <v>1.0327955589886446</v>
      </c>
      <c r="I1070" s="225">
        <v>1.1690451944500122</v>
      </c>
      <c r="J1070" s="225">
        <v>0.752772652709081</v>
      </c>
      <c r="K1070" s="225">
        <v>0</v>
      </c>
      <c r="L1070" s="225">
        <v>0.51639777949432231</v>
      </c>
      <c r="M1070" s="225">
        <v>0</v>
      </c>
      <c r="N1070" s="225">
        <v>0.40824829046386302</v>
      </c>
      <c r="O1070" s="225">
        <v>0.40824829046386302</v>
      </c>
      <c r="P1070" s="225">
        <v>0.40824829046386302</v>
      </c>
      <c r="Q1070" s="225">
        <v>0</v>
      </c>
      <c r="R1070" s="225">
        <v>0.26126925317179278</v>
      </c>
      <c r="S1070" s="225">
        <v>0.31769558698516742</v>
      </c>
      <c r="T1070" s="225">
        <v>0.5163977794943222</v>
      </c>
      <c r="U1070" s="225">
        <v>0.54772255750516607</v>
      </c>
      <c r="V1070" s="225">
        <v>0.54772255750516607</v>
      </c>
      <c r="W1070" s="225">
        <v>0.27550501099262842</v>
      </c>
      <c r="X1070" s="221"/>
      <c r="Y1070" s="222"/>
      <c r="Z1070" s="222"/>
      <c r="AA1070" s="222"/>
      <c r="AB1070" s="222"/>
      <c r="AC1070" s="222"/>
      <c r="AD1070" s="222"/>
      <c r="AE1070" s="222"/>
      <c r="AF1070" s="222"/>
      <c r="AG1070" s="222"/>
      <c r="AH1070" s="222"/>
      <c r="AI1070" s="222"/>
      <c r="AJ1070" s="222"/>
      <c r="AK1070" s="222"/>
      <c r="AL1070" s="222"/>
      <c r="AM1070" s="222"/>
      <c r="AN1070" s="222"/>
      <c r="AO1070" s="222"/>
      <c r="AP1070" s="222"/>
      <c r="AQ1070" s="222"/>
      <c r="AR1070" s="222"/>
      <c r="AS1070" s="222"/>
      <c r="AT1070" s="222"/>
      <c r="AU1070" s="222"/>
      <c r="AV1070" s="222"/>
      <c r="AW1070" s="222"/>
      <c r="AX1070" s="222"/>
      <c r="AY1070" s="222"/>
      <c r="AZ1070" s="222"/>
      <c r="BA1070" s="222"/>
      <c r="BB1070" s="222"/>
      <c r="BC1070" s="222"/>
      <c r="BD1070" s="222"/>
      <c r="BE1070" s="222"/>
      <c r="BF1070" s="222"/>
      <c r="BG1070" s="222"/>
      <c r="BH1070" s="222"/>
      <c r="BI1070" s="222"/>
      <c r="BJ1070" s="222"/>
      <c r="BK1070" s="222"/>
      <c r="BL1070" s="222"/>
      <c r="BM1070" s="226"/>
    </row>
    <row r="1071" spans="1:65">
      <c r="A1071" s="29"/>
      <c r="B1071" s="3" t="s">
        <v>86</v>
      </c>
      <c r="C1071" s="28"/>
      <c r="D1071" s="13">
        <v>0</v>
      </c>
      <c r="E1071" s="13">
        <v>0</v>
      </c>
      <c r="F1071" s="13">
        <v>2.1477864362489087E-2</v>
      </c>
      <c r="G1071" s="13">
        <v>8.5430168084677481E-3</v>
      </c>
      <c r="H1071" s="13">
        <v>5.5328333517248814E-2</v>
      </c>
      <c r="I1071" s="13">
        <v>6.9448229373268056E-2</v>
      </c>
      <c r="J1071" s="13">
        <v>3.7327569555822199E-2</v>
      </c>
      <c r="K1071" s="13">
        <v>0</v>
      </c>
      <c r="L1071" s="13">
        <v>3.7785203377633345E-2</v>
      </c>
      <c r="M1071" s="13">
        <v>0</v>
      </c>
      <c r="N1071" s="13">
        <v>2.9511924611845517E-2</v>
      </c>
      <c r="O1071" s="13">
        <v>2.9511924611845517E-2</v>
      </c>
      <c r="P1071" s="13">
        <v>2.7522356660485147E-2</v>
      </c>
      <c r="Q1071" s="13">
        <v>0</v>
      </c>
      <c r="R1071" s="13">
        <v>1.8136041596643105E-2</v>
      </c>
      <c r="S1071" s="13">
        <v>2.4340754362468287E-2</v>
      </c>
      <c r="T1071" s="13">
        <v>3.7785203377633331E-2</v>
      </c>
      <c r="U1071" s="13">
        <v>3.5336939193881679E-2</v>
      </c>
      <c r="V1071" s="13">
        <v>4.0572041296678969E-2</v>
      </c>
      <c r="W1071" s="13">
        <v>2.441007167600209E-2</v>
      </c>
      <c r="X1071" s="148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5"/>
    </row>
    <row r="1072" spans="1:65">
      <c r="A1072" s="29"/>
      <c r="B1072" s="3" t="s">
        <v>261</v>
      </c>
      <c r="C1072" s="28"/>
      <c r="D1072" s="13">
        <v>0.54934793091573852</v>
      </c>
      <c r="E1072" s="13">
        <v>0.33807321306359239</v>
      </c>
      <c r="F1072" s="13">
        <v>0.23817907909825431</v>
      </c>
      <c r="G1072" s="13">
        <v>0.36234633064793886</v>
      </c>
      <c r="H1072" s="13">
        <v>0.31459824441335393</v>
      </c>
      <c r="I1072" s="13">
        <v>0.18548591683704219</v>
      </c>
      <c r="J1072" s="13">
        <v>0.420235603339427</v>
      </c>
      <c r="K1072" s="13">
        <v>-1.4051316689984605E-2</v>
      </c>
      <c r="L1072" s="13">
        <v>-3.7526285340223065E-2</v>
      </c>
      <c r="M1072" s="13">
        <v>-8.4476222640699983E-2</v>
      </c>
      <c r="N1072" s="13">
        <v>-2.5788801015103724E-2</v>
      </c>
      <c r="O1072" s="13">
        <v>-2.5788801015103724E-2</v>
      </c>
      <c r="P1072" s="13">
        <v>4.4636104935611653E-2</v>
      </c>
      <c r="Q1072" s="13">
        <v>-1.4051316689984605E-2</v>
      </c>
      <c r="R1072" s="13">
        <v>1.4546778820957451E-2</v>
      </c>
      <c r="S1072" s="13">
        <v>-8.081395090669985E-2</v>
      </c>
      <c r="T1072" s="13">
        <v>-3.7526285340223065E-2</v>
      </c>
      <c r="U1072" s="13">
        <v>9.1586042236088572E-2</v>
      </c>
      <c r="V1072" s="13">
        <v>-4.9263769665342294E-2</v>
      </c>
      <c r="W1072" s="13">
        <v>-0.20514717262459037</v>
      </c>
      <c r="X1072" s="148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5"/>
    </row>
    <row r="1073" spans="1:65">
      <c r="A1073" s="29"/>
      <c r="B1073" s="45" t="s">
        <v>262</v>
      </c>
      <c r="C1073" s="46"/>
      <c r="D1073" s="44">
        <v>4.47</v>
      </c>
      <c r="E1073" s="44">
        <v>2.75</v>
      </c>
      <c r="F1073" s="44">
        <v>1.94</v>
      </c>
      <c r="G1073" s="44">
        <v>2.95</v>
      </c>
      <c r="H1073" s="44">
        <v>2.56</v>
      </c>
      <c r="I1073" s="44">
        <v>1.51</v>
      </c>
      <c r="J1073" s="44">
        <v>3.42</v>
      </c>
      <c r="K1073" s="44">
        <v>0.12</v>
      </c>
      <c r="L1073" s="44">
        <v>0.31</v>
      </c>
      <c r="M1073" s="44">
        <v>0.69</v>
      </c>
      <c r="N1073" s="44">
        <v>0.21</v>
      </c>
      <c r="O1073" s="44">
        <v>0.21</v>
      </c>
      <c r="P1073" s="44">
        <v>0.36</v>
      </c>
      <c r="Q1073" s="44">
        <v>0.12</v>
      </c>
      <c r="R1073" s="44">
        <v>0.12</v>
      </c>
      <c r="S1073" s="44">
        <v>0.66</v>
      </c>
      <c r="T1073" s="44">
        <v>0.31</v>
      </c>
      <c r="U1073" s="44">
        <v>0.74</v>
      </c>
      <c r="V1073" s="44">
        <v>0.4</v>
      </c>
      <c r="W1073" s="44">
        <v>1.67</v>
      </c>
      <c r="X1073" s="148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5"/>
    </row>
    <row r="1074" spans="1:65">
      <c r="B1074" s="30"/>
      <c r="C1074" s="20"/>
      <c r="D1074" s="20"/>
      <c r="E1074" s="20"/>
      <c r="F1074" s="20"/>
      <c r="G1074" s="20"/>
      <c r="H1074" s="20"/>
      <c r="I1074" s="20"/>
      <c r="J1074" s="20"/>
      <c r="K1074" s="20"/>
      <c r="L1074" s="20"/>
      <c r="M1074" s="20"/>
      <c r="N1074" s="20"/>
      <c r="O1074" s="20"/>
      <c r="P1074" s="20"/>
      <c r="Q1074" s="20"/>
      <c r="R1074" s="20"/>
      <c r="S1074" s="20"/>
      <c r="T1074" s="20"/>
      <c r="U1074" s="20"/>
      <c r="V1074" s="20"/>
      <c r="W1074" s="20"/>
      <c r="BM1074" s="55"/>
    </row>
    <row r="1075" spans="1:65" ht="15">
      <c r="B1075" s="8" t="s">
        <v>612</v>
      </c>
      <c r="BM1075" s="27" t="s">
        <v>66</v>
      </c>
    </row>
    <row r="1076" spans="1:65" ht="15">
      <c r="A1076" s="24" t="s">
        <v>35</v>
      </c>
      <c r="B1076" s="18" t="s">
        <v>111</v>
      </c>
      <c r="C1076" s="15" t="s">
        <v>112</v>
      </c>
      <c r="D1076" s="16" t="s">
        <v>223</v>
      </c>
      <c r="E1076" s="17" t="s">
        <v>223</v>
      </c>
      <c r="F1076" s="17" t="s">
        <v>223</v>
      </c>
      <c r="G1076" s="17" t="s">
        <v>223</v>
      </c>
      <c r="H1076" s="17" t="s">
        <v>223</v>
      </c>
      <c r="I1076" s="17" t="s">
        <v>223</v>
      </c>
      <c r="J1076" s="17" t="s">
        <v>223</v>
      </c>
      <c r="K1076" s="17" t="s">
        <v>223</v>
      </c>
      <c r="L1076" s="17" t="s">
        <v>223</v>
      </c>
      <c r="M1076" s="17" t="s">
        <v>223</v>
      </c>
      <c r="N1076" s="17" t="s">
        <v>223</v>
      </c>
      <c r="O1076" s="17" t="s">
        <v>223</v>
      </c>
      <c r="P1076" s="17" t="s">
        <v>223</v>
      </c>
      <c r="Q1076" s="17" t="s">
        <v>223</v>
      </c>
      <c r="R1076" s="17" t="s">
        <v>223</v>
      </c>
      <c r="S1076" s="17" t="s">
        <v>223</v>
      </c>
      <c r="T1076" s="17" t="s">
        <v>223</v>
      </c>
      <c r="U1076" s="17" t="s">
        <v>223</v>
      </c>
      <c r="V1076" s="148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7">
        <v>1</v>
      </c>
    </row>
    <row r="1077" spans="1:65">
      <c r="A1077" s="29"/>
      <c r="B1077" s="19" t="s">
        <v>224</v>
      </c>
      <c r="C1077" s="9" t="s">
        <v>224</v>
      </c>
      <c r="D1077" s="146" t="s">
        <v>226</v>
      </c>
      <c r="E1077" s="147" t="s">
        <v>227</v>
      </c>
      <c r="F1077" s="147" t="s">
        <v>230</v>
      </c>
      <c r="G1077" s="147" t="s">
        <v>231</v>
      </c>
      <c r="H1077" s="147" t="s">
        <v>232</v>
      </c>
      <c r="I1077" s="147" t="s">
        <v>234</v>
      </c>
      <c r="J1077" s="147" t="s">
        <v>235</v>
      </c>
      <c r="K1077" s="147" t="s">
        <v>236</v>
      </c>
      <c r="L1077" s="147" t="s">
        <v>237</v>
      </c>
      <c r="M1077" s="147" t="s">
        <v>264</v>
      </c>
      <c r="N1077" s="147" t="s">
        <v>238</v>
      </c>
      <c r="O1077" s="147" t="s">
        <v>240</v>
      </c>
      <c r="P1077" s="147" t="s">
        <v>241</v>
      </c>
      <c r="Q1077" s="147" t="s">
        <v>243</v>
      </c>
      <c r="R1077" s="147" t="s">
        <v>244</v>
      </c>
      <c r="S1077" s="147" t="s">
        <v>245</v>
      </c>
      <c r="T1077" s="147" t="s">
        <v>246</v>
      </c>
      <c r="U1077" s="147" t="s">
        <v>249</v>
      </c>
      <c r="V1077" s="148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7" t="s">
        <v>3</v>
      </c>
    </row>
    <row r="1078" spans="1:65">
      <c r="A1078" s="29"/>
      <c r="B1078" s="19"/>
      <c r="C1078" s="9"/>
      <c r="D1078" s="10" t="s">
        <v>308</v>
      </c>
      <c r="E1078" s="11" t="s">
        <v>308</v>
      </c>
      <c r="F1078" s="11" t="s">
        <v>308</v>
      </c>
      <c r="G1078" s="11" t="s">
        <v>266</v>
      </c>
      <c r="H1078" s="11" t="s">
        <v>309</v>
      </c>
      <c r="I1078" s="11" t="s">
        <v>266</v>
      </c>
      <c r="J1078" s="11" t="s">
        <v>266</v>
      </c>
      <c r="K1078" s="11" t="s">
        <v>266</v>
      </c>
      <c r="L1078" s="11" t="s">
        <v>266</v>
      </c>
      <c r="M1078" s="11" t="s">
        <v>266</v>
      </c>
      <c r="N1078" s="11" t="s">
        <v>266</v>
      </c>
      <c r="O1078" s="11" t="s">
        <v>266</v>
      </c>
      <c r="P1078" s="11" t="s">
        <v>266</v>
      </c>
      <c r="Q1078" s="11" t="s">
        <v>308</v>
      </c>
      <c r="R1078" s="11" t="s">
        <v>308</v>
      </c>
      <c r="S1078" s="11" t="s">
        <v>266</v>
      </c>
      <c r="T1078" s="11" t="s">
        <v>308</v>
      </c>
      <c r="U1078" s="11" t="s">
        <v>309</v>
      </c>
      <c r="V1078" s="148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7">
        <v>2</v>
      </c>
    </row>
    <row r="1079" spans="1:65">
      <c r="A1079" s="29"/>
      <c r="B1079" s="19"/>
      <c r="C1079" s="9"/>
      <c r="D1079" s="25" t="s">
        <v>310</v>
      </c>
      <c r="E1079" s="25" t="s">
        <v>311</v>
      </c>
      <c r="F1079" s="25" t="s">
        <v>311</v>
      </c>
      <c r="G1079" s="25" t="s">
        <v>311</v>
      </c>
      <c r="H1079" s="25" t="s">
        <v>310</v>
      </c>
      <c r="I1079" s="25" t="s">
        <v>311</v>
      </c>
      <c r="J1079" s="25" t="s">
        <v>311</v>
      </c>
      <c r="K1079" s="25" t="s">
        <v>311</v>
      </c>
      <c r="L1079" s="25" t="s">
        <v>311</v>
      </c>
      <c r="M1079" s="25" t="s">
        <v>311</v>
      </c>
      <c r="N1079" s="25" t="s">
        <v>117</v>
      </c>
      <c r="O1079" s="25" t="s">
        <v>116</v>
      </c>
      <c r="P1079" s="25" t="s">
        <v>312</v>
      </c>
      <c r="Q1079" s="25" t="s">
        <v>310</v>
      </c>
      <c r="R1079" s="25" t="s">
        <v>313</v>
      </c>
      <c r="S1079" s="25" t="s">
        <v>313</v>
      </c>
      <c r="T1079" s="25" t="s">
        <v>313</v>
      </c>
      <c r="U1079" s="25" t="s">
        <v>312</v>
      </c>
      <c r="V1079" s="148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7">
        <v>3</v>
      </c>
    </row>
    <row r="1080" spans="1:65">
      <c r="A1080" s="29"/>
      <c r="B1080" s="18">
        <v>1</v>
      </c>
      <c r="C1080" s="14">
        <v>1</v>
      </c>
      <c r="D1080" s="21">
        <v>1.7</v>
      </c>
      <c r="E1080" s="143" t="s">
        <v>107</v>
      </c>
      <c r="F1080" s="143">
        <v>2.1</v>
      </c>
      <c r="G1080" s="21">
        <v>1.65</v>
      </c>
      <c r="H1080" s="143" t="s">
        <v>106</v>
      </c>
      <c r="I1080" s="21">
        <v>1.68</v>
      </c>
      <c r="J1080" s="21">
        <v>1.73</v>
      </c>
      <c r="K1080" s="21">
        <v>1.76</v>
      </c>
      <c r="L1080" s="21">
        <v>1.66</v>
      </c>
      <c r="M1080" s="21">
        <v>1.63</v>
      </c>
      <c r="N1080" s="21">
        <v>1.72</v>
      </c>
      <c r="O1080" s="21">
        <v>1.5</v>
      </c>
      <c r="P1080" s="143">
        <v>1.4486780203639273</v>
      </c>
      <c r="Q1080" s="21">
        <v>1.6036161181846664</v>
      </c>
      <c r="R1080" s="21">
        <v>1.7</v>
      </c>
      <c r="S1080" s="143">
        <v>1.92</v>
      </c>
      <c r="T1080" s="21">
        <v>1.6</v>
      </c>
      <c r="U1080" s="143">
        <v>81.167065410000006</v>
      </c>
      <c r="V1080" s="148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7">
        <v>1</v>
      </c>
    </row>
    <row r="1081" spans="1:65">
      <c r="A1081" s="29"/>
      <c r="B1081" s="19">
        <v>1</v>
      </c>
      <c r="C1081" s="9">
        <v>2</v>
      </c>
      <c r="D1081" s="11">
        <v>1.7</v>
      </c>
      <c r="E1081" s="144" t="s">
        <v>107</v>
      </c>
      <c r="F1081" s="144">
        <v>2</v>
      </c>
      <c r="G1081" s="11">
        <v>1.71</v>
      </c>
      <c r="H1081" s="144" t="s">
        <v>106</v>
      </c>
      <c r="I1081" s="11">
        <v>1.63</v>
      </c>
      <c r="J1081" s="11">
        <v>1.64</v>
      </c>
      <c r="K1081" s="11">
        <v>1.72</v>
      </c>
      <c r="L1081" s="11">
        <v>1.6</v>
      </c>
      <c r="M1081" s="11">
        <v>1.56</v>
      </c>
      <c r="N1081" s="11">
        <v>1.75</v>
      </c>
      <c r="O1081" s="11">
        <v>1.5</v>
      </c>
      <c r="P1081" s="144">
        <v>1.4321495381518137</v>
      </c>
      <c r="Q1081" s="11">
        <v>1.5810399354766143</v>
      </c>
      <c r="R1081" s="11">
        <v>1.7</v>
      </c>
      <c r="S1081" s="144">
        <v>1.89</v>
      </c>
      <c r="T1081" s="11">
        <v>1.6</v>
      </c>
      <c r="U1081" s="144">
        <v>86.585054580000005</v>
      </c>
      <c r="V1081" s="148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7" t="e">
        <v>#N/A</v>
      </c>
    </row>
    <row r="1082" spans="1:65">
      <c r="A1082" s="29"/>
      <c r="B1082" s="19">
        <v>1</v>
      </c>
      <c r="C1082" s="9">
        <v>3</v>
      </c>
      <c r="D1082" s="11">
        <v>1.7</v>
      </c>
      <c r="E1082" s="144" t="s">
        <v>107</v>
      </c>
      <c r="F1082" s="144">
        <v>2</v>
      </c>
      <c r="G1082" s="11">
        <v>1.6</v>
      </c>
      <c r="H1082" s="144" t="s">
        <v>106</v>
      </c>
      <c r="I1082" s="11">
        <v>1.6</v>
      </c>
      <c r="J1082" s="11">
        <v>1.73</v>
      </c>
      <c r="K1082" s="11">
        <v>1.83</v>
      </c>
      <c r="L1082" s="11">
        <v>1.62</v>
      </c>
      <c r="M1082" s="11">
        <v>1.53</v>
      </c>
      <c r="N1082" s="11">
        <v>1.72</v>
      </c>
      <c r="O1082" s="11">
        <v>1.5</v>
      </c>
      <c r="P1082" s="144">
        <v>1.4205957607565307</v>
      </c>
      <c r="Q1082" s="11">
        <v>1.6072323832778064</v>
      </c>
      <c r="R1082" s="11">
        <v>1.8</v>
      </c>
      <c r="S1082" s="144">
        <v>1.86</v>
      </c>
      <c r="T1082" s="150">
        <v>1.9</v>
      </c>
      <c r="U1082" s="144">
        <v>88.201275179999996</v>
      </c>
      <c r="V1082" s="148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7">
        <v>16</v>
      </c>
    </row>
    <row r="1083" spans="1:65">
      <c r="A1083" s="29"/>
      <c r="B1083" s="19">
        <v>1</v>
      </c>
      <c r="C1083" s="9">
        <v>4</v>
      </c>
      <c r="D1083" s="11">
        <v>1.7</v>
      </c>
      <c r="E1083" s="144" t="s">
        <v>107</v>
      </c>
      <c r="F1083" s="144">
        <v>2</v>
      </c>
      <c r="G1083" s="11">
        <v>1.77</v>
      </c>
      <c r="H1083" s="144" t="s">
        <v>106</v>
      </c>
      <c r="I1083" s="11">
        <v>1.62</v>
      </c>
      <c r="J1083" s="11">
        <v>1.64</v>
      </c>
      <c r="K1083" s="11">
        <v>1.71</v>
      </c>
      <c r="L1083" s="11">
        <v>1.76</v>
      </c>
      <c r="M1083" s="11">
        <v>1.58</v>
      </c>
      <c r="N1083" s="11">
        <v>1.56</v>
      </c>
      <c r="O1083" s="11">
        <v>1.5</v>
      </c>
      <c r="P1083" s="144">
        <v>1.4563869142997166</v>
      </c>
      <c r="Q1083" s="11">
        <v>1.5917813705161483</v>
      </c>
      <c r="R1083" s="11">
        <v>1.7</v>
      </c>
      <c r="S1083" s="144">
        <v>1.95</v>
      </c>
      <c r="T1083" s="11">
        <v>1.6</v>
      </c>
      <c r="U1083" s="144">
        <v>76.9513946</v>
      </c>
      <c r="V1083" s="148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7">
        <v>1.6538460632575733</v>
      </c>
    </row>
    <row r="1084" spans="1:65">
      <c r="A1084" s="29"/>
      <c r="B1084" s="19">
        <v>1</v>
      </c>
      <c r="C1084" s="9">
        <v>5</v>
      </c>
      <c r="D1084" s="11">
        <v>1.7</v>
      </c>
      <c r="E1084" s="144" t="s">
        <v>107</v>
      </c>
      <c r="F1084" s="144">
        <v>2</v>
      </c>
      <c r="G1084" s="11">
        <v>1.78</v>
      </c>
      <c r="H1084" s="144" t="s">
        <v>106</v>
      </c>
      <c r="I1084" s="11">
        <v>1.61</v>
      </c>
      <c r="J1084" s="11">
        <v>1.74</v>
      </c>
      <c r="K1084" s="11">
        <v>1.74</v>
      </c>
      <c r="L1084" s="11">
        <v>1.78</v>
      </c>
      <c r="M1084" s="11">
        <v>1.56</v>
      </c>
      <c r="N1084" s="11">
        <v>1.77</v>
      </c>
      <c r="O1084" s="11">
        <v>1.5</v>
      </c>
      <c r="P1084" s="144">
        <v>1.4318443386187034</v>
      </c>
      <c r="Q1084" s="11">
        <v>1.5770720261696163</v>
      </c>
      <c r="R1084" s="11">
        <v>1.8</v>
      </c>
      <c r="S1084" s="144">
        <v>1.9400000000000002</v>
      </c>
      <c r="T1084" s="11">
        <v>1.6</v>
      </c>
      <c r="U1084" s="144">
        <v>85.938690480000005</v>
      </c>
      <c r="V1084" s="148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7">
        <v>184</v>
      </c>
    </row>
    <row r="1085" spans="1:65">
      <c r="A1085" s="29"/>
      <c r="B1085" s="19">
        <v>1</v>
      </c>
      <c r="C1085" s="9">
        <v>6</v>
      </c>
      <c r="D1085" s="11">
        <v>1.8</v>
      </c>
      <c r="E1085" s="144" t="s">
        <v>107</v>
      </c>
      <c r="F1085" s="144">
        <v>2</v>
      </c>
      <c r="G1085" s="11">
        <v>1.62</v>
      </c>
      <c r="H1085" s="144" t="s">
        <v>106</v>
      </c>
      <c r="I1085" s="11">
        <v>1.74</v>
      </c>
      <c r="J1085" s="11">
        <v>1.75</v>
      </c>
      <c r="K1085" s="11">
        <v>1.72</v>
      </c>
      <c r="L1085" s="11">
        <v>1.69</v>
      </c>
      <c r="M1085" s="11">
        <v>1.52</v>
      </c>
      <c r="N1085" s="11">
        <v>1.6</v>
      </c>
      <c r="O1085" s="11">
        <v>1.5</v>
      </c>
      <c r="P1085" s="144">
        <v>1.47820243124496</v>
      </c>
      <c r="Q1085" s="11">
        <v>1.6061747209204265</v>
      </c>
      <c r="R1085" s="11">
        <v>1.7</v>
      </c>
      <c r="S1085" s="144">
        <v>1.9</v>
      </c>
      <c r="T1085" s="11">
        <v>1.5</v>
      </c>
      <c r="U1085" s="144">
        <v>81.212166370000006</v>
      </c>
      <c r="V1085" s="148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55"/>
    </row>
    <row r="1086" spans="1:65">
      <c r="A1086" s="29"/>
      <c r="B1086" s="20" t="s">
        <v>258</v>
      </c>
      <c r="C1086" s="12"/>
      <c r="D1086" s="22">
        <v>1.7166666666666668</v>
      </c>
      <c r="E1086" s="22" t="s">
        <v>617</v>
      </c>
      <c r="F1086" s="22">
        <v>2.0166666666666666</v>
      </c>
      <c r="G1086" s="22">
        <v>1.6883333333333332</v>
      </c>
      <c r="H1086" s="22" t="s">
        <v>617</v>
      </c>
      <c r="I1086" s="22">
        <v>1.6466666666666667</v>
      </c>
      <c r="J1086" s="22">
        <v>1.7049999999999998</v>
      </c>
      <c r="K1086" s="22">
        <v>1.7466666666666668</v>
      </c>
      <c r="L1086" s="22">
        <v>1.6849999999999998</v>
      </c>
      <c r="M1086" s="22">
        <v>1.5633333333333332</v>
      </c>
      <c r="N1086" s="22">
        <v>1.6866666666666665</v>
      </c>
      <c r="O1086" s="22">
        <v>1.5</v>
      </c>
      <c r="P1086" s="22">
        <v>1.4446428339059423</v>
      </c>
      <c r="Q1086" s="22">
        <v>1.594486092424213</v>
      </c>
      <c r="R1086" s="22">
        <v>1.7333333333333334</v>
      </c>
      <c r="S1086" s="22">
        <v>1.9100000000000001</v>
      </c>
      <c r="T1086" s="22">
        <v>1.6333333333333331</v>
      </c>
      <c r="U1086" s="22">
        <v>83.342607770000015</v>
      </c>
      <c r="V1086" s="148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5"/>
    </row>
    <row r="1087" spans="1:65">
      <c r="A1087" s="29"/>
      <c r="B1087" s="3" t="s">
        <v>259</v>
      </c>
      <c r="C1087" s="28"/>
      <c r="D1087" s="11">
        <v>1.7</v>
      </c>
      <c r="E1087" s="11" t="s">
        <v>617</v>
      </c>
      <c r="F1087" s="11">
        <v>2</v>
      </c>
      <c r="G1087" s="11">
        <v>1.68</v>
      </c>
      <c r="H1087" s="11" t="s">
        <v>617</v>
      </c>
      <c r="I1087" s="11">
        <v>1.625</v>
      </c>
      <c r="J1087" s="11">
        <v>1.73</v>
      </c>
      <c r="K1087" s="11">
        <v>1.73</v>
      </c>
      <c r="L1087" s="11">
        <v>1.6749999999999998</v>
      </c>
      <c r="M1087" s="11">
        <v>1.56</v>
      </c>
      <c r="N1087" s="11">
        <v>1.72</v>
      </c>
      <c r="O1087" s="11">
        <v>1.5</v>
      </c>
      <c r="P1087" s="11">
        <v>1.4404137792578706</v>
      </c>
      <c r="Q1087" s="11">
        <v>1.5976987443504074</v>
      </c>
      <c r="R1087" s="11">
        <v>1.7</v>
      </c>
      <c r="S1087" s="11">
        <v>1.91</v>
      </c>
      <c r="T1087" s="11">
        <v>1.6</v>
      </c>
      <c r="U1087" s="11">
        <v>83.575428425000013</v>
      </c>
      <c r="V1087" s="148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5"/>
    </row>
    <row r="1088" spans="1:65">
      <c r="A1088" s="29"/>
      <c r="B1088" s="3" t="s">
        <v>260</v>
      </c>
      <c r="C1088" s="28"/>
      <c r="D1088" s="23">
        <v>4.0824829046386339E-2</v>
      </c>
      <c r="E1088" s="23" t="s">
        <v>617</v>
      </c>
      <c r="F1088" s="23">
        <v>4.0824829046386339E-2</v>
      </c>
      <c r="G1088" s="23">
        <v>7.6789756261279166E-2</v>
      </c>
      <c r="H1088" s="23" t="s">
        <v>617</v>
      </c>
      <c r="I1088" s="23">
        <v>5.3541261347363325E-2</v>
      </c>
      <c r="J1088" s="23">
        <v>5.0892042599997932E-2</v>
      </c>
      <c r="K1088" s="23">
        <v>4.4572039067858116E-2</v>
      </c>
      <c r="L1088" s="23">
        <v>7.3143694191638936E-2</v>
      </c>
      <c r="M1088" s="23">
        <v>3.9327683210006965E-2</v>
      </c>
      <c r="N1088" s="23">
        <v>8.5712698398000872E-2</v>
      </c>
      <c r="O1088" s="23">
        <v>0</v>
      </c>
      <c r="P1088" s="23">
        <v>2.0873899372536496E-2</v>
      </c>
      <c r="Q1088" s="23">
        <v>1.321978591212688E-2</v>
      </c>
      <c r="R1088" s="23">
        <v>5.1639777949432274E-2</v>
      </c>
      <c r="S1088" s="23">
        <v>3.3466401061363026E-2</v>
      </c>
      <c r="T1088" s="23">
        <v>0.13662601021279461</v>
      </c>
      <c r="U1088" s="23">
        <v>4.2656564947779367</v>
      </c>
      <c r="V1088" s="201"/>
      <c r="W1088" s="202"/>
      <c r="X1088" s="202"/>
      <c r="Y1088" s="202"/>
      <c r="Z1088" s="202"/>
      <c r="AA1088" s="202"/>
      <c r="AB1088" s="202"/>
      <c r="AC1088" s="202"/>
      <c r="AD1088" s="202"/>
      <c r="AE1088" s="202"/>
      <c r="AF1088" s="202"/>
      <c r="AG1088" s="202"/>
      <c r="AH1088" s="202"/>
      <c r="AI1088" s="202"/>
      <c r="AJ1088" s="202"/>
      <c r="AK1088" s="202"/>
      <c r="AL1088" s="202"/>
      <c r="AM1088" s="202"/>
      <c r="AN1088" s="202"/>
      <c r="AO1088" s="202"/>
      <c r="AP1088" s="202"/>
      <c r="AQ1088" s="202"/>
      <c r="AR1088" s="202"/>
      <c r="AS1088" s="202"/>
      <c r="AT1088" s="202"/>
      <c r="AU1088" s="202"/>
      <c r="AV1088" s="202"/>
      <c r="AW1088" s="202"/>
      <c r="AX1088" s="202"/>
      <c r="AY1088" s="202"/>
      <c r="AZ1088" s="202"/>
      <c r="BA1088" s="202"/>
      <c r="BB1088" s="202"/>
      <c r="BC1088" s="202"/>
      <c r="BD1088" s="202"/>
      <c r="BE1088" s="202"/>
      <c r="BF1088" s="202"/>
      <c r="BG1088" s="202"/>
      <c r="BH1088" s="202"/>
      <c r="BI1088" s="202"/>
      <c r="BJ1088" s="202"/>
      <c r="BK1088" s="202"/>
      <c r="BL1088" s="202"/>
      <c r="BM1088" s="56"/>
    </row>
    <row r="1089" spans="1:65">
      <c r="A1089" s="29"/>
      <c r="B1089" s="3" t="s">
        <v>86</v>
      </c>
      <c r="C1089" s="28"/>
      <c r="D1089" s="13">
        <v>2.3781453813428933E-2</v>
      </c>
      <c r="E1089" s="13" t="s">
        <v>617</v>
      </c>
      <c r="F1089" s="13">
        <v>2.0243716882505623E-2</v>
      </c>
      <c r="G1089" s="13">
        <v>4.5482580213985685E-2</v>
      </c>
      <c r="H1089" s="13" t="s">
        <v>617</v>
      </c>
      <c r="I1089" s="13">
        <v>3.2514936040908902E-2</v>
      </c>
      <c r="J1089" s="13">
        <v>2.9848705337242192E-2</v>
      </c>
      <c r="K1089" s="13">
        <v>2.5518342977781362E-2</v>
      </c>
      <c r="L1089" s="13">
        <v>4.340872058850976E-2</v>
      </c>
      <c r="M1089" s="13">
        <v>2.5156300560772046E-2</v>
      </c>
      <c r="N1089" s="13">
        <v>5.0817805374308821E-2</v>
      </c>
      <c r="O1089" s="13">
        <v>0</v>
      </c>
      <c r="P1089" s="13">
        <v>1.444917655950907E-2</v>
      </c>
      <c r="Q1089" s="13">
        <v>8.2909383624838514E-3</v>
      </c>
      <c r="R1089" s="13">
        <v>2.9792179586210926E-2</v>
      </c>
      <c r="S1089" s="13">
        <v>1.7521675948357605E-2</v>
      </c>
      <c r="T1089" s="13">
        <v>8.3648577681302835E-2</v>
      </c>
      <c r="U1089" s="13">
        <v>5.1182181706502849E-2</v>
      </c>
      <c r="V1089" s="148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5"/>
    </row>
    <row r="1090" spans="1:65">
      <c r="A1090" s="29"/>
      <c r="B1090" s="3" t="s">
        <v>261</v>
      </c>
      <c r="C1090" s="28"/>
      <c r="D1090" s="13">
        <v>3.7984552979106079E-2</v>
      </c>
      <c r="E1090" s="13" t="s">
        <v>617</v>
      </c>
      <c r="F1090" s="13">
        <v>0.21937991175215377</v>
      </c>
      <c r="G1090" s="13">
        <v>2.0852769094984902E-2</v>
      </c>
      <c r="H1090" s="13" t="s">
        <v>617</v>
      </c>
      <c r="I1090" s="13">
        <v>-4.3410307346050114E-3</v>
      </c>
      <c r="J1090" s="13">
        <v>3.0930289026820823E-2</v>
      </c>
      <c r="K1090" s="13">
        <v>5.6124088856410959E-2</v>
      </c>
      <c r="L1090" s="13">
        <v>1.8837265108617718E-2</v>
      </c>
      <c r="M1090" s="13">
        <v>-5.4728630393784949E-2</v>
      </c>
      <c r="N1090" s="13">
        <v>1.9845017101801199E-2</v>
      </c>
      <c r="O1090" s="13">
        <v>-9.3023206134761671E-2</v>
      </c>
      <c r="P1090" s="13">
        <v>-0.12649498281573102</v>
      </c>
      <c r="Q1090" s="13">
        <v>-3.5892077353583463E-2</v>
      </c>
      <c r="R1090" s="13">
        <v>4.8062072910942E-2</v>
      </c>
      <c r="S1090" s="13">
        <v>0.15488378418840365</v>
      </c>
      <c r="T1090" s="13">
        <v>-1.240304668007397E-2</v>
      </c>
      <c r="U1090" s="13">
        <v>49.393207458401811</v>
      </c>
      <c r="V1090" s="148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5"/>
    </row>
    <row r="1091" spans="1:65">
      <c r="A1091" s="29"/>
      <c r="B1091" s="45" t="s">
        <v>262</v>
      </c>
      <c r="C1091" s="46"/>
      <c r="D1091" s="44">
        <v>0.34</v>
      </c>
      <c r="E1091" s="44">
        <v>9.14</v>
      </c>
      <c r="F1091" s="44">
        <v>3.71</v>
      </c>
      <c r="G1091" s="44">
        <v>0.02</v>
      </c>
      <c r="H1091" s="44">
        <v>7.72</v>
      </c>
      <c r="I1091" s="44">
        <v>0.45</v>
      </c>
      <c r="J1091" s="44">
        <v>0.21</v>
      </c>
      <c r="K1091" s="44">
        <v>0.67</v>
      </c>
      <c r="L1091" s="44">
        <v>0.02</v>
      </c>
      <c r="M1091" s="44">
        <v>1.39</v>
      </c>
      <c r="N1091" s="44">
        <v>0</v>
      </c>
      <c r="O1091" s="44">
        <v>2.1</v>
      </c>
      <c r="P1091" s="44">
        <v>2.72</v>
      </c>
      <c r="Q1091" s="44">
        <v>1.04</v>
      </c>
      <c r="R1091" s="44">
        <v>0.52</v>
      </c>
      <c r="S1091" s="44">
        <v>2.5099999999999998</v>
      </c>
      <c r="T1091" s="44">
        <v>0.6</v>
      </c>
      <c r="U1091" s="44" t="s">
        <v>263</v>
      </c>
      <c r="V1091" s="148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5"/>
    </row>
    <row r="1092" spans="1:65">
      <c r="B1092" s="30" t="s">
        <v>320</v>
      </c>
      <c r="C1092" s="20"/>
      <c r="D1092" s="20"/>
      <c r="E1092" s="20"/>
      <c r="F1092" s="20"/>
      <c r="G1092" s="20"/>
      <c r="H1092" s="20"/>
      <c r="I1092" s="20"/>
      <c r="J1092" s="20"/>
      <c r="K1092" s="20"/>
      <c r="L1092" s="20"/>
      <c r="M1092" s="20"/>
      <c r="N1092" s="20"/>
      <c r="O1092" s="20"/>
      <c r="P1092" s="20"/>
      <c r="Q1092" s="20"/>
      <c r="R1092" s="20"/>
      <c r="S1092" s="20"/>
      <c r="T1092" s="20"/>
      <c r="U1092" s="20"/>
      <c r="BM1092" s="55"/>
    </row>
    <row r="1093" spans="1:65">
      <c r="BM1093" s="55"/>
    </row>
    <row r="1094" spans="1:65" ht="15">
      <c r="B1094" s="8" t="s">
        <v>613</v>
      </c>
      <c r="BM1094" s="27" t="s">
        <v>66</v>
      </c>
    </row>
    <row r="1095" spans="1:65" ht="15">
      <c r="A1095" s="24" t="s">
        <v>38</v>
      </c>
      <c r="B1095" s="18" t="s">
        <v>111</v>
      </c>
      <c r="C1095" s="15" t="s">
        <v>112</v>
      </c>
      <c r="D1095" s="16" t="s">
        <v>223</v>
      </c>
      <c r="E1095" s="17" t="s">
        <v>223</v>
      </c>
      <c r="F1095" s="17" t="s">
        <v>223</v>
      </c>
      <c r="G1095" s="17" t="s">
        <v>223</v>
      </c>
      <c r="H1095" s="17" t="s">
        <v>223</v>
      </c>
      <c r="I1095" s="17" t="s">
        <v>223</v>
      </c>
      <c r="J1095" s="17" t="s">
        <v>223</v>
      </c>
      <c r="K1095" s="17" t="s">
        <v>223</v>
      </c>
      <c r="L1095" s="17" t="s">
        <v>223</v>
      </c>
      <c r="M1095" s="17" t="s">
        <v>223</v>
      </c>
      <c r="N1095" s="17" t="s">
        <v>223</v>
      </c>
      <c r="O1095" s="17" t="s">
        <v>223</v>
      </c>
      <c r="P1095" s="17" t="s">
        <v>223</v>
      </c>
      <c r="Q1095" s="17" t="s">
        <v>223</v>
      </c>
      <c r="R1095" s="17" t="s">
        <v>223</v>
      </c>
      <c r="S1095" s="17" t="s">
        <v>223</v>
      </c>
      <c r="T1095" s="17" t="s">
        <v>223</v>
      </c>
      <c r="U1095" s="148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7">
        <v>1</v>
      </c>
    </row>
    <row r="1096" spans="1:65">
      <c r="A1096" s="29"/>
      <c r="B1096" s="19" t="s">
        <v>224</v>
      </c>
      <c r="C1096" s="9" t="s">
        <v>224</v>
      </c>
      <c r="D1096" s="146" t="s">
        <v>226</v>
      </c>
      <c r="E1096" s="147" t="s">
        <v>227</v>
      </c>
      <c r="F1096" s="147" t="s">
        <v>228</v>
      </c>
      <c r="G1096" s="147" t="s">
        <v>229</v>
      </c>
      <c r="H1096" s="147" t="s">
        <v>230</v>
      </c>
      <c r="I1096" s="147" t="s">
        <v>234</v>
      </c>
      <c r="J1096" s="147" t="s">
        <v>235</v>
      </c>
      <c r="K1096" s="147" t="s">
        <v>236</v>
      </c>
      <c r="L1096" s="147" t="s">
        <v>237</v>
      </c>
      <c r="M1096" s="147" t="s">
        <v>264</v>
      </c>
      <c r="N1096" s="147" t="s">
        <v>238</v>
      </c>
      <c r="O1096" s="147" t="s">
        <v>241</v>
      </c>
      <c r="P1096" s="147" t="s">
        <v>243</v>
      </c>
      <c r="Q1096" s="147" t="s">
        <v>244</v>
      </c>
      <c r="R1096" s="147" t="s">
        <v>245</v>
      </c>
      <c r="S1096" s="147" t="s">
        <v>246</v>
      </c>
      <c r="T1096" s="147" t="s">
        <v>249</v>
      </c>
      <c r="U1096" s="148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7" t="s">
        <v>3</v>
      </c>
    </row>
    <row r="1097" spans="1:65">
      <c r="A1097" s="29"/>
      <c r="B1097" s="19"/>
      <c r="C1097" s="9"/>
      <c r="D1097" s="10" t="s">
        <v>308</v>
      </c>
      <c r="E1097" s="11" t="s">
        <v>266</v>
      </c>
      <c r="F1097" s="11" t="s">
        <v>266</v>
      </c>
      <c r="G1097" s="11" t="s">
        <v>266</v>
      </c>
      <c r="H1097" s="11" t="s">
        <v>308</v>
      </c>
      <c r="I1097" s="11" t="s">
        <v>266</v>
      </c>
      <c r="J1097" s="11" t="s">
        <v>266</v>
      </c>
      <c r="K1097" s="11" t="s">
        <v>266</v>
      </c>
      <c r="L1097" s="11" t="s">
        <v>266</v>
      </c>
      <c r="M1097" s="11" t="s">
        <v>266</v>
      </c>
      <c r="N1097" s="11" t="s">
        <v>266</v>
      </c>
      <c r="O1097" s="11" t="s">
        <v>266</v>
      </c>
      <c r="P1097" s="11" t="s">
        <v>308</v>
      </c>
      <c r="Q1097" s="11" t="s">
        <v>308</v>
      </c>
      <c r="R1097" s="11" t="s">
        <v>266</v>
      </c>
      <c r="S1097" s="11" t="s">
        <v>308</v>
      </c>
      <c r="T1097" s="11" t="s">
        <v>309</v>
      </c>
      <c r="U1097" s="148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7">
        <v>2</v>
      </c>
    </row>
    <row r="1098" spans="1:65">
      <c r="A1098" s="29"/>
      <c r="B1098" s="19"/>
      <c r="C1098" s="9"/>
      <c r="D1098" s="25" t="s">
        <v>310</v>
      </c>
      <c r="E1098" s="25" t="s">
        <v>311</v>
      </c>
      <c r="F1098" s="25" t="s">
        <v>312</v>
      </c>
      <c r="G1098" s="25" t="s">
        <v>313</v>
      </c>
      <c r="H1098" s="25" t="s">
        <v>311</v>
      </c>
      <c r="I1098" s="25" t="s">
        <v>311</v>
      </c>
      <c r="J1098" s="25" t="s">
        <v>311</v>
      </c>
      <c r="K1098" s="25" t="s">
        <v>311</v>
      </c>
      <c r="L1098" s="25" t="s">
        <v>311</v>
      </c>
      <c r="M1098" s="25" t="s">
        <v>311</v>
      </c>
      <c r="N1098" s="25" t="s">
        <v>117</v>
      </c>
      <c r="O1098" s="25" t="s">
        <v>312</v>
      </c>
      <c r="P1098" s="25" t="s">
        <v>310</v>
      </c>
      <c r="Q1098" s="25" t="s">
        <v>313</v>
      </c>
      <c r="R1098" s="25" t="s">
        <v>313</v>
      </c>
      <c r="S1098" s="25" t="s">
        <v>313</v>
      </c>
      <c r="T1098" s="25" t="s">
        <v>312</v>
      </c>
      <c r="U1098" s="148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7">
        <v>3</v>
      </c>
    </row>
    <row r="1099" spans="1:65">
      <c r="A1099" s="29"/>
      <c r="B1099" s="18">
        <v>1</v>
      </c>
      <c r="C1099" s="14">
        <v>1</v>
      </c>
      <c r="D1099" s="21">
        <v>6.28</v>
      </c>
      <c r="E1099" s="21">
        <v>6.3</v>
      </c>
      <c r="F1099" s="143">
        <v>6.47</v>
      </c>
      <c r="G1099" s="21">
        <v>5.1476581915326998</v>
      </c>
      <c r="H1099" s="143">
        <v>6.85</v>
      </c>
      <c r="I1099" s="21">
        <v>5.32</v>
      </c>
      <c r="J1099" s="21">
        <v>5.36</v>
      </c>
      <c r="K1099" s="21">
        <v>5.43</v>
      </c>
      <c r="L1099" s="21">
        <v>5.91</v>
      </c>
      <c r="M1099" s="21">
        <v>5.81</v>
      </c>
      <c r="N1099" s="21">
        <v>5.44</v>
      </c>
      <c r="O1099" s="21">
        <v>5.4081271029202904</v>
      </c>
      <c r="P1099" s="21">
        <v>5.2904685438474504</v>
      </c>
      <c r="Q1099" s="21">
        <v>4.99</v>
      </c>
      <c r="R1099" s="21">
        <v>5.38</v>
      </c>
      <c r="S1099" s="21">
        <v>4.9000000000000004</v>
      </c>
      <c r="T1099" s="21">
        <v>4.5736347229999996</v>
      </c>
      <c r="U1099" s="148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7">
        <v>1</v>
      </c>
    </row>
    <row r="1100" spans="1:65">
      <c r="A1100" s="29"/>
      <c r="B1100" s="19">
        <v>1</v>
      </c>
      <c r="C1100" s="9">
        <v>2</v>
      </c>
      <c r="D1100" s="11">
        <v>6.41</v>
      </c>
      <c r="E1100" s="11">
        <v>6.4</v>
      </c>
      <c r="F1100" s="144">
        <v>6.5738190326631001</v>
      </c>
      <c r="G1100" s="11">
        <v>5.1775809430832496</v>
      </c>
      <c r="H1100" s="144">
        <v>6.95</v>
      </c>
      <c r="I1100" s="11">
        <v>5.23</v>
      </c>
      <c r="J1100" s="11">
        <v>5.24</v>
      </c>
      <c r="K1100" s="11">
        <v>5.4</v>
      </c>
      <c r="L1100" s="11">
        <v>5.78</v>
      </c>
      <c r="M1100" s="11">
        <v>5.78</v>
      </c>
      <c r="N1100" s="11">
        <v>5.91</v>
      </c>
      <c r="O1100" s="11">
        <v>5.2460956927609406</v>
      </c>
      <c r="P1100" s="11">
        <v>5.2913421303854218</v>
      </c>
      <c r="Q1100" s="11">
        <v>5.29</v>
      </c>
      <c r="R1100" s="11">
        <v>5.51</v>
      </c>
      <c r="S1100" s="11">
        <v>4.8</v>
      </c>
      <c r="T1100" s="11">
        <v>5.0483869139999999</v>
      </c>
      <c r="U1100" s="148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7" t="e">
        <v>#N/A</v>
      </c>
    </row>
    <row r="1101" spans="1:65">
      <c r="A1101" s="29"/>
      <c r="B1101" s="19">
        <v>1</v>
      </c>
      <c r="C1101" s="9">
        <v>3</v>
      </c>
      <c r="D1101" s="11">
        <v>6.37</v>
      </c>
      <c r="E1101" s="11">
        <v>6.4</v>
      </c>
      <c r="F1101" s="144">
        <v>6.5809702690699883</v>
      </c>
      <c r="G1101" s="11">
        <v>5.2275839334127001</v>
      </c>
      <c r="H1101" s="144">
        <v>6.69</v>
      </c>
      <c r="I1101" s="11">
        <v>4.97</v>
      </c>
      <c r="J1101" s="11">
        <v>5.19</v>
      </c>
      <c r="K1101" s="11">
        <v>5.49</v>
      </c>
      <c r="L1101" s="11">
        <v>5.81</v>
      </c>
      <c r="M1101" s="11">
        <v>5.35</v>
      </c>
      <c r="N1101" s="11">
        <v>5.72</v>
      </c>
      <c r="O1101" s="11">
        <v>5.272400931658785</v>
      </c>
      <c r="P1101" s="11">
        <v>5.3530821685674317</v>
      </c>
      <c r="Q1101" s="11">
        <v>5.52</v>
      </c>
      <c r="R1101" s="11">
        <v>5.39</v>
      </c>
      <c r="S1101" s="11">
        <v>4.9000000000000004</v>
      </c>
      <c r="T1101" s="11">
        <v>4.2557426930000002</v>
      </c>
      <c r="U1101" s="148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7">
        <v>16</v>
      </c>
    </row>
    <row r="1102" spans="1:65">
      <c r="A1102" s="29"/>
      <c r="B1102" s="19">
        <v>1</v>
      </c>
      <c r="C1102" s="9">
        <v>4</v>
      </c>
      <c r="D1102" s="11">
        <v>6.36</v>
      </c>
      <c r="E1102" s="11">
        <v>6.3</v>
      </c>
      <c r="F1102" s="144">
        <v>6.4358667587912786</v>
      </c>
      <c r="G1102" s="11">
        <v>5.1495361575616396</v>
      </c>
      <c r="H1102" s="144">
        <v>6.56</v>
      </c>
      <c r="I1102" s="11">
        <v>5.29</v>
      </c>
      <c r="J1102" s="11">
        <v>5.12</v>
      </c>
      <c r="K1102" s="11">
        <v>5.58</v>
      </c>
      <c r="L1102" s="11">
        <v>5.91</v>
      </c>
      <c r="M1102" s="11">
        <v>5.81</v>
      </c>
      <c r="N1102" s="11">
        <v>5.67</v>
      </c>
      <c r="O1102" s="11">
        <v>5.3843261014094281</v>
      </c>
      <c r="P1102" s="11">
        <v>5.3032143737559778</v>
      </c>
      <c r="Q1102" s="11">
        <v>5.32</v>
      </c>
      <c r="R1102" s="11">
        <v>5.41</v>
      </c>
      <c r="S1102" s="11">
        <v>5</v>
      </c>
      <c r="T1102" s="11">
        <v>4.5514095279999998</v>
      </c>
      <c r="U1102" s="148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7">
        <v>5.4639153820144601</v>
      </c>
    </row>
    <row r="1103" spans="1:65">
      <c r="A1103" s="29"/>
      <c r="B1103" s="19">
        <v>1</v>
      </c>
      <c r="C1103" s="9">
        <v>5</v>
      </c>
      <c r="D1103" s="11">
        <v>6.21</v>
      </c>
      <c r="E1103" s="11">
        <v>6.1</v>
      </c>
      <c r="F1103" s="144">
        <v>6.6550805743417589</v>
      </c>
      <c r="G1103" s="11">
        <v>5.1310793986683603</v>
      </c>
      <c r="H1103" s="144">
        <v>6.03</v>
      </c>
      <c r="I1103" s="11">
        <v>4.97</v>
      </c>
      <c r="J1103" s="11">
        <v>5.18</v>
      </c>
      <c r="K1103" s="11">
        <v>5.52</v>
      </c>
      <c r="L1103" s="11">
        <v>5.83</v>
      </c>
      <c r="M1103" s="11">
        <v>5.67</v>
      </c>
      <c r="N1103" s="11">
        <v>5.88</v>
      </c>
      <c r="O1103" s="11">
        <v>5.3161465054958397</v>
      </c>
      <c r="P1103" s="11">
        <v>5.394142520645123</v>
      </c>
      <c r="Q1103" s="11">
        <v>5.6</v>
      </c>
      <c r="R1103" s="11">
        <v>5.66</v>
      </c>
      <c r="S1103" s="11">
        <v>4.8</v>
      </c>
      <c r="T1103" s="11">
        <v>4.3412313999999999</v>
      </c>
      <c r="U1103" s="148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7">
        <v>185</v>
      </c>
    </row>
    <row r="1104" spans="1:65">
      <c r="A1104" s="29"/>
      <c r="B1104" s="19">
        <v>1</v>
      </c>
      <c r="C1104" s="9">
        <v>6</v>
      </c>
      <c r="D1104" s="11">
        <v>6.23</v>
      </c>
      <c r="E1104" s="11">
        <v>6.3</v>
      </c>
      <c r="F1104" s="144">
        <v>6.5354517978087188</v>
      </c>
      <c r="G1104" s="11">
        <v>5.1940518396143096</v>
      </c>
      <c r="H1104" s="144">
        <v>6.56</v>
      </c>
      <c r="I1104" s="11">
        <v>5.38</v>
      </c>
      <c r="J1104" s="11">
        <v>5.39</v>
      </c>
      <c r="K1104" s="11">
        <v>5.57</v>
      </c>
      <c r="L1104" s="11">
        <v>5.97</v>
      </c>
      <c r="M1104" s="11">
        <v>5.92</v>
      </c>
      <c r="N1104" s="11">
        <v>5.72</v>
      </c>
      <c r="O1104" s="11">
        <v>5.3742943201639441</v>
      </c>
      <c r="P1104" s="11">
        <v>5.3784731948178308</v>
      </c>
      <c r="Q1104" s="11">
        <v>5.47</v>
      </c>
      <c r="R1104" s="11">
        <v>5.33</v>
      </c>
      <c r="S1104" s="11">
        <v>4.8</v>
      </c>
      <c r="T1104" s="11">
        <v>4.692375073</v>
      </c>
      <c r="U1104" s="148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55"/>
    </row>
    <row r="1105" spans="1:65">
      <c r="A1105" s="29"/>
      <c r="B1105" s="20" t="s">
        <v>258</v>
      </c>
      <c r="C1105" s="12"/>
      <c r="D1105" s="22">
        <v>6.31</v>
      </c>
      <c r="E1105" s="22">
        <v>6.3</v>
      </c>
      <c r="F1105" s="22">
        <v>6.5418647387791404</v>
      </c>
      <c r="G1105" s="22">
        <v>5.171248410645493</v>
      </c>
      <c r="H1105" s="22">
        <v>6.6066666666666665</v>
      </c>
      <c r="I1105" s="22">
        <v>5.1933333333333325</v>
      </c>
      <c r="J1105" s="22">
        <v>5.246666666666667</v>
      </c>
      <c r="K1105" s="22">
        <v>5.4983333333333322</v>
      </c>
      <c r="L1105" s="22">
        <v>5.8683333333333332</v>
      </c>
      <c r="M1105" s="22">
        <v>5.7233333333333327</v>
      </c>
      <c r="N1105" s="22">
        <v>5.7233333333333336</v>
      </c>
      <c r="O1105" s="22">
        <v>5.3335651090682044</v>
      </c>
      <c r="P1105" s="22">
        <v>5.3351204886698724</v>
      </c>
      <c r="Q1105" s="22">
        <v>5.3649999999999993</v>
      </c>
      <c r="R1105" s="22">
        <v>5.4466666666666663</v>
      </c>
      <c r="S1105" s="22">
        <v>4.8666666666666671</v>
      </c>
      <c r="T1105" s="22">
        <v>4.5771300551666663</v>
      </c>
      <c r="U1105" s="148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5"/>
    </row>
    <row r="1106" spans="1:65">
      <c r="A1106" s="29"/>
      <c r="B1106" s="3" t="s">
        <v>259</v>
      </c>
      <c r="C1106" s="28"/>
      <c r="D1106" s="11">
        <v>6.32</v>
      </c>
      <c r="E1106" s="11">
        <v>6.3</v>
      </c>
      <c r="F1106" s="11">
        <v>6.554635415235909</v>
      </c>
      <c r="G1106" s="11">
        <v>5.1635585503224446</v>
      </c>
      <c r="H1106" s="11">
        <v>6.625</v>
      </c>
      <c r="I1106" s="11">
        <v>5.26</v>
      </c>
      <c r="J1106" s="11">
        <v>5.2149999999999999</v>
      </c>
      <c r="K1106" s="11">
        <v>5.5049999999999999</v>
      </c>
      <c r="L1106" s="11">
        <v>5.87</v>
      </c>
      <c r="M1106" s="11">
        <v>5.7949999999999999</v>
      </c>
      <c r="N1106" s="11">
        <v>5.72</v>
      </c>
      <c r="O1106" s="11">
        <v>5.3452204128298924</v>
      </c>
      <c r="P1106" s="11">
        <v>5.3281482711617052</v>
      </c>
      <c r="Q1106" s="11">
        <v>5.3949999999999996</v>
      </c>
      <c r="R1106" s="11">
        <v>5.4</v>
      </c>
      <c r="S1106" s="11">
        <v>4.8499999999999996</v>
      </c>
      <c r="T1106" s="11">
        <v>4.5625221254999992</v>
      </c>
      <c r="U1106" s="148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5"/>
    </row>
    <row r="1107" spans="1:65">
      <c r="A1107" s="29"/>
      <c r="B1107" s="3" t="s">
        <v>260</v>
      </c>
      <c r="C1107" s="28"/>
      <c r="D1107" s="23">
        <v>8.1731266966810198E-2</v>
      </c>
      <c r="E1107" s="23">
        <v>0.10954451150103348</v>
      </c>
      <c r="F1107" s="23">
        <v>7.9761372947416281E-2</v>
      </c>
      <c r="G1107" s="23">
        <v>3.5707865688812998E-2</v>
      </c>
      <c r="H1107" s="23">
        <v>0.32277959456363814</v>
      </c>
      <c r="I1107" s="23">
        <v>0.17962924780409989</v>
      </c>
      <c r="J1107" s="23">
        <v>0.10689558768567885</v>
      </c>
      <c r="K1107" s="23">
        <v>7.3052492542463376E-2</v>
      </c>
      <c r="L1107" s="23">
        <v>7.2778201864752465E-2</v>
      </c>
      <c r="M1107" s="23">
        <v>0.19956619620232957</v>
      </c>
      <c r="N1107" s="23">
        <v>0.16883917396939205</v>
      </c>
      <c r="O1107" s="23">
        <v>6.555974533944009E-2</v>
      </c>
      <c r="P1107" s="23">
        <v>4.6073897888036605E-2</v>
      </c>
      <c r="Q1107" s="23">
        <v>0.21842618890600068</v>
      </c>
      <c r="R1107" s="23">
        <v>0.12011105971835682</v>
      </c>
      <c r="S1107" s="23">
        <v>8.1649658092772748E-2</v>
      </c>
      <c r="T1107" s="23">
        <v>0.28106092438026387</v>
      </c>
      <c r="U1107" s="201"/>
      <c r="V1107" s="202"/>
      <c r="W1107" s="202"/>
      <c r="X1107" s="202"/>
      <c r="Y1107" s="202"/>
      <c r="Z1107" s="202"/>
      <c r="AA1107" s="202"/>
      <c r="AB1107" s="202"/>
      <c r="AC1107" s="202"/>
      <c r="AD1107" s="202"/>
      <c r="AE1107" s="202"/>
      <c r="AF1107" s="202"/>
      <c r="AG1107" s="202"/>
      <c r="AH1107" s="202"/>
      <c r="AI1107" s="202"/>
      <c r="AJ1107" s="202"/>
      <c r="AK1107" s="202"/>
      <c r="AL1107" s="202"/>
      <c r="AM1107" s="202"/>
      <c r="AN1107" s="202"/>
      <c r="AO1107" s="202"/>
      <c r="AP1107" s="202"/>
      <c r="AQ1107" s="202"/>
      <c r="AR1107" s="202"/>
      <c r="AS1107" s="202"/>
      <c r="AT1107" s="202"/>
      <c r="AU1107" s="202"/>
      <c r="AV1107" s="202"/>
      <c r="AW1107" s="202"/>
      <c r="AX1107" s="202"/>
      <c r="AY1107" s="202"/>
      <c r="AZ1107" s="202"/>
      <c r="BA1107" s="202"/>
      <c r="BB1107" s="202"/>
      <c r="BC1107" s="202"/>
      <c r="BD1107" s="202"/>
      <c r="BE1107" s="202"/>
      <c r="BF1107" s="202"/>
      <c r="BG1107" s="202"/>
      <c r="BH1107" s="202"/>
      <c r="BI1107" s="202"/>
      <c r="BJ1107" s="202"/>
      <c r="BK1107" s="202"/>
      <c r="BL1107" s="202"/>
      <c r="BM1107" s="56"/>
    </row>
    <row r="1108" spans="1:65">
      <c r="A1108" s="29"/>
      <c r="B1108" s="3" t="s">
        <v>86</v>
      </c>
      <c r="C1108" s="28"/>
      <c r="D1108" s="13">
        <v>1.2952657205516672E-2</v>
      </c>
      <c r="E1108" s="13">
        <v>1.7388017698576744E-2</v>
      </c>
      <c r="F1108" s="13">
        <v>1.219245217263565E-2</v>
      </c>
      <c r="G1108" s="13">
        <v>6.9050764638003189E-3</v>
      </c>
      <c r="H1108" s="13">
        <v>4.8856649025777722E-2</v>
      </c>
      <c r="I1108" s="13">
        <v>3.458843025752887E-2</v>
      </c>
      <c r="J1108" s="13">
        <v>2.0374000194220872E-2</v>
      </c>
      <c r="K1108" s="13">
        <v>1.328629752212126E-2</v>
      </c>
      <c r="L1108" s="13">
        <v>1.240185206442814E-2</v>
      </c>
      <c r="M1108" s="13">
        <v>3.4868875282876459E-2</v>
      </c>
      <c r="N1108" s="13">
        <v>2.9500146878752249E-2</v>
      </c>
      <c r="O1108" s="13">
        <v>1.2291918069580601E-2</v>
      </c>
      <c r="P1108" s="13">
        <v>8.6359620154564751E-3</v>
      </c>
      <c r="Q1108" s="13">
        <v>4.0713175937744775E-2</v>
      </c>
      <c r="R1108" s="13">
        <v>2.2052214146577143E-2</v>
      </c>
      <c r="S1108" s="13">
        <v>1.6777327005364263E-2</v>
      </c>
      <c r="T1108" s="13">
        <v>6.1405492304725355E-2</v>
      </c>
      <c r="U1108" s="148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55"/>
    </row>
    <row r="1109" spans="1:65">
      <c r="A1109" s="29"/>
      <c r="B1109" s="3" t="s">
        <v>261</v>
      </c>
      <c r="C1109" s="28"/>
      <c r="D1109" s="13">
        <v>0.15484950970701195</v>
      </c>
      <c r="E1109" s="13">
        <v>0.15301932030969501</v>
      </c>
      <c r="F1109" s="13">
        <v>0.19728514835953725</v>
      </c>
      <c r="G1109" s="13">
        <v>-5.3563598794435507E-2</v>
      </c>
      <c r="H1109" s="13">
        <v>0.20914512849408218</v>
      </c>
      <c r="I1109" s="13">
        <v>-4.952163966005052E-2</v>
      </c>
      <c r="J1109" s="13">
        <v>-3.9760629541026438E-2</v>
      </c>
      <c r="K1109" s="13">
        <v>6.2991369581171242E-3</v>
      </c>
      <c r="L1109" s="13">
        <v>7.4016144658845429E-2</v>
      </c>
      <c r="M1109" s="13">
        <v>4.7478398397749144E-2</v>
      </c>
      <c r="N1109" s="13">
        <v>4.7478398397749366E-2</v>
      </c>
      <c r="O1109" s="13">
        <v>-2.3856568748361173E-2</v>
      </c>
      <c r="P1109" s="13">
        <v>-2.3571904822783485E-2</v>
      </c>
      <c r="Q1109" s="13">
        <v>-1.8103388339442472E-2</v>
      </c>
      <c r="R1109" s="13">
        <v>-3.1568415946870987E-3</v>
      </c>
      <c r="S1109" s="13">
        <v>-0.10930782663907157</v>
      </c>
      <c r="T1109" s="13">
        <v>-0.16229851028931019</v>
      </c>
      <c r="U1109" s="148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55"/>
    </row>
    <row r="1110" spans="1:65">
      <c r="A1110" s="29"/>
      <c r="B1110" s="45" t="s">
        <v>262</v>
      </c>
      <c r="C1110" s="46"/>
      <c r="D1110" s="44">
        <v>2.1</v>
      </c>
      <c r="E1110" s="44">
        <v>2.08</v>
      </c>
      <c r="F1110" s="44">
        <v>2.67</v>
      </c>
      <c r="G1110" s="44">
        <v>0.67</v>
      </c>
      <c r="H1110" s="44">
        <v>2.83</v>
      </c>
      <c r="I1110" s="44">
        <v>0.62</v>
      </c>
      <c r="J1110" s="44">
        <v>0.49</v>
      </c>
      <c r="K1110" s="44">
        <v>0.13</v>
      </c>
      <c r="L1110" s="44">
        <v>1.03</v>
      </c>
      <c r="M1110" s="44">
        <v>0.67</v>
      </c>
      <c r="N1110" s="44">
        <v>0.67</v>
      </c>
      <c r="O1110" s="44">
        <v>0.28000000000000003</v>
      </c>
      <c r="P1110" s="44">
        <v>0.27</v>
      </c>
      <c r="Q1110" s="44">
        <v>0.2</v>
      </c>
      <c r="R1110" s="44">
        <v>0</v>
      </c>
      <c r="S1110" s="44">
        <v>1.41</v>
      </c>
      <c r="T1110" s="44">
        <v>2.12</v>
      </c>
      <c r="U1110" s="148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5"/>
    </row>
    <row r="1111" spans="1:65">
      <c r="B1111" s="30"/>
      <c r="C1111" s="20"/>
      <c r="D1111" s="20"/>
      <c r="E1111" s="20"/>
      <c r="F1111" s="20"/>
      <c r="G1111" s="20"/>
      <c r="H1111" s="20"/>
      <c r="I1111" s="20"/>
      <c r="J1111" s="20"/>
      <c r="K1111" s="20"/>
      <c r="L1111" s="20"/>
      <c r="M1111" s="20"/>
      <c r="N1111" s="20"/>
      <c r="O1111" s="20"/>
      <c r="P1111" s="20"/>
      <c r="Q1111" s="20"/>
      <c r="R1111" s="20"/>
      <c r="S1111" s="20"/>
      <c r="T1111" s="20"/>
      <c r="BM1111" s="55"/>
    </row>
    <row r="1112" spans="1:65" ht="15">
      <c r="B1112" s="8" t="s">
        <v>614</v>
      </c>
      <c r="BM1112" s="27" t="s">
        <v>66</v>
      </c>
    </row>
    <row r="1113" spans="1:65" ht="15">
      <c r="A1113" s="24" t="s">
        <v>41</v>
      </c>
      <c r="B1113" s="18" t="s">
        <v>111</v>
      </c>
      <c r="C1113" s="15" t="s">
        <v>112</v>
      </c>
      <c r="D1113" s="16" t="s">
        <v>223</v>
      </c>
      <c r="E1113" s="17" t="s">
        <v>223</v>
      </c>
      <c r="F1113" s="17" t="s">
        <v>223</v>
      </c>
      <c r="G1113" s="17" t="s">
        <v>223</v>
      </c>
      <c r="H1113" s="17" t="s">
        <v>223</v>
      </c>
      <c r="I1113" s="17" t="s">
        <v>223</v>
      </c>
      <c r="J1113" s="17" t="s">
        <v>223</v>
      </c>
      <c r="K1113" s="148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27">
        <v>1</v>
      </c>
    </row>
    <row r="1114" spans="1:65">
      <c r="A1114" s="29"/>
      <c r="B1114" s="19" t="s">
        <v>224</v>
      </c>
      <c r="C1114" s="9" t="s">
        <v>224</v>
      </c>
      <c r="D1114" s="146" t="s">
        <v>227</v>
      </c>
      <c r="E1114" s="147" t="s">
        <v>228</v>
      </c>
      <c r="F1114" s="147" t="s">
        <v>230</v>
      </c>
      <c r="G1114" s="147" t="s">
        <v>238</v>
      </c>
      <c r="H1114" s="147" t="s">
        <v>241</v>
      </c>
      <c r="I1114" s="147" t="s">
        <v>244</v>
      </c>
      <c r="J1114" s="147" t="s">
        <v>245</v>
      </c>
      <c r="K1114" s="148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7" t="s">
        <v>3</v>
      </c>
    </row>
    <row r="1115" spans="1:65">
      <c r="A1115" s="29"/>
      <c r="B1115" s="19"/>
      <c r="C1115" s="9"/>
      <c r="D1115" s="10" t="s">
        <v>266</v>
      </c>
      <c r="E1115" s="11" t="s">
        <v>266</v>
      </c>
      <c r="F1115" s="11" t="s">
        <v>308</v>
      </c>
      <c r="G1115" s="11" t="s">
        <v>266</v>
      </c>
      <c r="H1115" s="11" t="s">
        <v>266</v>
      </c>
      <c r="I1115" s="11" t="s">
        <v>308</v>
      </c>
      <c r="J1115" s="11" t="s">
        <v>266</v>
      </c>
      <c r="K1115" s="148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7">
        <v>2</v>
      </c>
    </row>
    <row r="1116" spans="1:65">
      <c r="A1116" s="29"/>
      <c r="B1116" s="19"/>
      <c r="C1116" s="9"/>
      <c r="D1116" s="25" t="s">
        <v>311</v>
      </c>
      <c r="E1116" s="25" t="s">
        <v>312</v>
      </c>
      <c r="F1116" s="25" t="s">
        <v>311</v>
      </c>
      <c r="G1116" s="25" t="s">
        <v>117</v>
      </c>
      <c r="H1116" s="25" t="s">
        <v>312</v>
      </c>
      <c r="I1116" s="25" t="s">
        <v>313</v>
      </c>
      <c r="J1116" s="25" t="s">
        <v>313</v>
      </c>
      <c r="K1116" s="148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7">
        <v>3</v>
      </c>
    </row>
    <row r="1117" spans="1:65">
      <c r="A1117" s="29"/>
      <c r="B1117" s="18">
        <v>1</v>
      </c>
      <c r="C1117" s="14">
        <v>1</v>
      </c>
      <c r="D1117" s="21">
        <v>0.28000000000000003</v>
      </c>
      <c r="E1117" s="21">
        <v>0.31</v>
      </c>
      <c r="F1117" s="143">
        <v>0.4</v>
      </c>
      <c r="G1117" s="21">
        <v>0.27100000000000002</v>
      </c>
      <c r="H1117" s="21">
        <v>0.25062459670323001</v>
      </c>
      <c r="I1117" s="149">
        <v>0.2</v>
      </c>
      <c r="J1117" s="21">
        <v>0.3</v>
      </c>
      <c r="K1117" s="148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7">
        <v>1</v>
      </c>
    </row>
    <row r="1118" spans="1:65">
      <c r="A1118" s="29"/>
      <c r="B1118" s="19">
        <v>1</v>
      </c>
      <c r="C1118" s="9">
        <v>2</v>
      </c>
      <c r="D1118" s="11">
        <v>0.28999999999999998</v>
      </c>
      <c r="E1118" s="11">
        <v>0.31424559249143741</v>
      </c>
      <c r="F1118" s="144">
        <v>0.4</v>
      </c>
      <c r="G1118" s="11">
        <v>0.27800000000000002</v>
      </c>
      <c r="H1118" s="11">
        <v>0.25678264766269421</v>
      </c>
      <c r="I1118" s="11">
        <v>0.3</v>
      </c>
      <c r="J1118" s="11">
        <v>0.3</v>
      </c>
      <c r="K1118" s="148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7" t="e">
        <v>#N/A</v>
      </c>
    </row>
    <row r="1119" spans="1:65">
      <c r="A1119" s="29"/>
      <c r="B1119" s="19">
        <v>1</v>
      </c>
      <c r="C1119" s="9">
        <v>3</v>
      </c>
      <c r="D1119" s="11">
        <v>0.28999999999999998</v>
      </c>
      <c r="E1119" s="11">
        <v>0.30400973562421846</v>
      </c>
      <c r="F1119" s="144">
        <v>0.3</v>
      </c>
      <c r="G1119" s="11">
        <v>0.28100000000000003</v>
      </c>
      <c r="H1119" s="11">
        <v>0.26243853552047181</v>
      </c>
      <c r="I1119" s="11">
        <v>0.3</v>
      </c>
      <c r="J1119" s="11">
        <v>0.3</v>
      </c>
      <c r="K1119" s="148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7">
        <v>16</v>
      </c>
    </row>
    <row r="1120" spans="1:65">
      <c r="A1120" s="29"/>
      <c r="B1120" s="19">
        <v>1</v>
      </c>
      <c r="C1120" s="9">
        <v>4</v>
      </c>
      <c r="D1120" s="11">
        <v>0.28999999999999998</v>
      </c>
      <c r="E1120" s="11">
        <v>0.30220829186616949</v>
      </c>
      <c r="F1120" s="144">
        <v>0.3</v>
      </c>
      <c r="G1120" s="11">
        <v>0.27800000000000002</v>
      </c>
      <c r="H1120" s="11">
        <v>0.26329873642082385</v>
      </c>
      <c r="I1120" s="11">
        <v>0.3</v>
      </c>
      <c r="J1120" s="11">
        <v>0.3</v>
      </c>
      <c r="K1120" s="148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7">
        <v>0.28895508646454476</v>
      </c>
    </row>
    <row r="1121" spans="1:65">
      <c r="A1121" s="29"/>
      <c r="B1121" s="19">
        <v>1</v>
      </c>
      <c r="C1121" s="9">
        <v>5</v>
      </c>
      <c r="D1121" s="11">
        <v>0.3</v>
      </c>
      <c r="E1121" s="11">
        <v>0.30711796257916846</v>
      </c>
      <c r="F1121" s="144">
        <v>0.3</v>
      </c>
      <c r="G1121" s="11">
        <v>0.28699999999999998</v>
      </c>
      <c r="H1121" s="11">
        <v>0.24218572587286183</v>
      </c>
      <c r="I1121" s="11">
        <v>0.3</v>
      </c>
      <c r="J1121" s="11">
        <v>0.3</v>
      </c>
      <c r="K1121" s="148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7">
        <v>186</v>
      </c>
    </row>
    <row r="1122" spans="1:65">
      <c r="A1122" s="29"/>
      <c r="B1122" s="19">
        <v>1</v>
      </c>
      <c r="C1122" s="9">
        <v>6</v>
      </c>
      <c r="D1122" s="11">
        <v>0.28000000000000003</v>
      </c>
      <c r="E1122" s="11">
        <v>0.31673691867106946</v>
      </c>
      <c r="F1122" s="144">
        <v>0.3</v>
      </c>
      <c r="G1122" s="11">
        <v>0.28199999999999997</v>
      </c>
      <c r="H1122" s="11">
        <v>0.2657343693114666</v>
      </c>
      <c r="I1122" s="11">
        <v>0.3</v>
      </c>
      <c r="J1122" s="11">
        <v>0.3</v>
      </c>
      <c r="K1122" s="148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55"/>
    </row>
    <row r="1123" spans="1:65">
      <c r="A1123" s="29"/>
      <c r="B1123" s="20" t="s">
        <v>258</v>
      </c>
      <c r="C1123" s="12"/>
      <c r="D1123" s="22">
        <v>0.28833333333333339</v>
      </c>
      <c r="E1123" s="22">
        <v>0.30905308353867716</v>
      </c>
      <c r="F1123" s="22">
        <v>0.33333333333333331</v>
      </c>
      <c r="G1123" s="22">
        <v>0.27950000000000003</v>
      </c>
      <c r="H1123" s="22">
        <v>0.25684410191525808</v>
      </c>
      <c r="I1123" s="22">
        <v>0.28333333333333338</v>
      </c>
      <c r="J1123" s="22">
        <v>0.3</v>
      </c>
      <c r="K1123" s="148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55"/>
    </row>
    <row r="1124" spans="1:65">
      <c r="A1124" s="29"/>
      <c r="B1124" s="3" t="s">
        <v>259</v>
      </c>
      <c r="C1124" s="28"/>
      <c r="D1124" s="11">
        <v>0.28999999999999998</v>
      </c>
      <c r="E1124" s="11">
        <v>0.30855898128958426</v>
      </c>
      <c r="F1124" s="11">
        <v>0.3</v>
      </c>
      <c r="G1124" s="11">
        <v>0.27950000000000003</v>
      </c>
      <c r="H1124" s="11">
        <v>0.25961059159158301</v>
      </c>
      <c r="I1124" s="11">
        <v>0.3</v>
      </c>
      <c r="J1124" s="11">
        <v>0.3</v>
      </c>
      <c r="K1124" s="148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5"/>
    </row>
    <row r="1125" spans="1:65">
      <c r="A1125" s="29"/>
      <c r="B1125" s="3" t="s">
        <v>260</v>
      </c>
      <c r="C1125" s="28"/>
      <c r="D1125" s="23">
        <v>7.5277265270907922E-3</v>
      </c>
      <c r="E1125" s="23">
        <v>5.7084384327982518E-3</v>
      </c>
      <c r="F1125" s="23">
        <v>5.1639777949432177E-2</v>
      </c>
      <c r="G1125" s="23">
        <v>5.3197744313081387E-3</v>
      </c>
      <c r="H1125" s="23">
        <v>9.0061185673693204E-3</v>
      </c>
      <c r="I1125" s="23">
        <v>4.0824829046386096E-2</v>
      </c>
      <c r="J1125" s="23">
        <v>0</v>
      </c>
      <c r="K1125" s="201"/>
      <c r="L1125" s="202"/>
      <c r="M1125" s="202"/>
      <c r="N1125" s="202"/>
      <c r="O1125" s="202"/>
      <c r="P1125" s="202"/>
      <c r="Q1125" s="202"/>
      <c r="R1125" s="202"/>
      <c r="S1125" s="202"/>
      <c r="T1125" s="202"/>
      <c r="U1125" s="202"/>
      <c r="V1125" s="202"/>
      <c r="W1125" s="202"/>
      <c r="X1125" s="202"/>
      <c r="Y1125" s="202"/>
      <c r="Z1125" s="202"/>
      <c r="AA1125" s="202"/>
      <c r="AB1125" s="202"/>
      <c r="AC1125" s="202"/>
      <c r="AD1125" s="202"/>
      <c r="AE1125" s="202"/>
      <c r="AF1125" s="202"/>
      <c r="AG1125" s="202"/>
      <c r="AH1125" s="202"/>
      <c r="AI1125" s="202"/>
      <c r="AJ1125" s="202"/>
      <c r="AK1125" s="202"/>
      <c r="AL1125" s="202"/>
      <c r="AM1125" s="202"/>
      <c r="AN1125" s="202"/>
      <c r="AO1125" s="202"/>
      <c r="AP1125" s="202"/>
      <c r="AQ1125" s="202"/>
      <c r="AR1125" s="202"/>
      <c r="AS1125" s="202"/>
      <c r="AT1125" s="202"/>
      <c r="AU1125" s="202"/>
      <c r="AV1125" s="202"/>
      <c r="AW1125" s="202"/>
      <c r="AX1125" s="202"/>
      <c r="AY1125" s="202"/>
      <c r="AZ1125" s="202"/>
      <c r="BA1125" s="202"/>
      <c r="BB1125" s="202"/>
      <c r="BC1125" s="202"/>
      <c r="BD1125" s="202"/>
      <c r="BE1125" s="202"/>
      <c r="BF1125" s="202"/>
      <c r="BG1125" s="202"/>
      <c r="BH1125" s="202"/>
      <c r="BI1125" s="202"/>
      <c r="BJ1125" s="202"/>
      <c r="BK1125" s="202"/>
      <c r="BL1125" s="202"/>
      <c r="BM1125" s="56"/>
    </row>
    <row r="1126" spans="1:65">
      <c r="A1126" s="29"/>
      <c r="B1126" s="3" t="s">
        <v>86</v>
      </c>
      <c r="C1126" s="28"/>
      <c r="D1126" s="13">
        <v>2.6107722059274419E-2</v>
      </c>
      <c r="E1126" s="13">
        <v>1.8470737672105626E-2</v>
      </c>
      <c r="F1126" s="13">
        <v>0.15491933384829654</v>
      </c>
      <c r="G1126" s="13">
        <v>1.9033182222927148E-2</v>
      </c>
      <c r="H1126" s="13">
        <v>3.506453331110853E-2</v>
      </c>
      <c r="I1126" s="13">
        <v>0.1440876319284215</v>
      </c>
      <c r="J1126" s="13">
        <v>0</v>
      </c>
      <c r="K1126" s="148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55"/>
    </row>
    <row r="1127" spans="1:65">
      <c r="A1127" s="29"/>
      <c r="B1127" s="3" t="s">
        <v>261</v>
      </c>
      <c r="C1127" s="28"/>
      <c r="D1127" s="13">
        <v>-2.1517293182782282E-3</v>
      </c>
      <c r="E1127" s="13">
        <v>6.9554051877188439E-2</v>
      </c>
      <c r="F1127" s="13">
        <v>0.15358181581701924</v>
      </c>
      <c r="G1127" s="13">
        <v>-3.2721647437429335E-2</v>
      </c>
      <c r="H1127" s="13">
        <v>-0.11112794359211509</v>
      </c>
      <c r="I1127" s="13">
        <v>-1.945545655553349E-2</v>
      </c>
      <c r="J1127" s="13">
        <v>3.8223634235317272E-2</v>
      </c>
      <c r="K1127" s="148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55"/>
    </row>
    <row r="1128" spans="1:65">
      <c r="A1128" s="29"/>
      <c r="B1128" s="45" t="s">
        <v>262</v>
      </c>
      <c r="C1128" s="46"/>
      <c r="D1128" s="44">
        <v>0</v>
      </c>
      <c r="E1128" s="44">
        <v>1.2</v>
      </c>
      <c r="F1128" s="44">
        <v>2.6</v>
      </c>
      <c r="G1128" s="44">
        <v>0.51</v>
      </c>
      <c r="H1128" s="44">
        <v>1.82</v>
      </c>
      <c r="I1128" s="44">
        <v>0.28999999999999998</v>
      </c>
      <c r="J1128" s="44">
        <v>0.67</v>
      </c>
      <c r="K1128" s="148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55"/>
    </row>
    <row r="1129" spans="1:65">
      <c r="B1129" s="30"/>
      <c r="C1129" s="20"/>
      <c r="D1129" s="20"/>
      <c r="E1129" s="20"/>
      <c r="F1129" s="20"/>
      <c r="G1129" s="20"/>
      <c r="H1129" s="20"/>
      <c r="I1129" s="20"/>
      <c r="J1129" s="20"/>
      <c r="BM1129" s="55"/>
    </row>
    <row r="1130" spans="1:65" ht="15">
      <c r="B1130" s="8" t="s">
        <v>615</v>
      </c>
      <c r="BM1130" s="27" t="s">
        <v>66</v>
      </c>
    </row>
    <row r="1131" spans="1:65" ht="15">
      <c r="A1131" s="24" t="s">
        <v>44</v>
      </c>
      <c r="B1131" s="18" t="s">
        <v>111</v>
      </c>
      <c r="C1131" s="15" t="s">
        <v>112</v>
      </c>
      <c r="D1131" s="16" t="s">
        <v>223</v>
      </c>
      <c r="E1131" s="17" t="s">
        <v>223</v>
      </c>
      <c r="F1131" s="17" t="s">
        <v>223</v>
      </c>
      <c r="G1131" s="17" t="s">
        <v>223</v>
      </c>
      <c r="H1131" s="17" t="s">
        <v>223</v>
      </c>
      <c r="I1131" s="17" t="s">
        <v>223</v>
      </c>
      <c r="J1131" s="17" t="s">
        <v>223</v>
      </c>
      <c r="K1131" s="17" t="s">
        <v>223</v>
      </c>
      <c r="L1131" s="17" t="s">
        <v>223</v>
      </c>
      <c r="M1131" s="17" t="s">
        <v>223</v>
      </c>
      <c r="N1131" s="17" t="s">
        <v>223</v>
      </c>
      <c r="O1131" s="17" t="s">
        <v>223</v>
      </c>
      <c r="P1131" s="17" t="s">
        <v>223</v>
      </c>
      <c r="Q1131" s="17" t="s">
        <v>223</v>
      </c>
      <c r="R1131" s="17" t="s">
        <v>223</v>
      </c>
      <c r="S1131" s="17" t="s">
        <v>223</v>
      </c>
      <c r="T1131" s="17" t="s">
        <v>223</v>
      </c>
      <c r="U1131" s="17" t="s">
        <v>223</v>
      </c>
      <c r="V1131" s="17" t="s">
        <v>223</v>
      </c>
      <c r="W1131" s="17" t="s">
        <v>223</v>
      </c>
      <c r="X1131" s="17" t="s">
        <v>223</v>
      </c>
      <c r="Y1131" s="17" t="s">
        <v>223</v>
      </c>
      <c r="Z1131" s="148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27">
        <v>1</v>
      </c>
    </row>
    <row r="1132" spans="1:65">
      <c r="A1132" s="29"/>
      <c r="B1132" s="19" t="s">
        <v>224</v>
      </c>
      <c r="C1132" s="9" t="s">
        <v>224</v>
      </c>
      <c r="D1132" s="146" t="s">
        <v>226</v>
      </c>
      <c r="E1132" s="147" t="s">
        <v>227</v>
      </c>
      <c r="F1132" s="147" t="s">
        <v>228</v>
      </c>
      <c r="G1132" s="147" t="s">
        <v>229</v>
      </c>
      <c r="H1132" s="147" t="s">
        <v>230</v>
      </c>
      <c r="I1132" s="147" t="s">
        <v>231</v>
      </c>
      <c r="J1132" s="147" t="s">
        <v>232</v>
      </c>
      <c r="K1132" s="147" t="s">
        <v>234</v>
      </c>
      <c r="L1132" s="147" t="s">
        <v>235</v>
      </c>
      <c r="M1132" s="147" t="s">
        <v>236</v>
      </c>
      <c r="N1132" s="147" t="s">
        <v>237</v>
      </c>
      <c r="O1132" s="147" t="s">
        <v>264</v>
      </c>
      <c r="P1132" s="147" t="s">
        <v>238</v>
      </c>
      <c r="Q1132" s="147" t="s">
        <v>239</v>
      </c>
      <c r="R1132" s="147" t="s">
        <v>240</v>
      </c>
      <c r="S1132" s="147" t="s">
        <v>241</v>
      </c>
      <c r="T1132" s="147" t="s">
        <v>242</v>
      </c>
      <c r="U1132" s="147" t="s">
        <v>243</v>
      </c>
      <c r="V1132" s="147" t="s">
        <v>244</v>
      </c>
      <c r="W1132" s="147" t="s">
        <v>245</v>
      </c>
      <c r="X1132" s="147" t="s">
        <v>246</v>
      </c>
      <c r="Y1132" s="147" t="s">
        <v>249</v>
      </c>
      <c r="Z1132" s="148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27" t="s">
        <v>1</v>
      </c>
    </row>
    <row r="1133" spans="1:65">
      <c r="A1133" s="29"/>
      <c r="B1133" s="19"/>
      <c r="C1133" s="9"/>
      <c r="D1133" s="10" t="s">
        <v>308</v>
      </c>
      <c r="E1133" s="11" t="s">
        <v>308</v>
      </c>
      <c r="F1133" s="11" t="s">
        <v>309</v>
      </c>
      <c r="G1133" s="11" t="s">
        <v>309</v>
      </c>
      <c r="H1133" s="11" t="s">
        <v>308</v>
      </c>
      <c r="I1133" s="11" t="s">
        <v>266</v>
      </c>
      <c r="J1133" s="11" t="s">
        <v>309</v>
      </c>
      <c r="K1133" s="11" t="s">
        <v>266</v>
      </c>
      <c r="L1133" s="11" t="s">
        <v>266</v>
      </c>
      <c r="M1133" s="11" t="s">
        <v>266</v>
      </c>
      <c r="N1133" s="11" t="s">
        <v>266</v>
      </c>
      <c r="O1133" s="11" t="s">
        <v>266</v>
      </c>
      <c r="P1133" s="11" t="s">
        <v>266</v>
      </c>
      <c r="Q1133" s="11" t="s">
        <v>308</v>
      </c>
      <c r="R1133" s="11" t="s">
        <v>266</v>
      </c>
      <c r="S1133" s="11" t="s">
        <v>266</v>
      </c>
      <c r="T1133" s="11" t="s">
        <v>265</v>
      </c>
      <c r="U1133" s="11" t="s">
        <v>308</v>
      </c>
      <c r="V1133" s="11" t="s">
        <v>308</v>
      </c>
      <c r="W1133" s="11" t="s">
        <v>309</v>
      </c>
      <c r="X1133" s="11" t="s">
        <v>308</v>
      </c>
      <c r="Y1133" s="11" t="s">
        <v>309</v>
      </c>
      <c r="Z1133" s="148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27">
        <v>3</v>
      </c>
    </row>
    <row r="1134" spans="1:65">
      <c r="A1134" s="29"/>
      <c r="B1134" s="19"/>
      <c r="C1134" s="9"/>
      <c r="D1134" s="25" t="s">
        <v>310</v>
      </c>
      <c r="E1134" s="25" t="s">
        <v>311</v>
      </c>
      <c r="F1134" s="25" t="s">
        <v>312</v>
      </c>
      <c r="G1134" s="25" t="s">
        <v>313</v>
      </c>
      <c r="H1134" s="25" t="s">
        <v>311</v>
      </c>
      <c r="I1134" s="25" t="s">
        <v>311</v>
      </c>
      <c r="J1134" s="25" t="s">
        <v>310</v>
      </c>
      <c r="K1134" s="25" t="s">
        <v>311</v>
      </c>
      <c r="L1134" s="25" t="s">
        <v>311</v>
      </c>
      <c r="M1134" s="25" t="s">
        <v>311</v>
      </c>
      <c r="N1134" s="25" t="s">
        <v>311</v>
      </c>
      <c r="O1134" s="25" t="s">
        <v>311</v>
      </c>
      <c r="P1134" s="25" t="s">
        <v>117</v>
      </c>
      <c r="Q1134" s="25" t="s">
        <v>311</v>
      </c>
      <c r="R1134" s="25" t="s">
        <v>116</v>
      </c>
      <c r="S1134" s="25" t="s">
        <v>312</v>
      </c>
      <c r="T1134" s="25" t="s">
        <v>116</v>
      </c>
      <c r="U1134" s="25" t="s">
        <v>310</v>
      </c>
      <c r="V1134" s="25" t="s">
        <v>313</v>
      </c>
      <c r="W1134" s="25" t="s">
        <v>313</v>
      </c>
      <c r="X1134" s="25" t="s">
        <v>313</v>
      </c>
      <c r="Y1134" s="25" t="s">
        <v>312</v>
      </c>
      <c r="Z1134" s="148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27">
        <v>3</v>
      </c>
    </row>
    <row r="1135" spans="1:65">
      <c r="A1135" s="29"/>
      <c r="B1135" s="18">
        <v>1</v>
      </c>
      <c r="C1135" s="14">
        <v>1</v>
      </c>
      <c r="D1135" s="199">
        <v>0.48399999999999999</v>
      </c>
      <c r="E1135" s="199">
        <v>0.50449999999999995</v>
      </c>
      <c r="F1135" s="199">
        <v>0.46685128000000009</v>
      </c>
      <c r="G1135" s="199">
        <v>0.50690780000000002</v>
      </c>
      <c r="H1135" s="199">
        <v>0.47099999999999997</v>
      </c>
      <c r="I1135" s="199">
        <v>0.48860999999999999</v>
      </c>
      <c r="J1135" s="199">
        <v>0.4667</v>
      </c>
      <c r="K1135" s="199">
        <v>0.50600000000000001</v>
      </c>
      <c r="L1135" s="199">
        <v>0.52500000000000002</v>
      </c>
      <c r="M1135" s="199">
        <v>0.48499999999999999</v>
      </c>
      <c r="N1135" s="199">
        <v>0.46699999999999997</v>
      </c>
      <c r="O1135" s="199">
        <v>0.48199999999999998</v>
      </c>
      <c r="P1135" s="199">
        <v>0.46239999999999998</v>
      </c>
      <c r="Q1135" s="199">
        <v>0.47710000000000002</v>
      </c>
      <c r="R1135" s="199">
        <v>0.49205000000000004</v>
      </c>
      <c r="S1135" s="199">
        <v>0.47108365196869195</v>
      </c>
      <c r="T1135" s="199">
        <v>0.45727941404129691</v>
      </c>
      <c r="U1135" s="199">
        <v>0.47058917672873285</v>
      </c>
      <c r="V1135" s="199">
        <v>0.47920000000000001</v>
      </c>
      <c r="W1135" s="199">
        <v>0.48180000000000001</v>
      </c>
      <c r="X1135" s="199">
        <v>0.49379999999999996</v>
      </c>
      <c r="Y1135" s="199">
        <v>0.51731700000000003</v>
      </c>
      <c r="Z1135" s="201"/>
      <c r="AA1135" s="202"/>
      <c r="AB1135" s="202"/>
      <c r="AC1135" s="202"/>
      <c r="AD1135" s="202"/>
      <c r="AE1135" s="202"/>
      <c r="AF1135" s="202"/>
      <c r="AG1135" s="202"/>
      <c r="AH1135" s="202"/>
      <c r="AI1135" s="202"/>
      <c r="AJ1135" s="202"/>
      <c r="AK1135" s="202"/>
      <c r="AL1135" s="202"/>
      <c r="AM1135" s="202"/>
      <c r="AN1135" s="202"/>
      <c r="AO1135" s="202"/>
      <c r="AP1135" s="202"/>
      <c r="AQ1135" s="202"/>
      <c r="AR1135" s="202"/>
      <c r="AS1135" s="202"/>
      <c r="AT1135" s="202"/>
      <c r="AU1135" s="202"/>
      <c r="AV1135" s="202"/>
      <c r="AW1135" s="202"/>
      <c r="AX1135" s="202"/>
      <c r="AY1135" s="202"/>
      <c r="AZ1135" s="202"/>
      <c r="BA1135" s="202"/>
      <c r="BB1135" s="202"/>
      <c r="BC1135" s="202"/>
      <c r="BD1135" s="202"/>
      <c r="BE1135" s="202"/>
      <c r="BF1135" s="202"/>
      <c r="BG1135" s="202"/>
      <c r="BH1135" s="202"/>
      <c r="BI1135" s="202"/>
      <c r="BJ1135" s="202"/>
      <c r="BK1135" s="202"/>
      <c r="BL1135" s="202"/>
      <c r="BM1135" s="203">
        <v>1</v>
      </c>
    </row>
    <row r="1136" spans="1:65">
      <c r="A1136" s="29"/>
      <c r="B1136" s="19">
        <v>1</v>
      </c>
      <c r="C1136" s="9">
        <v>2</v>
      </c>
      <c r="D1136" s="23">
        <v>0.48199999999999998</v>
      </c>
      <c r="E1136" s="23">
        <v>0.501</v>
      </c>
      <c r="F1136" s="23">
        <v>0.464901443333333</v>
      </c>
      <c r="G1136" s="23">
        <v>0.50353212000000014</v>
      </c>
      <c r="H1136" s="23">
        <v>0.49300000000000005</v>
      </c>
      <c r="I1136" s="23">
        <v>0.49486999999999992</v>
      </c>
      <c r="J1136" s="23">
        <v>0.48650000000000004</v>
      </c>
      <c r="K1136" s="23">
        <v>0.50600000000000001</v>
      </c>
      <c r="L1136" s="23">
        <v>0.49300000000000005</v>
      </c>
      <c r="M1136" s="23">
        <v>0.48700000000000004</v>
      </c>
      <c r="N1136" s="23">
        <v>0.46899999999999997</v>
      </c>
      <c r="O1136" s="23">
        <v>0.48099999999999998</v>
      </c>
      <c r="P1136" s="23">
        <v>0.47320000000000001</v>
      </c>
      <c r="Q1136" s="23">
        <v>0.4829</v>
      </c>
      <c r="R1136" s="23">
        <v>0.46354999999999996</v>
      </c>
      <c r="S1136" s="23">
        <v>0.47100205387391131</v>
      </c>
      <c r="T1136" s="23">
        <v>0.46463188474798994</v>
      </c>
      <c r="U1136" s="23">
        <v>0.47263674478497431</v>
      </c>
      <c r="V1136" s="23">
        <v>0.4945</v>
      </c>
      <c r="W1136" s="23">
        <v>0.49269999999999997</v>
      </c>
      <c r="X1136" s="23">
        <v>0.48349999999999999</v>
      </c>
      <c r="Y1136" s="23">
        <v>0.52189999999999992</v>
      </c>
      <c r="Z1136" s="201"/>
      <c r="AA1136" s="202"/>
      <c r="AB1136" s="202"/>
      <c r="AC1136" s="202"/>
      <c r="AD1136" s="202"/>
      <c r="AE1136" s="202"/>
      <c r="AF1136" s="202"/>
      <c r="AG1136" s="202"/>
      <c r="AH1136" s="202"/>
      <c r="AI1136" s="202"/>
      <c r="AJ1136" s="202"/>
      <c r="AK1136" s="202"/>
      <c r="AL1136" s="202"/>
      <c r="AM1136" s="202"/>
      <c r="AN1136" s="202"/>
      <c r="AO1136" s="202"/>
      <c r="AP1136" s="202"/>
      <c r="AQ1136" s="202"/>
      <c r="AR1136" s="202"/>
      <c r="AS1136" s="202"/>
      <c r="AT1136" s="202"/>
      <c r="AU1136" s="202"/>
      <c r="AV1136" s="202"/>
      <c r="AW1136" s="202"/>
      <c r="AX1136" s="202"/>
      <c r="AY1136" s="202"/>
      <c r="AZ1136" s="202"/>
      <c r="BA1136" s="202"/>
      <c r="BB1136" s="202"/>
      <c r="BC1136" s="202"/>
      <c r="BD1136" s="202"/>
      <c r="BE1136" s="202"/>
      <c r="BF1136" s="202"/>
      <c r="BG1136" s="202"/>
      <c r="BH1136" s="202"/>
      <c r="BI1136" s="202"/>
      <c r="BJ1136" s="202"/>
      <c r="BK1136" s="202"/>
      <c r="BL1136" s="202"/>
      <c r="BM1136" s="203" t="e">
        <v>#N/A</v>
      </c>
    </row>
    <row r="1137" spans="1:65">
      <c r="A1137" s="29"/>
      <c r="B1137" s="19">
        <v>1</v>
      </c>
      <c r="C1137" s="9">
        <v>3</v>
      </c>
      <c r="D1137" s="23">
        <v>0.48399999999999999</v>
      </c>
      <c r="E1137" s="23">
        <v>0.49940000000000001</v>
      </c>
      <c r="F1137" s="23">
        <v>0.46983970333333325</v>
      </c>
      <c r="G1137" s="23">
        <v>0.50661721999999998</v>
      </c>
      <c r="H1137" s="23">
        <v>0.49399999999999999</v>
      </c>
      <c r="I1137" s="23">
        <v>0.48427000000000003</v>
      </c>
      <c r="J1137" s="23">
        <v>0.49409999999999998</v>
      </c>
      <c r="K1137" s="23">
        <v>0.504</v>
      </c>
      <c r="L1137" s="23">
        <v>0.53299999999999992</v>
      </c>
      <c r="M1137" s="23">
        <v>0.49500000000000005</v>
      </c>
      <c r="N1137" s="23">
        <v>0.45999999999999996</v>
      </c>
      <c r="O1137" s="23">
        <v>0.48399999999999999</v>
      </c>
      <c r="P1137" s="23">
        <v>0.48280000000000001</v>
      </c>
      <c r="Q1137" s="23">
        <v>0.48580000000000001</v>
      </c>
      <c r="R1137" s="23">
        <v>0.48860999999999999</v>
      </c>
      <c r="S1137" s="23">
        <v>0.46848936632959121</v>
      </c>
      <c r="T1137" s="23">
        <v>0.46073584848943805</v>
      </c>
      <c r="U1137" s="23">
        <v>0.4850523969580402</v>
      </c>
      <c r="V1137" s="23">
        <v>0.49320000000000008</v>
      </c>
      <c r="W1137" s="23">
        <v>0.49119999999999997</v>
      </c>
      <c r="X1137" s="23">
        <v>0.47889999999999999</v>
      </c>
      <c r="Y1137" s="23">
        <v>0.46575710000000003</v>
      </c>
      <c r="Z1137" s="201"/>
      <c r="AA1137" s="202"/>
      <c r="AB1137" s="202"/>
      <c r="AC1137" s="202"/>
      <c r="AD1137" s="202"/>
      <c r="AE1137" s="202"/>
      <c r="AF1137" s="202"/>
      <c r="AG1137" s="202"/>
      <c r="AH1137" s="202"/>
      <c r="AI1137" s="202"/>
      <c r="AJ1137" s="202"/>
      <c r="AK1137" s="202"/>
      <c r="AL1137" s="202"/>
      <c r="AM1137" s="202"/>
      <c r="AN1137" s="202"/>
      <c r="AO1137" s="202"/>
      <c r="AP1137" s="202"/>
      <c r="AQ1137" s="202"/>
      <c r="AR1137" s="202"/>
      <c r="AS1137" s="202"/>
      <c r="AT1137" s="202"/>
      <c r="AU1137" s="202"/>
      <c r="AV1137" s="202"/>
      <c r="AW1137" s="202"/>
      <c r="AX1137" s="202"/>
      <c r="AY1137" s="202"/>
      <c r="AZ1137" s="202"/>
      <c r="BA1137" s="202"/>
      <c r="BB1137" s="202"/>
      <c r="BC1137" s="202"/>
      <c r="BD1137" s="202"/>
      <c r="BE1137" s="202"/>
      <c r="BF1137" s="202"/>
      <c r="BG1137" s="202"/>
      <c r="BH1137" s="202"/>
      <c r="BI1137" s="202"/>
      <c r="BJ1137" s="202"/>
      <c r="BK1137" s="202"/>
      <c r="BL1137" s="202"/>
      <c r="BM1137" s="203">
        <v>16</v>
      </c>
    </row>
    <row r="1138" spans="1:65">
      <c r="A1138" s="29"/>
      <c r="B1138" s="19">
        <v>1</v>
      </c>
      <c r="C1138" s="9">
        <v>4</v>
      </c>
      <c r="D1138" s="23">
        <v>0.48499999999999999</v>
      </c>
      <c r="E1138" s="23">
        <v>0.49069999999999997</v>
      </c>
      <c r="F1138" s="23">
        <v>0.46440004333333323</v>
      </c>
      <c r="G1138" s="23">
        <v>0.504654775</v>
      </c>
      <c r="H1138" s="23">
        <v>0.46200000000000002</v>
      </c>
      <c r="I1138" s="23">
        <v>0.49202999999999997</v>
      </c>
      <c r="J1138" s="23">
        <v>0.48599999999999999</v>
      </c>
      <c r="K1138" s="23">
        <v>0.51</v>
      </c>
      <c r="L1138" s="23">
        <v>0.504</v>
      </c>
      <c r="M1138" s="23">
        <v>0.48499999999999999</v>
      </c>
      <c r="N1138" s="23">
        <v>0.46200000000000002</v>
      </c>
      <c r="O1138" s="23">
        <v>0.48799999999999999</v>
      </c>
      <c r="P1138" s="23">
        <v>0.46550000000000002</v>
      </c>
      <c r="Q1138" s="23">
        <v>0.49009999999999998</v>
      </c>
      <c r="R1138" s="23">
        <v>0.48270999999999997</v>
      </c>
      <c r="S1138" s="23">
        <v>0.47551762117779978</v>
      </c>
      <c r="T1138" s="23">
        <v>0.45611864482148601</v>
      </c>
      <c r="U1138" s="23">
        <v>0.46594059302013996</v>
      </c>
      <c r="V1138" s="23">
        <v>0.49009999999999998</v>
      </c>
      <c r="W1138" s="23">
        <v>0.4955</v>
      </c>
      <c r="X1138" s="23">
        <v>0.47819999999999996</v>
      </c>
      <c r="Y1138" s="23">
        <v>0.50210580000000005</v>
      </c>
      <c r="Z1138" s="201"/>
      <c r="AA1138" s="202"/>
      <c r="AB1138" s="202"/>
      <c r="AC1138" s="202"/>
      <c r="AD1138" s="202"/>
      <c r="AE1138" s="202"/>
      <c r="AF1138" s="202"/>
      <c r="AG1138" s="202"/>
      <c r="AH1138" s="202"/>
      <c r="AI1138" s="202"/>
      <c r="AJ1138" s="202"/>
      <c r="AK1138" s="202"/>
      <c r="AL1138" s="202"/>
      <c r="AM1138" s="202"/>
      <c r="AN1138" s="202"/>
      <c r="AO1138" s="202"/>
      <c r="AP1138" s="202"/>
      <c r="AQ1138" s="202"/>
      <c r="AR1138" s="202"/>
      <c r="AS1138" s="202"/>
      <c r="AT1138" s="202"/>
      <c r="AU1138" s="202"/>
      <c r="AV1138" s="202"/>
      <c r="AW1138" s="202"/>
      <c r="AX1138" s="202"/>
      <c r="AY1138" s="202"/>
      <c r="AZ1138" s="202"/>
      <c r="BA1138" s="202"/>
      <c r="BB1138" s="202"/>
      <c r="BC1138" s="202"/>
      <c r="BD1138" s="202"/>
      <c r="BE1138" s="202"/>
      <c r="BF1138" s="202"/>
      <c r="BG1138" s="202"/>
      <c r="BH1138" s="202"/>
      <c r="BI1138" s="202"/>
      <c r="BJ1138" s="202"/>
      <c r="BK1138" s="202"/>
      <c r="BL1138" s="202"/>
      <c r="BM1138" s="203">
        <v>0.48511311410388686</v>
      </c>
    </row>
    <row r="1139" spans="1:65">
      <c r="A1139" s="29"/>
      <c r="B1139" s="19">
        <v>1</v>
      </c>
      <c r="C1139" s="9">
        <v>5</v>
      </c>
      <c r="D1139" s="23">
        <v>0.48299999999999998</v>
      </c>
      <c r="E1139" s="23">
        <v>0.50309999999999999</v>
      </c>
      <c r="F1139" s="23">
        <v>0.46495196333333333</v>
      </c>
      <c r="G1139" s="23">
        <v>0.50620772999999997</v>
      </c>
      <c r="H1139" s="23">
        <v>0.44500000000000001</v>
      </c>
      <c r="I1139" s="23">
        <v>0.47665000000000002</v>
      </c>
      <c r="J1139" s="23">
        <v>0.49149999999999999</v>
      </c>
      <c r="K1139" s="23">
        <v>0.48599999999999999</v>
      </c>
      <c r="L1139" s="23">
        <v>0.52600000000000002</v>
      </c>
      <c r="M1139" s="23">
        <v>0.48799999999999999</v>
      </c>
      <c r="N1139" s="23">
        <v>0.46400000000000002</v>
      </c>
      <c r="O1139" s="23">
        <v>0.49100000000000005</v>
      </c>
      <c r="P1139" s="23">
        <v>0.47260000000000002</v>
      </c>
      <c r="Q1139" s="23">
        <v>0.48399999999999999</v>
      </c>
      <c r="R1139" s="23">
        <v>0.49378999999999995</v>
      </c>
      <c r="S1139" s="23">
        <v>0.47464535293853294</v>
      </c>
      <c r="T1139" s="23">
        <v>0.45809177922003985</v>
      </c>
      <c r="U1139" s="23">
        <v>0.480373367329754</v>
      </c>
      <c r="V1139" s="23">
        <v>0.49569999999999997</v>
      </c>
      <c r="W1139" s="23">
        <v>0.49839999999999995</v>
      </c>
      <c r="X1139" s="23">
        <v>0.48599999999999999</v>
      </c>
      <c r="Y1139" s="23">
        <v>0.51703350000000003</v>
      </c>
      <c r="Z1139" s="201"/>
      <c r="AA1139" s="202"/>
      <c r="AB1139" s="202"/>
      <c r="AC1139" s="202"/>
      <c r="AD1139" s="202"/>
      <c r="AE1139" s="202"/>
      <c r="AF1139" s="202"/>
      <c r="AG1139" s="202"/>
      <c r="AH1139" s="202"/>
      <c r="AI1139" s="202"/>
      <c r="AJ1139" s="202"/>
      <c r="AK1139" s="202"/>
      <c r="AL1139" s="202"/>
      <c r="AM1139" s="202"/>
      <c r="AN1139" s="202"/>
      <c r="AO1139" s="202"/>
      <c r="AP1139" s="202"/>
      <c r="AQ1139" s="202"/>
      <c r="AR1139" s="202"/>
      <c r="AS1139" s="202"/>
      <c r="AT1139" s="202"/>
      <c r="AU1139" s="202"/>
      <c r="AV1139" s="202"/>
      <c r="AW1139" s="202"/>
      <c r="AX1139" s="202"/>
      <c r="AY1139" s="202"/>
      <c r="AZ1139" s="202"/>
      <c r="BA1139" s="202"/>
      <c r="BB1139" s="202"/>
      <c r="BC1139" s="202"/>
      <c r="BD1139" s="202"/>
      <c r="BE1139" s="202"/>
      <c r="BF1139" s="202"/>
      <c r="BG1139" s="202"/>
      <c r="BH1139" s="202"/>
      <c r="BI1139" s="202"/>
      <c r="BJ1139" s="202"/>
      <c r="BK1139" s="202"/>
      <c r="BL1139" s="202"/>
      <c r="BM1139" s="203">
        <v>187</v>
      </c>
    </row>
    <row r="1140" spans="1:65">
      <c r="A1140" s="29"/>
      <c r="B1140" s="19">
        <v>1</v>
      </c>
      <c r="C1140" s="9">
        <v>6</v>
      </c>
      <c r="D1140" s="23">
        <v>0.49</v>
      </c>
      <c r="E1140" s="23">
        <v>0.50080000000000002</v>
      </c>
      <c r="F1140" s="23">
        <v>0.4695772133333333</v>
      </c>
      <c r="G1140" s="23">
        <v>0.50591414000000001</v>
      </c>
      <c r="H1140" s="23">
        <v>0.45500000000000002</v>
      </c>
      <c r="I1140" s="23">
        <v>0.48163999999999996</v>
      </c>
      <c r="J1140" s="23">
        <v>0.48580000000000001</v>
      </c>
      <c r="K1140" s="23">
        <v>0.51200000000000001</v>
      </c>
      <c r="L1140" s="23">
        <v>0.52500000000000002</v>
      </c>
      <c r="M1140" s="23">
        <v>0.48499999999999999</v>
      </c>
      <c r="N1140" s="23">
        <v>0.46800000000000003</v>
      </c>
      <c r="O1140" s="23">
        <v>0.49500000000000005</v>
      </c>
      <c r="P1140" s="23">
        <v>0.4536</v>
      </c>
      <c r="Q1140" s="23">
        <v>0.4854</v>
      </c>
      <c r="R1140" s="23">
        <v>0.48497000000000001</v>
      </c>
      <c r="S1140" s="23">
        <v>0.46684578585763081</v>
      </c>
      <c r="T1140" s="23">
        <v>0.4629137037458213</v>
      </c>
      <c r="U1140" s="23">
        <v>0.48235794401253285</v>
      </c>
      <c r="V1140" s="23">
        <v>0.48180000000000001</v>
      </c>
      <c r="W1140" s="23">
        <v>0.48469999999999996</v>
      </c>
      <c r="X1140" s="23">
        <v>0.47260000000000002</v>
      </c>
      <c r="Y1140" s="23">
        <v>0.51710690000000004</v>
      </c>
      <c r="Z1140" s="201"/>
      <c r="AA1140" s="202"/>
      <c r="AB1140" s="202"/>
      <c r="AC1140" s="202"/>
      <c r="AD1140" s="202"/>
      <c r="AE1140" s="202"/>
      <c r="AF1140" s="202"/>
      <c r="AG1140" s="202"/>
      <c r="AH1140" s="202"/>
      <c r="AI1140" s="202"/>
      <c r="AJ1140" s="202"/>
      <c r="AK1140" s="202"/>
      <c r="AL1140" s="202"/>
      <c r="AM1140" s="202"/>
      <c r="AN1140" s="202"/>
      <c r="AO1140" s="202"/>
      <c r="AP1140" s="202"/>
      <c r="AQ1140" s="202"/>
      <c r="AR1140" s="202"/>
      <c r="AS1140" s="202"/>
      <c r="AT1140" s="202"/>
      <c r="AU1140" s="202"/>
      <c r="AV1140" s="202"/>
      <c r="AW1140" s="202"/>
      <c r="AX1140" s="202"/>
      <c r="AY1140" s="202"/>
      <c r="AZ1140" s="202"/>
      <c r="BA1140" s="202"/>
      <c r="BB1140" s="202"/>
      <c r="BC1140" s="202"/>
      <c r="BD1140" s="202"/>
      <c r="BE1140" s="202"/>
      <c r="BF1140" s="202"/>
      <c r="BG1140" s="202"/>
      <c r="BH1140" s="202"/>
      <c r="BI1140" s="202"/>
      <c r="BJ1140" s="202"/>
      <c r="BK1140" s="202"/>
      <c r="BL1140" s="202"/>
      <c r="BM1140" s="56"/>
    </row>
    <row r="1141" spans="1:65">
      <c r="A1141" s="29"/>
      <c r="B1141" s="20" t="s">
        <v>258</v>
      </c>
      <c r="C1141" s="12"/>
      <c r="D1141" s="206">
        <v>0.48466666666666675</v>
      </c>
      <c r="E1141" s="206">
        <v>0.49991666666666662</v>
      </c>
      <c r="F1141" s="206">
        <v>0.46675360777777769</v>
      </c>
      <c r="G1141" s="206">
        <v>0.50563896416666665</v>
      </c>
      <c r="H1141" s="206">
        <v>0.47</v>
      </c>
      <c r="I1141" s="206">
        <v>0.48634499999999997</v>
      </c>
      <c r="J1141" s="206">
        <v>0.48509999999999992</v>
      </c>
      <c r="K1141" s="206">
        <v>0.50399999999999989</v>
      </c>
      <c r="L1141" s="206">
        <v>0.51766666666666661</v>
      </c>
      <c r="M1141" s="206">
        <v>0.48749999999999999</v>
      </c>
      <c r="N1141" s="206">
        <v>0.46500000000000002</v>
      </c>
      <c r="O1141" s="206">
        <v>0.4868333333333334</v>
      </c>
      <c r="P1141" s="206">
        <v>0.46835000000000004</v>
      </c>
      <c r="Q1141" s="206">
        <v>0.48421666666666668</v>
      </c>
      <c r="R1141" s="206">
        <v>0.48427999999999999</v>
      </c>
      <c r="S1141" s="206">
        <v>0.47126397202435966</v>
      </c>
      <c r="T1141" s="206">
        <v>0.45996187917767867</v>
      </c>
      <c r="U1141" s="206">
        <v>0.47615837047236237</v>
      </c>
      <c r="V1141" s="206">
        <v>0.48908333333333331</v>
      </c>
      <c r="W1141" s="206">
        <v>0.49071666666666669</v>
      </c>
      <c r="X1141" s="206">
        <v>0.48216666666666663</v>
      </c>
      <c r="Y1141" s="206">
        <v>0.50687004999999996</v>
      </c>
      <c r="Z1141" s="201"/>
      <c r="AA1141" s="202"/>
      <c r="AB1141" s="202"/>
      <c r="AC1141" s="202"/>
      <c r="AD1141" s="202"/>
      <c r="AE1141" s="202"/>
      <c r="AF1141" s="202"/>
      <c r="AG1141" s="202"/>
      <c r="AH1141" s="202"/>
      <c r="AI1141" s="202"/>
      <c r="AJ1141" s="202"/>
      <c r="AK1141" s="202"/>
      <c r="AL1141" s="202"/>
      <c r="AM1141" s="202"/>
      <c r="AN1141" s="202"/>
      <c r="AO1141" s="202"/>
      <c r="AP1141" s="202"/>
      <c r="AQ1141" s="202"/>
      <c r="AR1141" s="202"/>
      <c r="AS1141" s="202"/>
      <c r="AT1141" s="202"/>
      <c r="AU1141" s="202"/>
      <c r="AV1141" s="202"/>
      <c r="AW1141" s="202"/>
      <c r="AX1141" s="202"/>
      <c r="AY1141" s="202"/>
      <c r="AZ1141" s="202"/>
      <c r="BA1141" s="202"/>
      <c r="BB1141" s="202"/>
      <c r="BC1141" s="202"/>
      <c r="BD1141" s="202"/>
      <c r="BE1141" s="202"/>
      <c r="BF1141" s="202"/>
      <c r="BG1141" s="202"/>
      <c r="BH1141" s="202"/>
      <c r="BI1141" s="202"/>
      <c r="BJ1141" s="202"/>
      <c r="BK1141" s="202"/>
      <c r="BL1141" s="202"/>
      <c r="BM1141" s="56"/>
    </row>
    <row r="1142" spans="1:65">
      <c r="A1142" s="29"/>
      <c r="B1142" s="3" t="s">
        <v>259</v>
      </c>
      <c r="C1142" s="28"/>
      <c r="D1142" s="23">
        <v>0.48399999999999999</v>
      </c>
      <c r="E1142" s="23">
        <v>0.50090000000000001</v>
      </c>
      <c r="F1142" s="23">
        <v>0.46590162166666671</v>
      </c>
      <c r="G1142" s="23">
        <v>0.50606093500000005</v>
      </c>
      <c r="H1142" s="23">
        <v>0.46650000000000003</v>
      </c>
      <c r="I1142" s="23">
        <v>0.48643999999999998</v>
      </c>
      <c r="J1142" s="23">
        <v>0.48625000000000002</v>
      </c>
      <c r="K1142" s="23">
        <v>0.50600000000000001</v>
      </c>
      <c r="L1142" s="23">
        <v>0.52500000000000002</v>
      </c>
      <c r="M1142" s="23">
        <v>0.48599999999999999</v>
      </c>
      <c r="N1142" s="23">
        <v>0.46550000000000002</v>
      </c>
      <c r="O1142" s="23">
        <v>0.48599999999999999</v>
      </c>
      <c r="P1142" s="23">
        <v>0.46905000000000002</v>
      </c>
      <c r="Q1142" s="23">
        <v>0.48470000000000002</v>
      </c>
      <c r="R1142" s="23">
        <v>0.48679</v>
      </c>
      <c r="S1142" s="23">
        <v>0.47104285292130166</v>
      </c>
      <c r="T1142" s="23">
        <v>0.45941381385473895</v>
      </c>
      <c r="U1142" s="23">
        <v>0.47650505605736415</v>
      </c>
      <c r="V1142" s="23">
        <v>0.49165000000000003</v>
      </c>
      <c r="W1142" s="23">
        <v>0.49195</v>
      </c>
      <c r="X1142" s="23">
        <v>0.48119999999999996</v>
      </c>
      <c r="Y1142" s="23">
        <v>0.51707020000000004</v>
      </c>
      <c r="Z1142" s="201"/>
      <c r="AA1142" s="202"/>
      <c r="AB1142" s="202"/>
      <c r="AC1142" s="202"/>
      <c r="AD1142" s="202"/>
      <c r="AE1142" s="202"/>
      <c r="AF1142" s="202"/>
      <c r="AG1142" s="202"/>
      <c r="AH1142" s="202"/>
      <c r="AI1142" s="202"/>
      <c r="AJ1142" s="202"/>
      <c r="AK1142" s="202"/>
      <c r="AL1142" s="202"/>
      <c r="AM1142" s="202"/>
      <c r="AN1142" s="202"/>
      <c r="AO1142" s="202"/>
      <c r="AP1142" s="202"/>
      <c r="AQ1142" s="202"/>
      <c r="AR1142" s="202"/>
      <c r="AS1142" s="202"/>
      <c r="AT1142" s="202"/>
      <c r="AU1142" s="202"/>
      <c r="AV1142" s="202"/>
      <c r="AW1142" s="202"/>
      <c r="AX1142" s="202"/>
      <c r="AY1142" s="202"/>
      <c r="AZ1142" s="202"/>
      <c r="BA1142" s="202"/>
      <c r="BB1142" s="202"/>
      <c r="BC1142" s="202"/>
      <c r="BD1142" s="202"/>
      <c r="BE1142" s="202"/>
      <c r="BF1142" s="202"/>
      <c r="BG1142" s="202"/>
      <c r="BH1142" s="202"/>
      <c r="BI1142" s="202"/>
      <c r="BJ1142" s="202"/>
      <c r="BK1142" s="202"/>
      <c r="BL1142" s="202"/>
      <c r="BM1142" s="56"/>
    </row>
    <row r="1143" spans="1:65">
      <c r="A1143" s="29"/>
      <c r="B1143" s="3" t="s">
        <v>260</v>
      </c>
      <c r="C1143" s="28"/>
      <c r="D1143" s="23">
        <v>2.8047578623950197E-3</v>
      </c>
      <c r="E1143" s="23">
        <v>4.8643259210980798E-3</v>
      </c>
      <c r="F1143" s="23">
        <v>2.438113016330195E-3</v>
      </c>
      <c r="G1143" s="23">
        <v>1.2941070912579245E-3</v>
      </c>
      <c r="H1143" s="23">
        <v>2.0099751242241785E-2</v>
      </c>
      <c r="I1143" s="23">
        <v>6.7905927576316664E-3</v>
      </c>
      <c r="J1143" s="23">
        <v>9.6309916415704515E-3</v>
      </c>
      <c r="K1143" s="23">
        <v>9.2951600308978088E-3</v>
      </c>
      <c r="L1143" s="23">
        <v>1.5539197748489652E-2</v>
      </c>
      <c r="M1143" s="23">
        <v>3.8858718455451135E-3</v>
      </c>
      <c r="N1143" s="23">
        <v>3.5777087639996641E-3</v>
      </c>
      <c r="O1143" s="23">
        <v>5.4924190177613897E-3</v>
      </c>
      <c r="P1143" s="23">
        <v>1.0114099070110006E-2</v>
      </c>
      <c r="Q1143" s="23">
        <v>4.2649345442417478E-3</v>
      </c>
      <c r="R1143" s="23">
        <v>1.0974842140094785E-2</v>
      </c>
      <c r="S1143" s="23">
        <v>3.3718597305529515E-3</v>
      </c>
      <c r="T1143" s="23">
        <v>3.3640627871506209E-3</v>
      </c>
      <c r="U1143" s="23">
        <v>7.5249632585819353E-3</v>
      </c>
      <c r="V1143" s="23">
        <v>6.9545428797776953E-3</v>
      </c>
      <c r="W1143" s="23">
        <v>6.3527684253927089E-3</v>
      </c>
      <c r="X1143" s="23">
        <v>7.3448394581955602E-3</v>
      </c>
      <c r="Y1143" s="23">
        <v>2.1241938286771272E-2</v>
      </c>
      <c r="Z1143" s="201"/>
      <c r="AA1143" s="202"/>
      <c r="AB1143" s="202"/>
      <c r="AC1143" s="202"/>
      <c r="AD1143" s="202"/>
      <c r="AE1143" s="202"/>
      <c r="AF1143" s="202"/>
      <c r="AG1143" s="202"/>
      <c r="AH1143" s="202"/>
      <c r="AI1143" s="202"/>
      <c r="AJ1143" s="202"/>
      <c r="AK1143" s="202"/>
      <c r="AL1143" s="202"/>
      <c r="AM1143" s="202"/>
      <c r="AN1143" s="202"/>
      <c r="AO1143" s="202"/>
      <c r="AP1143" s="202"/>
      <c r="AQ1143" s="202"/>
      <c r="AR1143" s="202"/>
      <c r="AS1143" s="202"/>
      <c r="AT1143" s="202"/>
      <c r="AU1143" s="202"/>
      <c r="AV1143" s="202"/>
      <c r="AW1143" s="202"/>
      <c r="AX1143" s="202"/>
      <c r="AY1143" s="202"/>
      <c r="AZ1143" s="202"/>
      <c r="BA1143" s="202"/>
      <c r="BB1143" s="202"/>
      <c r="BC1143" s="202"/>
      <c r="BD1143" s="202"/>
      <c r="BE1143" s="202"/>
      <c r="BF1143" s="202"/>
      <c r="BG1143" s="202"/>
      <c r="BH1143" s="202"/>
      <c r="BI1143" s="202"/>
      <c r="BJ1143" s="202"/>
      <c r="BK1143" s="202"/>
      <c r="BL1143" s="202"/>
      <c r="BM1143" s="56"/>
    </row>
    <row r="1144" spans="1:65">
      <c r="A1144" s="29"/>
      <c r="B1144" s="3" t="s">
        <v>86</v>
      </c>
      <c r="C1144" s="28"/>
      <c r="D1144" s="13">
        <v>5.7869832098934376E-3</v>
      </c>
      <c r="E1144" s="13">
        <v>9.7302735544552363E-3</v>
      </c>
      <c r="F1144" s="13">
        <v>5.2235547314526285E-3</v>
      </c>
      <c r="G1144" s="13">
        <v>2.5593500164504059E-3</v>
      </c>
      <c r="H1144" s="13">
        <v>4.2765428174982523E-2</v>
      </c>
      <c r="I1144" s="13">
        <v>1.3962501429297447E-2</v>
      </c>
      <c r="J1144" s="13">
        <v>1.9853621194744285E-2</v>
      </c>
      <c r="K1144" s="13">
        <v>1.8442777839082956E-2</v>
      </c>
      <c r="L1144" s="13">
        <v>3.0017767704744985E-2</v>
      </c>
      <c r="M1144" s="13">
        <v>7.9710191703489513E-3</v>
      </c>
      <c r="N1144" s="13">
        <v>7.6939973419347611E-3</v>
      </c>
      <c r="O1144" s="13">
        <v>1.1281928827993268E-2</v>
      </c>
      <c r="P1144" s="13">
        <v>2.1595172563488856E-2</v>
      </c>
      <c r="Q1144" s="13">
        <v>8.8079052990914838E-3</v>
      </c>
      <c r="R1144" s="13">
        <v>2.2662183323892759E-2</v>
      </c>
      <c r="S1144" s="13">
        <v>7.1549278763424337E-3</v>
      </c>
      <c r="T1144" s="13">
        <v>7.3137860754132564E-3</v>
      </c>
      <c r="U1144" s="13">
        <v>1.5803488345940368E-2</v>
      </c>
      <c r="V1144" s="13">
        <v>1.4219545843811953E-2</v>
      </c>
      <c r="W1144" s="13">
        <v>1.2945899043017441E-2</v>
      </c>
      <c r="X1144" s="13">
        <v>1.5232988852116615E-2</v>
      </c>
      <c r="Y1144" s="13">
        <v>4.1908055697453962E-2</v>
      </c>
      <c r="Z1144" s="148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55"/>
    </row>
    <row r="1145" spans="1:65">
      <c r="A1145" s="29"/>
      <c r="B1145" s="3" t="s">
        <v>261</v>
      </c>
      <c r="C1145" s="28"/>
      <c r="D1145" s="13">
        <v>-9.2029554394712498E-4</v>
      </c>
      <c r="E1145" s="13">
        <v>3.0515671773015729E-2</v>
      </c>
      <c r="F1145" s="13">
        <v>-3.7845825627747298E-2</v>
      </c>
      <c r="G1145" s="13">
        <v>4.2311472244356274E-2</v>
      </c>
      <c r="H1145" s="13">
        <v>-3.1153794165726056E-2</v>
      </c>
      <c r="I1145" s="13">
        <v>2.539378673340309E-3</v>
      </c>
      <c r="J1145" s="13">
        <v>-2.7033084667560381E-5</v>
      </c>
      <c r="K1145" s="13">
        <v>3.8932952639306295E-2</v>
      </c>
      <c r="L1145" s="13">
        <v>6.7105076355054916E-2</v>
      </c>
      <c r="M1145" s="13">
        <v>4.920266689805386E-3</v>
      </c>
      <c r="N1145" s="13">
        <v>-4.1460668695877834E-2</v>
      </c>
      <c r="O1145" s="13">
        <v>3.5460167524519193E-3</v>
      </c>
      <c r="P1145" s="13">
        <v>-3.4555062760676103E-2</v>
      </c>
      <c r="Q1145" s="13">
        <v>-1.8479142516608649E-3</v>
      </c>
      <c r="R1145" s="13">
        <v>-1.7173605076123977E-3</v>
      </c>
      <c r="S1145" s="13">
        <v>-2.8548273952786585E-2</v>
      </c>
      <c r="T1145" s="13">
        <v>-5.1846124532560212E-2</v>
      </c>
      <c r="U1145" s="13">
        <v>-1.845908381195982E-2</v>
      </c>
      <c r="V1145" s="13">
        <v>8.1841102910200636E-3</v>
      </c>
      <c r="W1145" s="13">
        <v>1.1551022637536601E-2</v>
      </c>
      <c r="X1145" s="13">
        <v>-6.0737328090232356E-3</v>
      </c>
      <c r="Y1145" s="13">
        <v>4.4849201688359042E-2</v>
      </c>
      <c r="Z1145" s="148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55"/>
    </row>
    <row r="1146" spans="1:65">
      <c r="A1146" s="29"/>
      <c r="B1146" s="45" t="s">
        <v>262</v>
      </c>
      <c r="C1146" s="46"/>
      <c r="D1146" s="44">
        <v>0.01</v>
      </c>
      <c r="E1146" s="44">
        <v>0.91</v>
      </c>
      <c r="F1146" s="44">
        <v>1.0900000000000001</v>
      </c>
      <c r="G1146" s="44">
        <v>1.25</v>
      </c>
      <c r="H1146" s="44">
        <v>0.9</v>
      </c>
      <c r="I1146" s="44">
        <v>0.09</v>
      </c>
      <c r="J1146" s="44">
        <v>0.01</v>
      </c>
      <c r="K1146" s="44">
        <v>1.1499999999999999</v>
      </c>
      <c r="L1146" s="44">
        <v>1.98</v>
      </c>
      <c r="M1146" s="44">
        <v>0.16</v>
      </c>
      <c r="N1146" s="44">
        <v>1.2</v>
      </c>
      <c r="O1146" s="44">
        <v>0.12</v>
      </c>
      <c r="P1146" s="44">
        <v>1</v>
      </c>
      <c r="Q1146" s="44">
        <v>0.04</v>
      </c>
      <c r="R1146" s="44">
        <v>0.04</v>
      </c>
      <c r="S1146" s="44">
        <v>0.82</v>
      </c>
      <c r="T1146" s="44">
        <v>1.5</v>
      </c>
      <c r="U1146" s="44">
        <v>0.53</v>
      </c>
      <c r="V1146" s="44">
        <v>0.25</v>
      </c>
      <c r="W1146" s="44">
        <v>0.35</v>
      </c>
      <c r="X1146" s="44">
        <v>0.16</v>
      </c>
      <c r="Y1146" s="44">
        <v>1.33</v>
      </c>
      <c r="Z1146" s="148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55"/>
    </row>
    <row r="1147" spans="1:65">
      <c r="B1147" s="30"/>
      <c r="C1147" s="20"/>
      <c r="D1147" s="20"/>
      <c r="E1147" s="20"/>
      <c r="F1147" s="20"/>
      <c r="G1147" s="20"/>
      <c r="H1147" s="20"/>
      <c r="I1147" s="20"/>
      <c r="J1147" s="20"/>
      <c r="K1147" s="20"/>
      <c r="L1147" s="20"/>
      <c r="M1147" s="20"/>
      <c r="N1147" s="20"/>
      <c r="O1147" s="20"/>
      <c r="P1147" s="20"/>
      <c r="Q1147" s="20"/>
      <c r="R1147" s="20"/>
      <c r="S1147" s="20"/>
      <c r="T1147" s="20"/>
      <c r="U1147" s="20"/>
      <c r="V1147" s="20"/>
      <c r="W1147" s="20"/>
      <c r="X1147" s="20"/>
      <c r="Y1147" s="20"/>
      <c r="BM1147" s="55"/>
    </row>
    <row r="1148" spans="1:65" ht="15">
      <c r="B1148" s="8" t="s">
        <v>616</v>
      </c>
      <c r="BM1148" s="27" t="s">
        <v>66</v>
      </c>
    </row>
    <row r="1149" spans="1:65" ht="15">
      <c r="A1149" s="24" t="s">
        <v>45</v>
      </c>
      <c r="B1149" s="18" t="s">
        <v>111</v>
      </c>
      <c r="C1149" s="15" t="s">
        <v>112</v>
      </c>
      <c r="D1149" s="16" t="s">
        <v>223</v>
      </c>
      <c r="E1149" s="17" t="s">
        <v>223</v>
      </c>
      <c r="F1149" s="17" t="s">
        <v>223</v>
      </c>
      <c r="G1149" s="17" t="s">
        <v>223</v>
      </c>
      <c r="H1149" s="17" t="s">
        <v>223</v>
      </c>
      <c r="I1149" s="17" t="s">
        <v>223</v>
      </c>
      <c r="J1149" s="17" t="s">
        <v>223</v>
      </c>
      <c r="K1149" s="17" t="s">
        <v>223</v>
      </c>
      <c r="L1149" s="17" t="s">
        <v>223</v>
      </c>
      <c r="M1149" s="17" t="s">
        <v>223</v>
      </c>
      <c r="N1149" s="17" t="s">
        <v>223</v>
      </c>
      <c r="O1149" s="17" t="s">
        <v>223</v>
      </c>
      <c r="P1149" s="17" t="s">
        <v>223</v>
      </c>
      <c r="Q1149" s="17" t="s">
        <v>223</v>
      </c>
      <c r="R1149" s="148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27">
        <v>1</v>
      </c>
    </row>
    <row r="1150" spans="1:65">
      <c r="A1150" s="29"/>
      <c r="B1150" s="19" t="s">
        <v>224</v>
      </c>
      <c r="C1150" s="9" t="s">
        <v>224</v>
      </c>
      <c r="D1150" s="146" t="s">
        <v>226</v>
      </c>
      <c r="E1150" s="147" t="s">
        <v>227</v>
      </c>
      <c r="F1150" s="147" t="s">
        <v>230</v>
      </c>
      <c r="G1150" s="147" t="s">
        <v>234</v>
      </c>
      <c r="H1150" s="147" t="s">
        <v>235</v>
      </c>
      <c r="I1150" s="147" t="s">
        <v>236</v>
      </c>
      <c r="J1150" s="147" t="s">
        <v>237</v>
      </c>
      <c r="K1150" s="147" t="s">
        <v>264</v>
      </c>
      <c r="L1150" s="147" t="s">
        <v>238</v>
      </c>
      <c r="M1150" s="147" t="s">
        <v>241</v>
      </c>
      <c r="N1150" s="147" t="s">
        <v>243</v>
      </c>
      <c r="O1150" s="147" t="s">
        <v>244</v>
      </c>
      <c r="P1150" s="147" t="s">
        <v>245</v>
      </c>
      <c r="Q1150" s="147" t="s">
        <v>246</v>
      </c>
      <c r="R1150" s="148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27" t="s">
        <v>3</v>
      </c>
    </row>
    <row r="1151" spans="1:65">
      <c r="A1151" s="29"/>
      <c r="B1151" s="19"/>
      <c r="C1151" s="9"/>
      <c r="D1151" s="10" t="s">
        <v>308</v>
      </c>
      <c r="E1151" s="11" t="s">
        <v>308</v>
      </c>
      <c r="F1151" s="11" t="s">
        <v>308</v>
      </c>
      <c r="G1151" s="11" t="s">
        <v>266</v>
      </c>
      <c r="H1151" s="11" t="s">
        <v>266</v>
      </c>
      <c r="I1151" s="11" t="s">
        <v>266</v>
      </c>
      <c r="J1151" s="11" t="s">
        <v>266</v>
      </c>
      <c r="K1151" s="11" t="s">
        <v>266</v>
      </c>
      <c r="L1151" s="11" t="s">
        <v>266</v>
      </c>
      <c r="M1151" s="11" t="s">
        <v>266</v>
      </c>
      <c r="N1151" s="11" t="s">
        <v>308</v>
      </c>
      <c r="O1151" s="11" t="s">
        <v>308</v>
      </c>
      <c r="P1151" s="11" t="s">
        <v>309</v>
      </c>
      <c r="Q1151" s="11" t="s">
        <v>308</v>
      </c>
      <c r="R1151" s="148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27">
        <v>0</v>
      </c>
    </row>
    <row r="1152" spans="1:65">
      <c r="A1152" s="29"/>
      <c r="B1152" s="19"/>
      <c r="C1152" s="9"/>
      <c r="D1152" s="25" t="s">
        <v>310</v>
      </c>
      <c r="E1152" s="25" t="s">
        <v>311</v>
      </c>
      <c r="F1152" s="25" t="s">
        <v>311</v>
      </c>
      <c r="G1152" s="25" t="s">
        <v>311</v>
      </c>
      <c r="H1152" s="25" t="s">
        <v>311</v>
      </c>
      <c r="I1152" s="25" t="s">
        <v>311</v>
      </c>
      <c r="J1152" s="25" t="s">
        <v>311</v>
      </c>
      <c r="K1152" s="25" t="s">
        <v>311</v>
      </c>
      <c r="L1152" s="25" t="s">
        <v>117</v>
      </c>
      <c r="M1152" s="25" t="s">
        <v>312</v>
      </c>
      <c r="N1152" s="25" t="s">
        <v>310</v>
      </c>
      <c r="O1152" s="25" t="s">
        <v>313</v>
      </c>
      <c r="P1152" s="25" t="s">
        <v>313</v>
      </c>
      <c r="Q1152" s="25" t="s">
        <v>313</v>
      </c>
      <c r="R1152" s="148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27">
        <v>1</v>
      </c>
    </row>
    <row r="1153" spans="1:65">
      <c r="A1153" s="29"/>
      <c r="B1153" s="18">
        <v>1</v>
      </c>
      <c r="C1153" s="14">
        <v>1</v>
      </c>
      <c r="D1153" s="209">
        <v>57.9</v>
      </c>
      <c r="E1153" s="209">
        <v>56</v>
      </c>
      <c r="F1153" s="210">
        <v>66.7</v>
      </c>
      <c r="G1153" s="209">
        <v>53.3</v>
      </c>
      <c r="H1153" s="209">
        <v>49.8</v>
      </c>
      <c r="I1153" s="209">
        <v>50.1</v>
      </c>
      <c r="J1153" s="209">
        <v>54.2</v>
      </c>
      <c r="K1153" s="209">
        <v>49.7</v>
      </c>
      <c r="L1153" s="209">
        <v>51.4</v>
      </c>
      <c r="M1153" s="209">
        <v>46.563490735177176</v>
      </c>
      <c r="N1153" s="209">
        <v>50.742005180893621</v>
      </c>
      <c r="O1153" s="209">
        <v>43.8</v>
      </c>
      <c r="P1153" s="209">
        <v>48.8</v>
      </c>
      <c r="Q1153" s="209">
        <v>47.7</v>
      </c>
      <c r="R1153" s="211"/>
      <c r="S1153" s="212"/>
      <c r="T1153" s="212"/>
      <c r="U1153" s="212"/>
      <c r="V1153" s="212"/>
      <c r="W1153" s="212"/>
      <c r="X1153" s="212"/>
      <c r="Y1153" s="212"/>
      <c r="Z1153" s="212"/>
      <c r="AA1153" s="212"/>
      <c r="AB1153" s="212"/>
      <c r="AC1153" s="212"/>
      <c r="AD1153" s="212"/>
      <c r="AE1153" s="212"/>
      <c r="AF1153" s="212"/>
      <c r="AG1153" s="212"/>
      <c r="AH1153" s="212"/>
      <c r="AI1153" s="212"/>
      <c r="AJ1153" s="212"/>
      <c r="AK1153" s="212"/>
      <c r="AL1153" s="212"/>
      <c r="AM1153" s="212"/>
      <c r="AN1153" s="212"/>
      <c r="AO1153" s="212"/>
      <c r="AP1153" s="212"/>
      <c r="AQ1153" s="212"/>
      <c r="AR1153" s="212"/>
      <c r="AS1153" s="212"/>
      <c r="AT1153" s="212"/>
      <c r="AU1153" s="212"/>
      <c r="AV1153" s="212"/>
      <c r="AW1153" s="212"/>
      <c r="AX1153" s="212"/>
      <c r="AY1153" s="212"/>
      <c r="AZ1153" s="212"/>
      <c r="BA1153" s="212"/>
      <c r="BB1153" s="212"/>
      <c r="BC1153" s="212"/>
      <c r="BD1153" s="212"/>
      <c r="BE1153" s="212"/>
      <c r="BF1153" s="212"/>
      <c r="BG1153" s="212"/>
      <c r="BH1153" s="212"/>
      <c r="BI1153" s="212"/>
      <c r="BJ1153" s="212"/>
      <c r="BK1153" s="212"/>
      <c r="BL1153" s="212"/>
      <c r="BM1153" s="213">
        <v>1</v>
      </c>
    </row>
    <row r="1154" spans="1:65">
      <c r="A1154" s="29"/>
      <c r="B1154" s="19">
        <v>1</v>
      </c>
      <c r="C1154" s="9">
        <v>2</v>
      </c>
      <c r="D1154" s="214">
        <v>59.4</v>
      </c>
      <c r="E1154" s="214">
        <v>54</v>
      </c>
      <c r="F1154" s="215">
        <v>67.599999999999994</v>
      </c>
      <c r="G1154" s="214">
        <v>51.1</v>
      </c>
      <c r="H1154" s="214">
        <v>52.1</v>
      </c>
      <c r="I1154" s="214">
        <v>49.6</v>
      </c>
      <c r="J1154" s="214">
        <v>53.7</v>
      </c>
      <c r="K1154" s="214">
        <v>48.9</v>
      </c>
      <c r="L1154" s="214">
        <v>56.4</v>
      </c>
      <c r="M1154" s="214">
        <v>47.009712956217996</v>
      </c>
      <c r="N1154" s="214">
        <v>50.817448806089999</v>
      </c>
      <c r="O1154" s="214">
        <v>50.3</v>
      </c>
      <c r="P1154" s="214">
        <v>49.2</v>
      </c>
      <c r="Q1154" s="214">
        <v>47.1</v>
      </c>
      <c r="R1154" s="211"/>
      <c r="S1154" s="212"/>
      <c r="T1154" s="212"/>
      <c r="U1154" s="212"/>
      <c r="V1154" s="212"/>
      <c r="W1154" s="212"/>
      <c r="X1154" s="212"/>
      <c r="Y1154" s="212"/>
      <c r="Z1154" s="212"/>
      <c r="AA1154" s="212"/>
      <c r="AB1154" s="212"/>
      <c r="AC1154" s="212"/>
      <c r="AD1154" s="212"/>
      <c r="AE1154" s="212"/>
      <c r="AF1154" s="212"/>
      <c r="AG1154" s="212"/>
      <c r="AH1154" s="212"/>
      <c r="AI1154" s="212"/>
      <c r="AJ1154" s="212"/>
      <c r="AK1154" s="212"/>
      <c r="AL1154" s="212"/>
      <c r="AM1154" s="212"/>
      <c r="AN1154" s="212"/>
      <c r="AO1154" s="212"/>
      <c r="AP1154" s="212"/>
      <c r="AQ1154" s="212"/>
      <c r="AR1154" s="212"/>
      <c r="AS1154" s="212"/>
      <c r="AT1154" s="212"/>
      <c r="AU1154" s="212"/>
      <c r="AV1154" s="212"/>
      <c r="AW1154" s="212"/>
      <c r="AX1154" s="212"/>
      <c r="AY1154" s="212"/>
      <c r="AZ1154" s="212"/>
      <c r="BA1154" s="212"/>
      <c r="BB1154" s="212"/>
      <c r="BC1154" s="212"/>
      <c r="BD1154" s="212"/>
      <c r="BE1154" s="212"/>
      <c r="BF1154" s="212"/>
      <c r="BG1154" s="212"/>
      <c r="BH1154" s="212"/>
      <c r="BI1154" s="212"/>
      <c r="BJ1154" s="212"/>
      <c r="BK1154" s="212"/>
      <c r="BL1154" s="212"/>
      <c r="BM1154" s="213" t="e">
        <v>#N/A</v>
      </c>
    </row>
    <row r="1155" spans="1:65">
      <c r="A1155" s="29"/>
      <c r="B1155" s="19">
        <v>1</v>
      </c>
      <c r="C1155" s="9">
        <v>3</v>
      </c>
      <c r="D1155" s="214">
        <v>58.2</v>
      </c>
      <c r="E1155" s="214">
        <v>55</v>
      </c>
      <c r="F1155" s="215">
        <v>63.899999999999991</v>
      </c>
      <c r="G1155" s="214">
        <v>49.8</v>
      </c>
      <c r="H1155" s="214">
        <v>48.6</v>
      </c>
      <c r="I1155" s="214">
        <v>49.6</v>
      </c>
      <c r="J1155" s="214">
        <v>51.6</v>
      </c>
      <c r="K1155" s="214">
        <v>47</v>
      </c>
      <c r="L1155" s="214">
        <v>56.2</v>
      </c>
      <c r="M1155" s="214">
        <v>46.31356857931835</v>
      </c>
      <c r="N1155" s="214">
        <v>51.295564220977248</v>
      </c>
      <c r="O1155" s="214">
        <v>50.1</v>
      </c>
      <c r="P1155" s="214">
        <v>49.5</v>
      </c>
      <c r="Q1155" s="214">
        <v>48</v>
      </c>
      <c r="R1155" s="211"/>
      <c r="S1155" s="212"/>
      <c r="T1155" s="212"/>
      <c r="U1155" s="212"/>
      <c r="V1155" s="212"/>
      <c r="W1155" s="212"/>
      <c r="X1155" s="212"/>
      <c r="Y1155" s="212"/>
      <c r="Z1155" s="212"/>
      <c r="AA1155" s="212"/>
      <c r="AB1155" s="212"/>
      <c r="AC1155" s="212"/>
      <c r="AD1155" s="212"/>
      <c r="AE1155" s="212"/>
      <c r="AF1155" s="212"/>
      <c r="AG1155" s="212"/>
      <c r="AH1155" s="212"/>
      <c r="AI1155" s="212"/>
      <c r="AJ1155" s="212"/>
      <c r="AK1155" s="212"/>
      <c r="AL1155" s="212"/>
      <c r="AM1155" s="212"/>
      <c r="AN1155" s="212"/>
      <c r="AO1155" s="212"/>
      <c r="AP1155" s="212"/>
      <c r="AQ1155" s="212"/>
      <c r="AR1155" s="212"/>
      <c r="AS1155" s="212"/>
      <c r="AT1155" s="212"/>
      <c r="AU1155" s="212"/>
      <c r="AV1155" s="212"/>
      <c r="AW1155" s="212"/>
      <c r="AX1155" s="212"/>
      <c r="AY1155" s="212"/>
      <c r="AZ1155" s="212"/>
      <c r="BA1155" s="212"/>
      <c r="BB1155" s="212"/>
      <c r="BC1155" s="212"/>
      <c r="BD1155" s="212"/>
      <c r="BE1155" s="212"/>
      <c r="BF1155" s="212"/>
      <c r="BG1155" s="212"/>
      <c r="BH1155" s="212"/>
      <c r="BI1155" s="212"/>
      <c r="BJ1155" s="212"/>
      <c r="BK1155" s="212"/>
      <c r="BL1155" s="212"/>
      <c r="BM1155" s="213">
        <v>16</v>
      </c>
    </row>
    <row r="1156" spans="1:65">
      <c r="A1156" s="29"/>
      <c r="B1156" s="19">
        <v>1</v>
      </c>
      <c r="C1156" s="9">
        <v>4</v>
      </c>
      <c r="D1156" s="214">
        <v>58.5</v>
      </c>
      <c r="E1156" s="214">
        <v>54</v>
      </c>
      <c r="F1156" s="215">
        <v>64.599999999999994</v>
      </c>
      <c r="G1156" s="214">
        <v>53.5</v>
      </c>
      <c r="H1156" s="214">
        <v>48.2</v>
      </c>
      <c r="I1156" s="214">
        <v>51.7</v>
      </c>
      <c r="J1156" s="214">
        <v>55.5</v>
      </c>
      <c r="K1156" s="214">
        <v>50.2</v>
      </c>
      <c r="L1156" s="214">
        <v>53.4</v>
      </c>
      <c r="M1156" s="214">
        <v>47.234556199225857</v>
      </c>
      <c r="N1156" s="214">
        <v>51.136539359496147</v>
      </c>
      <c r="O1156" s="214">
        <v>49.4</v>
      </c>
      <c r="P1156" s="214">
        <v>49.8</v>
      </c>
      <c r="Q1156" s="214">
        <v>47.4</v>
      </c>
      <c r="R1156" s="211"/>
      <c r="S1156" s="212"/>
      <c r="T1156" s="212"/>
      <c r="U1156" s="212"/>
      <c r="V1156" s="212"/>
      <c r="W1156" s="212"/>
      <c r="X1156" s="212"/>
      <c r="Y1156" s="212"/>
      <c r="Z1156" s="212"/>
      <c r="AA1156" s="212"/>
      <c r="AB1156" s="212"/>
      <c r="AC1156" s="212"/>
      <c r="AD1156" s="212"/>
      <c r="AE1156" s="212"/>
      <c r="AF1156" s="212"/>
      <c r="AG1156" s="212"/>
      <c r="AH1156" s="212"/>
      <c r="AI1156" s="212"/>
      <c r="AJ1156" s="212"/>
      <c r="AK1156" s="212"/>
      <c r="AL1156" s="212"/>
      <c r="AM1156" s="212"/>
      <c r="AN1156" s="212"/>
      <c r="AO1156" s="212"/>
      <c r="AP1156" s="212"/>
      <c r="AQ1156" s="212"/>
      <c r="AR1156" s="212"/>
      <c r="AS1156" s="212"/>
      <c r="AT1156" s="212"/>
      <c r="AU1156" s="212"/>
      <c r="AV1156" s="212"/>
      <c r="AW1156" s="212"/>
      <c r="AX1156" s="212"/>
      <c r="AY1156" s="212"/>
      <c r="AZ1156" s="212"/>
      <c r="BA1156" s="212"/>
      <c r="BB1156" s="212"/>
      <c r="BC1156" s="212"/>
      <c r="BD1156" s="212"/>
      <c r="BE1156" s="212"/>
      <c r="BF1156" s="212"/>
      <c r="BG1156" s="212"/>
      <c r="BH1156" s="212"/>
      <c r="BI1156" s="212"/>
      <c r="BJ1156" s="212"/>
      <c r="BK1156" s="212"/>
      <c r="BL1156" s="212"/>
      <c r="BM1156" s="213">
        <v>51.207425690875041</v>
      </c>
    </row>
    <row r="1157" spans="1:65">
      <c r="A1157" s="29"/>
      <c r="B1157" s="19">
        <v>1</v>
      </c>
      <c r="C1157" s="9">
        <v>5</v>
      </c>
      <c r="D1157" s="214">
        <v>57.2</v>
      </c>
      <c r="E1157" s="214">
        <v>54</v>
      </c>
      <c r="F1157" s="216">
        <v>57.6</v>
      </c>
      <c r="G1157" s="214">
        <v>52.6</v>
      </c>
      <c r="H1157" s="214">
        <v>48.6</v>
      </c>
      <c r="I1157" s="214">
        <v>51.4</v>
      </c>
      <c r="J1157" s="214">
        <v>54.5</v>
      </c>
      <c r="K1157" s="214">
        <v>49.1</v>
      </c>
      <c r="L1157" s="214">
        <v>55.1</v>
      </c>
      <c r="M1157" s="214">
        <v>47.311947089330374</v>
      </c>
      <c r="N1157" s="214">
        <v>51.341577177321973</v>
      </c>
      <c r="O1157" s="214">
        <v>50</v>
      </c>
      <c r="P1157" s="214">
        <v>50.2</v>
      </c>
      <c r="Q1157" s="214">
        <v>45.2</v>
      </c>
      <c r="R1157" s="211"/>
      <c r="S1157" s="212"/>
      <c r="T1157" s="212"/>
      <c r="U1157" s="212"/>
      <c r="V1157" s="212"/>
      <c r="W1157" s="212"/>
      <c r="X1157" s="212"/>
      <c r="Y1157" s="212"/>
      <c r="Z1157" s="212"/>
      <c r="AA1157" s="212"/>
      <c r="AB1157" s="212"/>
      <c r="AC1157" s="212"/>
      <c r="AD1157" s="212"/>
      <c r="AE1157" s="212"/>
      <c r="AF1157" s="212"/>
      <c r="AG1157" s="212"/>
      <c r="AH1157" s="212"/>
      <c r="AI1157" s="212"/>
      <c r="AJ1157" s="212"/>
      <c r="AK1157" s="212"/>
      <c r="AL1157" s="212"/>
      <c r="AM1157" s="212"/>
      <c r="AN1157" s="212"/>
      <c r="AO1157" s="212"/>
      <c r="AP1157" s="212"/>
      <c r="AQ1157" s="212"/>
      <c r="AR1157" s="212"/>
      <c r="AS1157" s="212"/>
      <c r="AT1157" s="212"/>
      <c r="AU1157" s="212"/>
      <c r="AV1157" s="212"/>
      <c r="AW1157" s="212"/>
      <c r="AX1157" s="212"/>
      <c r="AY1157" s="212"/>
      <c r="AZ1157" s="212"/>
      <c r="BA1157" s="212"/>
      <c r="BB1157" s="212"/>
      <c r="BC1157" s="212"/>
      <c r="BD1157" s="212"/>
      <c r="BE1157" s="212"/>
      <c r="BF1157" s="212"/>
      <c r="BG1157" s="212"/>
      <c r="BH1157" s="212"/>
      <c r="BI1157" s="212"/>
      <c r="BJ1157" s="212"/>
      <c r="BK1157" s="212"/>
      <c r="BL1157" s="212"/>
      <c r="BM1157" s="213">
        <v>188</v>
      </c>
    </row>
    <row r="1158" spans="1:65">
      <c r="A1158" s="29"/>
      <c r="B1158" s="19">
        <v>1</v>
      </c>
      <c r="C1158" s="9">
        <v>6</v>
      </c>
      <c r="D1158" s="214">
        <v>59.3</v>
      </c>
      <c r="E1158" s="214">
        <v>56</v>
      </c>
      <c r="F1158" s="215">
        <v>65.7</v>
      </c>
      <c r="G1158" s="214">
        <v>54.3</v>
      </c>
      <c r="H1158" s="214">
        <v>50.1</v>
      </c>
      <c r="I1158" s="214">
        <v>51</v>
      </c>
      <c r="J1158" s="214">
        <v>55.2</v>
      </c>
      <c r="K1158" s="214">
        <v>49.8</v>
      </c>
      <c r="L1158" s="214">
        <v>53.7</v>
      </c>
      <c r="M1158" s="214">
        <v>46.885527030018061</v>
      </c>
      <c r="N1158" s="214">
        <v>51.027266554186014</v>
      </c>
      <c r="O1158" s="214">
        <v>44.8</v>
      </c>
      <c r="P1158" s="214">
        <v>48.9</v>
      </c>
      <c r="Q1158" s="214">
        <v>45.8</v>
      </c>
      <c r="R1158" s="211"/>
      <c r="S1158" s="212"/>
      <c r="T1158" s="212"/>
      <c r="U1158" s="212"/>
      <c r="V1158" s="212"/>
      <c r="W1158" s="212"/>
      <c r="X1158" s="212"/>
      <c r="Y1158" s="212"/>
      <c r="Z1158" s="212"/>
      <c r="AA1158" s="212"/>
      <c r="AB1158" s="212"/>
      <c r="AC1158" s="212"/>
      <c r="AD1158" s="212"/>
      <c r="AE1158" s="212"/>
      <c r="AF1158" s="212"/>
      <c r="AG1158" s="212"/>
      <c r="AH1158" s="212"/>
      <c r="AI1158" s="212"/>
      <c r="AJ1158" s="212"/>
      <c r="AK1158" s="212"/>
      <c r="AL1158" s="212"/>
      <c r="AM1158" s="212"/>
      <c r="AN1158" s="212"/>
      <c r="AO1158" s="212"/>
      <c r="AP1158" s="212"/>
      <c r="AQ1158" s="212"/>
      <c r="AR1158" s="212"/>
      <c r="AS1158" s="212"/>
      <c r="AT1158" s="212"/>
      <c r="AU1158" s="212"/>
      <c r="AV1158" s="212"/>
      <c r="AW1158" s="212"/>
      <c r="AX1158" s="212"/>
      <c r="AY1158" s="212"/>
      <c r="AZ1158" s="212"/>
      <c r="BA1158" s="212"/>
      <c r="BB1158" s="212"/>
      <c r="BC1158" s="212"/>
      <c r="BD1158" s="212"/>
      <c r="BE1158" s="212"/>
      <c r="BF1158" s="212"/>
      <c r="BG1158" s="212"/>
      <c r="BH1158" s="212"/>
      <c r="BI1158" s="212"/>
      <c r="BJ1158" s="212"/>
      <c r="BK1158" s="212"/>
      <c r="BL1158" s="212"/>
      <c r="BM1158" s="217"/>
    </row>
    <row r="1159" spans="1:65">
      <c r="A1159" s="29"/>
      <c r="B1159" s="20" t="s">
        <v>258</v>
      </c>
      <c r="C1159" s="12"/>
      <c r="D1159" s="218">
        <v>58.416666666666664</v>
      </c>
      <c r="E1159" s="218">
        <v>54.833333333333336</v>
      </c>
      <c r="F1159" s="218">
        <v>64.349999999999994</v>
      </c>
      <c r="G1159" s="218">
        <v>52.433333333333337</v>
      </c>
      <c r="H1159" s="218">
        <v>49.566666666666663</v>
      </c>
      <c r="I1159" s="218">
        <v>50.566666666666663</v>
      </c>
      <c r="J1159" s="218">
        <v>54.116666666666667</v>
      </c>
      <c r="K1159" s="218">
        <v>49.116666666666667</v>
      </c>
      <c r="L1159" s="218">
        <v>54.366666666666667</v>
      </c>
      <c r="M1159" s="218">
        <v>46.886467098214638</v>
      </c>
      <c r="N1159" s="218">
        <v>51.060066883160829</v>
      </c>
      <c r="O1159" s="218">
        <v>48.066666666666663</v>
      </c>
      <c r="P1159" s="218">
        <v>49.4</v>
      </c>
      <c r="Q1159" s="218">
        <v>46.866666666666674</v>
      </c>
      <c r="R1159" s="211"/>
      <c r="S1159" s="212"/>
      <c r="T1159" s="212"/>
      <c r="U1159" s="212"/>
      <c r="V1159" s="212"/>
      <c r="W1159" s="212"/>
      <c r="X1159" s="212"/>
      <c r="Y1159" s="212"/>
      <c r="Z1159" s="212"/>
      <c r="AA1159" s="212"/>
      <c r="AB1159" s="212"/>
      <c r="AC1159" s="212"/>
      <c r="AD1159" s="212"/>
      <c r="AE1159" s="212"/>
      <c r="AF1159" s="212"/>
      <c r="AG1159" s="212"/>
      <c r="AH1159" s="212"/>
      <c r="AI1159" s="212"/>
      <c r="AJ1159" s="212"/>
      <c r="AK1159" s="212"/>
      <c r="AL1159" s="212"/>
      <c r="AM1159" s="212"/>
      <c r="AN1159" s="212"/>
      <c r="AO1159" s="212"/>
      <c r="AP1159" s="212"/>
      <c r="AQ1159" s="212"/>
      <c r="AR1159" s="212"/>
      <c r="AS1159" s="212"/>
      <c r="AT1159" s="212"/>
      <c r="AU1159" s="212"/>
      <c r="AV1159" s="212"/>
      <c r="AW1159" s="212"/>
      <c r="AX1159" s="212"/>
      <c r="AY1159" s="212"/>
      <c r="AZ1159" s="212"/>
      <c r="BA1159" s="212"/>
      <c r="BB1159" s="212"/>
      <c r="BC1159" s="212"/>
      <c r="BD1159" s="212"/>
      <c r="BE1159" s="212"/>
      <c r="BF1159" s="212"/>
      <c r="BG1159" s="212"/>
      <c r="BH1159" s="212"/>
      <c r="BI1159" s="212"/>
      <c r="BJ1159" s="212"/>
      <c r="BK1159" s="212"/>
      <c r="BL1159" s="212"/>
      <c r="BM1159" s="217"/>
    </row>
    <row r="1160" spans="1:65">
      <c r="A1160" s="29"/>
      <c r="B1160" s="3" t="s">
        <v>259</v>
      </c>
      <c r="C1160" s="28"/>
      <c r="D1160" s="214">
        <v>58.35</v>
      </c>
      <c r="E1160" s="214">
        <v>54.5</v>
      </c>
      <c r="F1160" s="214">
        <v>65.150000000000006</v>
      </c>
      <c r="G1160" s="214">
        <v>52.95</v>
      </c>
      <c r="H1160" s="214">
        <v>49.2</v>
      </c>
      <c r="I1160" s="214">
        <v>50.55</v>
      </c>
      <c r="J1160" s="214">
        <v>54.35</v>
      </c>
      <c r="K1160" s="214">
        <v>49.400000000000006</v>
      </c>
      <c r="L1160" s="214">
        <v>54.400000000000006</v>
      </c>
      <c r="M1160" s="214">
        <v>46.947619993118025</v>
      </c>
      <c r="N1160" s="214">
        <v>51.081902956841077</v>
      </c>
      <c r="O1160" s="214">
        <v>49.7</v>
      </c>
      <c r="P1160" s="214">
        <v>49.35</v>
      </c>
      <c r="Q1160" s="214">
        <v>47.25</v>
      </c>
      <c r="R1160" s="211"/>
      <c r="S1160" s="212"/>
      <c r="T1160" s="212"/>
      <c r="U1160" s="212"/>
      <c r="V1160" s="212"/>
      <c r="W1160" s="212"/>
      <c r="X1160" s="212"/>
      <c r="Y1160" s="212"/>
      <c r="Z1160" s="212"/>
      <c r="AA1160" s="212"/>
      <c r="AB1160" s="212"/>
      <c r="AC1160" s="212"/>
      <c r="AD1160" s="212"/>
      <c r="AE1160" s="212"/>
      <c r="AF1160" s="212"/>
      <c r="AG1160" s="212"/>
      <c r="AH1160" s="212"/>
      <c r="AI1160" s="212"/>
      <c r="AJ1160" s="212"/>
      <c r="AK1160" s="212"/>
      <c r="AL1160" s="212"/>
      <c r="AM1160" s="212"/>
      <c r="AN1160" s="212"/>
      <c r="AO1160" s="212"/>
      <c r="AP1160" s="212"/>
      <c r="AQ1160" s="212"/>
      <c r="AR1160" s="212"/>
      <c r="AS1160" s="212"/>
      <c r="AT1160" s="212"/>
      <c r="AU1160" s="212"/>
      <c r="AV1160" s="212"/>
      <c r="AW1160" s="212"/>
      <c r="AX1160" s="212"/>
      <c r="AY1160" s="212"/>
      <c r="AZ1160" s="212"/>
      <c r="BA1160" s="212"/>
      <c r="BB1160" s="212"/>
      <c r="BC1160" s="212"/>
      <c r="BD1160" s="212"/>
      <c r="BE1160" s="212"/>
      <c r="BF1160" s="212"/>
      <c r="BG1160" s="212"/>
      <c r="BH1160" s="212"/>
      <c r="BI1160" s="212"/>
      <c r="BJ1160" s="212"/>
      <c r="BK1160" s="212"/>
      <c r="BL1160" s="212"/>
      <c r="BM1160" s="217"/>
    </row>
    <row r="1161" spans="1:65">
      <c r="A1161" s="29"/>
      <c r="B1161" s="3" t="s">
        <v>260</v>
      </c>
      <c r="C1161" s="28"/>
      <c r="D1161" s="225">
        <v>0.84241715715354692</v>
      </c>
      <c r="E1161" s="225">
        <v>0.98319208025017502</v>
      </c>
      <c r="F1161" s="225">
        <v>3.5702941055324833</v>
      </c>
      <c r="G1161" s="225">
        <v>1.6800793632048059</v>
      </c>
      <c r="H1161" s="225">
        <v>1.4486775578667137</v>
      </c>
      <c r="I1161" s="225">
        <v>0.9223159256278004</v>
      </c>
      <c r="J1161" s="225">
        <v>1.396304646796918</v>
      </c>
      <c r="K1161" s="225">
        <v>1.1409060726749893</v>
      </c>
      <c r="L1161" s="225">
        <v>1.9085771314428637</v>
      </c>
      <c r="M1161" s="225">
        <v>0.38727667483604289</v>
      </c>
      <c r="N1161" s="225">
        <v>0.24562480364396741</v>
      </c>
      <c r="O1161" s="225">
        <v>2.9500282484523215</v>
      </c>
      <c r="P1161" s="225">
        <v>0.540370243444253</v>
      </c>
      <c r="Q1161" s="225">
        <v>1.1165422816296151</v>
      </c>
      <c r="R1161" s="221"/>
      <c r="S1161" s="222"/>
      <c r="T1161" s="222"/>
      <c r="U1161" s="222"/>
      <c r="V1161" s="222"/>
      <c r="W1161" s="222"/>
      <c r="X1161" s="222"/>
      <c r="Y1161" s="222"/>
      <c r="Z1161" s="222"/>
      <c r="AA1161" s="222"/>
      <c r="AB1161" s="222"/>
      <c r="AC1161" s="222"/>
      <c r="AD1161" s="222"/>
      <c r="AE1161" s="222"/>
      <c r="AF1161" s="222"/>
      <c r="AG1161" s="222"/>
      <c r="AH1161" s="222"/>
      <c r="AI1161" s="222"/>
      <c r="AJ1161" s="222"/>
      <c r="AK1161" s="222"/>
      <c r="AL1161" s="222"/>
      <c r="AM1161" s="222"/>
      <c r="AN1161" s="222"/>
      <c r="AO1161" s="222"/>
      <c r="AP1161" s="222"/>
      <c r="AQ1161" s="222"/>
      <c r="AR1161" s="222"/>
      <c r="AS1161" s="222"/>
      <c r="AT1161" s="222"/>
      <c r="AU1161" s="222"/>
      <c r="AV1161" s="222"/>
      <c r="AW1161" s="222"/>
      <c r="AX1161" s="222"/>
      <c r="AY1161" s="222"/>
      <c r="AZ1161" s="222"/>
      <c r="BA1161" s="222"/>
      <c r="BB1161" s="222"/>
      <c r="BC1161" s="222"/>
      <c r="BD1161" s="222"/>
      <c r="BE1161" s="222"/>
      <c r="BF1161" s="222"/>
      <c r="BG1161" s="222"/>
      <c r="BH1161" s="222"/>
      <c r="BI1161" s="222"/>
      <c r="BJ1161" s="222"/>
      <c r="BK1161" s="222"/>
      <c r="BL1161" s="222"/>
      <c r="BM1161" s="226"/>
    </row>
    <row r="1162" spans="1:65">
      <c r="A1162" s="29"/>
      <c r="B1162" s="3" t="s">
        <v>86</v>
      </c>
      <c r="C1162" s="28"/>
      <c r="D1162" s="13">
        <v>1.4420835785795384E-2</v>
      </c>
      <c r="E1162" s="13">
        <v>1.7930554655018388E-2</v>
      </c>
      <c r="F1162" s="13">
        <v>5.5482425882400675E-2</v>
      </c>
      <c r="G1162" s="13">
        <v>3.2042200188267117E-2</v>
      </c>
      <c r="H1162" s="13">
        <v>2.9226850528581986E-2</v>
      </c>
      <c r="I1162" s="13">
        <v>1.8239603011756107E-2</v>
      </c>
      <c r="J1162" s="13">
        <v>2.5801748939887612E-2</v>
      </c>
      <c r="K1162" s="13">
        <v>2.3228491469460252E-2</v>
      </c>
      <c r="L1162" s="13">
        <v>3.5105649260138511E-2</v>
      </c>
      <c r="M1162" s="13">
        <v>8.2598817698250025E-3</v>
      </c>
      <c r="N1162" s="13">
        <v>4.8105068919322615E-3</v>
      </c>
      <c r="O1162" s="13">
        <v>6.1373680619673819E-2</v>
      </c>
      <c r="P1162" s="13">
        <v>1.0938668895632652E-2</v>
      </c>
      <c r="Q1162" s="13">
        <v>2.3823804017701598E-2</v>
      </c>
      <c r="R1162" s="148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55"/>
    </row>
    <row r="1163" spans="1:65">
      <c r="A1163" s="29"/>
      <c r="B1163" s="3" t="s">
        <v>261</v>
      </c>
      <c r="C1163" s="28"/>
      <c r="D1163" s="13">
        <v>0.14078506932396495</v>
      </c>
      <c r="E1163" s="13">
        <v>7.0808239108657522E-2</v>
      </c>
      <c r="F1163" s="13">
        <v>0.25665368121535748</v>
      </c>
      <c r="G1163" s="13">
        <v>2.3940036545847088E-2</v>
      </c>
      <c r="H1163" s="13">
        <v>-3.2041427626399055E-2</v>
      </c>
      <c r="I1163" s="13">
        <v>-1.2513009891894633E-2</v>
      </c>
      <c r="J1163" s="13">
        <v>5.6812873065596126E-2</v>
      </c>
      <c r="K1163" s="13">
        <v>-4.0829215606925873E-2</v>
      </c>
      <c r="L1163" s="13">
        <v>6.1694977499222148E-2</v>
      </c>
      <c r="M1163" s="13">
        <v>-8.4381484410968599E-2</v>
      </c>
      <c r="N1163" s="13">
        <v>-2.8776843539016772E-3</v>
      </c>
      <c r="O1163" s="13">
        <v>-6.1334054228155632E-2</v>
      </c>
      <c r="P1163" s="13">
        <v>-3.529616391548307E-2</v>
      </c>
      <c r="Q1163" s="13">
        <v>-8.4768155509560628E-2</v>
      </c>
      <c r="R1163" s="148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55"/>
    </row>
    <row r="1164" spans="1:65">
      <c r="A1164" s="29"/>
      <c r="B1164" s="45" t="s">
        <v>262</v>
      </c>
      <c r="C1164" s="46"/>
      <c r="D1164" s="44">
        <v>1.69</v>
      </c>
      <c r="E1164" s="44">
        <v>0.9</v>
      </c>
      <c r="F1164" s="44">
        <v>3.02</v>
      </c>
      <c r="G1164" s="44">
        <v>0.36</v>
      </c>
      <c r="H1164" s="44">
        <v>0.28000000000000003</v>
      </c>
      <c r="I1164" s="44">
        <v>0.05</v>
      </c>
      <c r="J1164" s="44">
        <v>0.74</v>
      </c>
      <c r="K1164" s="44">
        <v>0.38</v>
      </c>
      <c r="L1164" s="44">
        <v>0.79</v>
      </c>
      <c r="M1164" s="44">
        <v>0.88</v>
      </c>
      <c r="N1164" s="44">
        <v>0.05</v>
      </c>
      <c r="O1164" s="44">
        <v>0.61</v>
      </c>
      <c r="P1164" s="44">
        <v>0.32</v>
      </c>
      <c r="Q1164" s="44">
        <v>0.88</v>
      </c>
      <c r="R1164" s="148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55"/>
    </row>
    <row r="1165" spans="1:65">
      <c r="B1165" s="30"/>
      <c r="C1165" s="20"/>
      <c r="D1165" s="20"/>
      <c r="E1165" s="20"/>
      <c r="F1165" s="20"/>
      <c r="G1165" s="20"/>
      <c r="H1165" s="20"/>
      <c r="I1165" s="20"/>
      <c r="J1165" s="20"/>
      <c r="K1165" s="20"/>
      <c r="L1165" s="20"/>
      <c r="M1165" s="20"/>
      <c r="N1165" s="20"/>
      <c r="O1165" s="20"/>
      <c r="P1165" s="20"/>
      <c r="Q1165" s="20"/>
      <c r="BM1165" s="55"/>
    </row>
    <row r="1166" spans="1:65">
      <c r="BM1166" s="55"/>
    </row>
    <row r="1167" spans="1:65">
      <c r="BM1167" s="55"/>
    </row>
    <row r="1168" spans="1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5"/>
    </row>
    <row r="1182" spans="65:65">
      <c r="BM1182" s="55"/>
    </row>
    <row r="1183" spans="65:65">
      <c r="BM1183" s="55"/>
    </row>
    <row r="1184" spans="65:65">
      <c r="BM1184" s="55"/>
    </row>
    <row r="1185" spans="65:65">
      <c r="BM1185" s="55"/>
    </row>
    <row r="1186" spans="65:65">
      <c r="BM1186" s="55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5"/>
    </row>
    <row r="1193" spans="65:65">
      <c r="BM1193" s="55"/>
    </row>
    <row r="1194" spans="65:65">
      <c r="BM1194" s="55"/>
    </row>
    <row r="1195" spans="65:65">
      <c r="BM1195" s="55"/>
    </row>
    <row r="1196" spans="65:65">
      <c r="BM1196" s="55"/>
    </row>
    <row r="1197" spans="65:65">
      <c r="BM1197" s="55"/>
    </row>
    <row r="1198" spans="65:65">
      <c r="BM1198" s="55"/>
    </row>
    <row r="1199" spans="65:65">
      <c r="BM1199" s="55"/>
    </row>
    <row r="1200" spans="65:65">
      <c r="BM1200" s="55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5"/>
    </row>
    <row r="1212" spans="65:65">
      <c r="BM1212" s="55"/>
    </row>
    <row r="1213" spans="65:65">
      <c r="BM1213" s="55"/>
    </row>
    <row r="1214" spans="65:65">
      <c r="BM1214" s="56"/>
    </row>
    <row r="1215" spans="65:65">
      <c r="BM1215" s="57"/>
    </row>
    <row r="1216" spans="65:65">
      <c r="BM1216" s="57"/>
    </row>
    <row r="1217" spans="65:65">
      <c r="BM1217" s="57"/>
    </row>
    <row r="1218" spans="65:65">
      <c r="BM1218" s="57"/>
    </row>
    <row r="1219" spans="65:65">
      <c r="BM1219" s="57"/>
    </row>
    <row r="1220" spans="65:65">
      <c r="BM1220" s="57"/>
    </row>
    <row r="1221" spans="65:65">
      <c r="BM1221" s="57"/>
    </row>
    <row r="1222" spans="65:65">
      <c r="BM1222" s="57"/>
    </row>
    <row r="1223" spans="65:65">
      <c r="BM1223" s="57"/>
    </row>
    <row r="1224" spans="65:65">
      <c r="BM1224" s="57"/>
    </row>
    <row r="1225" spans="65:65">
      <c r="BM1225" s="57"/>
    </row>
    <row r="1226" spans="65:65">
      <c r="BM1226" s="57"/>
    </row>
    <row r="1227" spans="65:65">
      <c r="BM1227" s="57"/>
    </row>
    <row r="1228" spans="65:65">
      <c r="BM1228" s="57"/>
    </row>
    <row r="1229" spans="65:65">
      <c r="BM1229" s="57"/>
    </row>
    <row r="1230" spans="65:65">
      <c r="BM1230" s="57"/>
    </row>
    <row r="1231" spans="65:65">
      <c r="BM1231" s="57"/>
    </row>
    <row r="1232" spans="65:65">
      <c r="BM1232" s="57"/>
    </row>
    <row r="1233" spans="65:65">
      <c r="BM1233" s="57"/>
    </row>
    <row r="1234" spans="65:65">
      <c r="BM1234" s="57"/>
    </row>
    <row r="1235" spans="65:65">
      <c r="BM1235" s="57"/>
    </row>
    <row r="1236" spans="65:65">
      <c r="BM1236" s="57"/>
    </row>
    <row r="1237" spans="65:65">
      <c r="BM1237" s="57"/>
    </row>
    <row r="1238" spans="65:65">
      <c r="BM1238" s="57"/>
    </row>
    <row r="1239" spans="65:65">
      <c r="BM1239" s="57"/>
    </row>
    <row r="1240" spans="65:65">
      <c r="BM1240" s="57"/>
    </row>
    <row r="1241" spans="65:65">
      <c r="BM1241" s="57"/>
    </row>
    <row r="1242" spans="65:65">
      <c r="BM1242" s="57"/>
    </row>
    <row r="1243" spans="65:65">
      <c r="BM1243" s="57"/>
    </row>
    <row r="1244" spans="65:65">
      <c r="BM1244" s="57"/>
    </row>
    <row r="1245" spans="65:65">
      <c r="BM1245" s="57"/>
    </row>
    <row r="1246" spans="65:65">
      <c r="BM1246" s="57"/>
    </row>
    <row r="1247" spans="65:65">
      <c r="BM1247" s="57"/>
    </row>
    <row r="1248" spans="65:65">
      <c r="BM1248" s="57"/>
    </row>
  </sheetData>
  <dataConsolidate/>
  <conditionalFormatting sqref="B6:Y11 B24:V29 B42:X47 B60:O65 B78:V83 B96:R101 B115:X120 B134:X139 B152:V157 B170:T175 B188:W193 B206:W211 B224:R229 B243:Y248 B261:I266 B279:H284 B297:H302 B315:W320 B333:U338 B352:I357 B370:M375 B389:Q394 B407:S412 B425:H430 B443:Q448 B461:U466 B479:V484 B498:U503 B517:J522 B535:V540 B553:W558 B571:X576 B589:U594 B607:P612 B625:I630 B643:X648 B661:V666 B680:Y685 B698:D703 B716:I721 B734:E739 B752:Q757 B770:O775 B788:X793 B806:W811 B824:V829 B843:U848 B861:I866 B879:S884 B897:V902 B916:Q921 B934:J939 B953:V958 B972:U977 B990:W995 B1008:V1013 B1026:H1031 B1044:W1049 B1062:W1067 B1080:U1085 B1099:T1104 B1117:J1122 B1135:Y1140 B1153:Q1158">
    <cfRule type="expression" dxfId="2" priority="192">
      <formula>AND($B6&lt;&gt;$B5,NOT(ISBLANK(INDIRECT(Anlyt_LabRefThisCol))))</formula>
    </cfRule>
  </conditionalFormatting>
  <conditionalFormatting sqref="C2:Y17 C20:V35 C38:X53 C56:O71 C74:V89 C92:R107 C111:X126 C130:X145 C148:V163 C166:T181 C184:W199 C202:W217 C220:R235 C239:Y254 C257:I272 C275:H290 C293:H308 C311:W326 C329:U344 C348:I363 C366:M381 C385:Q400 C403:S418 C421:H436 C439:Q454 C457:U472 C475:V490 C494:U509 C513:J528 C531:V546 C549:W564 C567:X582 C585:U600 C603:P618 C621:I636 C639:X654 C657:V672 C676:Y691 C694:D709 C712:I727 C730:E745 C748:Q763 C766:O781 C784:X799 C802:W817 C820:V835 C839:U854 C857:I872 C875:S890 C893:V908 C912:Q927 C930:J945 C949:V964 C968:U983 C986:W1001 C1004:V1019 C1022:H1037 C1040:W1055 C1058:W1073 C1076:U1091 C1095:T1110 C1113:J1128 C1131:Y1146 C1149:Q1164">
    <cfRule type="expression" dxfId="1" priority="190" stopIfTrue="1">
      <formula>AND(ISBLANK(INDIRECT(Anlyt_LabRefLastCol)),ISBLANK(INDIRECT(Anlyt_LabRefThisCol)))</formula>
    </cfRule>
    <cfRule type="expression" dxfId="0" priority="19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13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8" customFormat="1" ht="23.25" customHeight="1">
      <c r="A1" s="74"/>
      <c r="B1" s="33" t="s">
        <v>621</v>
      </c>
      <c r="C1" s="6"/>
      <c r="D1" s="6"/>
      <c r="E1" s="6"/>
      <c r="F1" s="6"/>
      <c r="G1" s="6"/>
      <c r="H1" s="6"/>
      <c r="I1" s="6"/>
      <c r="J1" s="6"/>
      <c r="K1" s="76"/>
    </row>
    <row r="2" spans="1:11" s="8" customFormat="1" ht="24.75" customHeight="1">
      <c r="A2" s="74"/>
      <c r="B2" s="77" t="s">
        <v>2</v>
      </c>
      <c r="C2" s="157" t="s">
        <v>46</v>
      </c>
      <c r="D2" s="158" t="s">
        <v>47</v>
      </c>
      <c r="E2" s="77" t="s">
        <v>2</v>
      </c>
      <c r="F2" s="159" t="s">
        <v>46</v>
      </c>
      <c r="G2" s="78" t="s">
        <v>47</v>
      </c>
      <c r="H2" s="79" t="s">
        <v>2</v>
      </c>
      <c r="I2" s="159" t="s">
        <v>46</v>
      </c>
      <c r="J2" s="78" t="s">
        <v>47</v>
      </c>
      <c r="K2" s="74"/>
    </row>
    <row r="3" spans="1:11" ht="15.75" customHeight="1">
      <c r="A3" s="75"/>
      <c r="B3" s="161" t="s">
        <v>181</v>
      </c>
      <c r="C3" s="160"/>
      <c r="D3" s="162"/>
      <c r="E3" s="160"/>
      <c r="F3" s="160"/>
      <c r="G3" s="163"/>
      <c r="H3" s="160"/>
      <c r="I3" s="160"/>
      <c r="J3" s="164"/>
    </row>
    <row r="4" spans="1:11" ht="15.75" customHeight="1">
      <c r="A4" s="75"/>
      <c r="B4" s="166" t="s">
        <v>110</v>
      </c>
      <c r="C4" s="156" t="s">
        <v>1</v>
      </c>
      <c r="D4" s="165">
        <v>0.14333333333333301</v>
      </c>
      <c r="E4" s="34" t="s">
        <v>617</v>
      </c>
      <c r="F4" s="156" t="s">
        <v>617</v>
      </c>
      <c r="G4" s="37" t="s">
        <v>617</v>
      </c>
      <c r="H4" s="7" t="s">
        <v>617</v>
      </c>
      <c r="I4" s="156" t="s">
        <v>617</v>
      </c>
      <c r="J4" s="36" t="s">
        <v>617</v>
      </c>
    </row>
    <row r="5" spans="1:11" ht="15.75" customHeight="1">
      <c r="A5" s="75"/>
      <c r="B5" s="161" t="s">
        <v>136</v>
      </c>
      <c r="C5" s="160"/>
      <c r="D5" s="162"/>
      <c r="E5" s="160"/>
      <c r="F5" s="160"/>
      <c r="G5" s="163"/>
      <c r="H5" s="160"/>
      <c r="I5" s="160"/>
      <c r="J5" s="164"/>
    </row>
    <row r="6" spans="1:11" ht="15.75" customHeight="1">
      <c r="A6" s="75"/>
      <c r="B6" s="166" t="s">
        <v>4</v>
      </c>
      <c r="C6" s="156" t="s">
        <v>3</v>
      </c>
      <c r="D6" s="35">
        <v>5.0111111111111102</v>
      </c>
      <c r="E6" s="166" t="s">
        <v>49</v>
      </c>
      <c r="F6" s="156" t="s">
        <v>3</v>
      </c>
      <c r="G6" s="37">
        <v>34.0555555555556</v>
      </c>
      <c r="H6" s="167" t="s">
        <v>59</v>
      </c>
      <c r="I6" s="156" t="s">
        <v>3</v>
      </c>
      <c r="J6" s="36" t="s">
        <v>108</v>
      </c>
    </row>
    <row r="7" spans="1:11" ht="15.75" customHeight="1">
      <c r="A7" s="75"/>
      <c r="B7" s="161" t="s">
        <v>182</v>
      </c>
      <c r="C7" s="160"/>
      <c r="D7" s="162"/>
      <c r="E7" s="160"/>
      <c r="F7" s="160"/>
      <c r="G7" s="163"/>
      <c r="H7" s="160"/>
      <c r="I7" s="160"/>
      <c r="J7" s="164"/>
    </row>
    <row r="8" spans="1:11" ht="15.75" customHeight="1">
      <c r="A8" s="75"/>
      <c r="B8" s="166" t="s">
        <v>10</v>
      </c>
      <c r="C8" s="156" t="s">
        <v>3</v>
      </c>
      <c r="D8" s="168">
        <v>143.52899913051399</v>
      </c>
      <c r="E8" s="166" t="s">
        <v>53</v>
      </c>
      <c r="F8" s="156" t="s">
        <v>3</v>
      </c>
      <c r="G8" s="169">
        <v>0.74666666666666703</v>
      </c>
      <c r="H8" s="7" t="s">
        <v>617</v>
      </c>
      <c r="I8" s="156" t="s">
        <v>617</v>
      </c>
      <c r="J8" s="36" t="s">
        <v>617</v>
      </c>
    </row>
    <row r="9" spans="1:11" ht="15.75" customHeight="1">
      <c r="A9" s="75"/>
      <c r="B9" s="161" t="s">
        <v>204</v>
      </c>
      <c r="C9" s="160"/>
      <c r="D9" s="162"/>
      <c r="E9" s="160"/>
      <c r="F9" s="160"/>
      <c r="G9" s="163"/>
      <c r="H9" s="160"/>
      <c r="I9" s="160"/>
      <c r="J9" s="164"/>
    </row>
    <row r="10" spans="1:11" ht="15.75" customHeight="1">
      <c r="A10" s="75"/>
      <c r="B10" s="166" t="s">
        <v>10</v>
      </c>
      <c r="C10" s="156" t="s">
        <v>3</v>
      </c>
      <c r="D10" s="170">
        <v>26.7630255036139</v>
      </c>
      <c r="E10" s="166" t="s">
        <v>124</v>
      </c>
      <c r="F10" s="156" t="s">
        <v>82</v>
      </c>
      <c r="G10" s="37" t="s">
        <v>107</v>
      </c>
      <c r="H10" s="167" t="s">
        <v>64</v>
      </c>
      <c r="I10" s="156" t="s">
        <v>3</v>
      </c>
      <c r="J10" s="171">
        <v>4.5713514247607598E-2</v>
      </c>
    </row>
    <row r="11" spans="1:11" ht="15.75" customHeight="1">
      <c r="A11" s="75"/>
      <c r="B11" s="166" t="s">
        <v>23</v>
      </c>
      <c r="C11" s="156" t="s">
        <v>3</v>
      </c>
      <c r="D11" s="165">
        <v>3.7833333333333302E-2</v>
      </c>
      <c r="E11" s="166" t="s">
        <v>59</v>
      </c>
      <c r="F11" s="156" t="s">
        <v>3</v>
      </c>
      <c r="G11" s="171">
        <v>8.0555555555555606E-3</v>
      </c>
      <c r="H11" s="7" t="s">
        <v>617</v>
      </c>
      <c r="I11" s="156" t="s">
        <v>617</v>
      </c>
      <c r="J11" s="36" t="s">
        <v>617</v>
      </c>
    </row>
    <row r="12" spans="1:11" ht="15.75" customHeight="1">
      <c r="A12" s="75"/>
      <c r="B12" s="187" t="s">
        <v>123</v>
      </c>
      <c r="C12" s="188" t="s">
        <v>82</v>
      </c>
      <c r="D12" s="189" t="s">
        <v>96</v>
      </c>
      <c r="E12" s="187" t="s">
        <v>21</v>
      </c>
      <c r="F12" s="188" t="s">
        <v>3</v>
      </c>
      <c r="G12" s="190">
        <v>1.7500000000000002E-2</v>
      </c>
      <c r="H12" s="191" t="s">
        <v>617</v>
      </c>
      <c r="I12" s="188" t="s">
        <v>617</v>
      </c>
      <c r="J12" s="192" t="s">
        <v>617</v>
      </c>
    </row>
    <row r="13" spans="1:11" ht="15.75" customHeight="1">
      <c r="B13" s="31" t="s">
        <v>624</v>
      </c>
    </row>
  </sheetData>
  <conditionalFormatting sqref="C3:C12 F3:F12 I3:I12">
    <cfRule type="expression" dxfId="23" priority="2">
      <formula>IndVal_LimitValDiffUOM</formula>
    </cfRule>
  </conditionalFormatting>
  <conditionalFormatting sqref="B3:J12">
    <cfRule type="expression" dxfId="22" priority="1">
      <formula>IF(IndVal_IsBlnkRow*IndVal_IsBlnkRowNext=1,TRUE,FALSE)</formula>
    </cfRule>
  </conditionalFormatting>
  <hyperlinks>
    <hyperlink ref="B4" location="'IRC'!$A$1" display="'IRC'!$A$1" xr:uid="{EB206DE4-04E9-4492-A5B5-30EC652587E3}"/>
    <hyperlink ref="B6" location="'Fusion ICP'!$A$1" display="'Fusion ICP'!$A$1" xr:uid="{EEB81861-C4FE-4E91-9DE8-D3DA8F4E4BB1}"/>
    <hyperlink ref="E6" location="'Fusion ICP'!$A$79" display="'Fusion ICP'!$A$79" xr:uid="{8F633EF6-ED5A-4E22-A541-17B337C4EDCA}"/>
    <hyperlink ref="H6" location="'Fusion ICP'!$A$718" display="'Fusion ICP'!$A$718" xr:uid="{31E03F35-6D63-49F7-B2EA-4AD75D303FB8}"/>
    <hyperlink ref="B8" location="'4-Acid'!$A$79" display="'4-Acid'!$A$79" xr:uid="{8065E714-841C-489F-BDAC-65FBA4C9E9EA}"/>
    <hyperlink ref="E8" location="'4-Acid'!$A$411" display="'4-Acid'!$A$411" xr:uid="{F22D943F-F611-4634-A66F-5BCD077FF626}"/>
    <hyperlink ref="B10" location="'Aqua Regia'!$A$96" display="'Aqua Regia'!$A$96" xr:uid="{5083C32A-6F02-4D96-8D6E-4FDC0F312995}"/>
    <hyperlink ref="E10" location="'Aqua Regia'!$A$752" display="'Aqua Regia'!$A$752" xr:uid="{FC937988-C45F-4913-855F-47A631D48C40}"/>
    <hyperlink ref="H10" location="'Aqua Regia'!$A$1044" display="'Aqua Regia'!$A$1044" xr:uid="{5A5BD909-4A42-4362-921F-67DF6842E801}"/>
    <hyperlink ref="B11" location="'Aqua Regia'!$A$535" display="'Aqua Regia'!$A$535" xr:uid="{7C643F09-FD7B-47AA-B332-B99A95163BD5}"/>
    <hyperlink ref="E11" location="'Aqua Regia'!$A$788" display="'Aqua Regia'!$A$788" xr:uid="{7B56C105-8CC0-45A2-8397-A2B86E5DAC01}"/>
    <hyperlink ref="B12" location="'Aqua Regia'!$A$716" display="'Aqua Regia'!$A$716" xr:uid="{F00EBC08-8886-4FD5-9A99-A2A0E30D1513}"/>
    <hyperlink ref="E12" location="'Aqua Regia'!$A$934" display="'Aqua Regia'!$A$934" xr:uid="{D3C9E13A-8F16-420E-A25C-70C1ABB564AA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87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2" customFormat="1" ht="21" customHeight="1">
      <c r="A1" s="86"/>
      <c r="B1" s="267" t="s">
        <v>620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</row>
    <row r="2" spans="1:13" s="47" customFormat="1" ht="15" customHeight="1">
      <c r="A2" s="48"/>
      <c r="B2" s="269" t="s">
        <v>2</v>
      </c>
      <c r="C2" s="271" t="s">
        <v>69</v>
      </c>
      <c r="D2" s="273" t="s">
        <v>70</v>
      </c>
      <c r="E2" s="274"/>
      <c r="F2" s="274"/>
      <c r="G2" s="274"/>
      <c r="H2" s="275"/>
      <c r="I2" s="276" t="s">
        <v>71</v>
      </c>
      <c r="J2" s="277"/>
      <c r="K2" s="278"/>
      <c r="L2" s="279" t="s">
        <v>72</v>
      </c>
      <c r="M2" s="279"/>
    </row>
    <row r="3" spans="1:13" s="47" customFormat="1" ht="15" customHeight="1">
      <c r="A3" s="48"/>
      <c r="B3" s="270"/>
      <c r="C3" s="272"/>
      <c r="D3" s="177" t="s">
        <v>80</v>
      </c>
      <c r="E3" s="177" t="s">
        <v>73</v>
      </c>
      <c r="F3" s="177" t="s">
        <v>74</v>
      </c>
      <c r="G3" s="177" t="s">
        <v>75</v>
      </c>
      <c r="H3" s="177" t="s">
        <v>76</v>
      </c>
      <c r="I3" s="178" t="s">
        <v>77</v>
      </c>
      <c r="J3" s="177" t="s">
        <v>78</v>
      </c>
      <c r="K3" s="179" t="s">
        <v>79</v>
      </c>
      <c r="L3" s="177" t="s">
        <v>67</v>
      </c>
      <c r="M3" s="177" t="s">
        <v>68</v>
      </c>
    </row>
    <row r="4" spans="1:13" s="47" customFormat="1" ht="15" customHeight="1">
      <c r="A4" s="48"/>
      <c r="B4" s="180" t="s">
        <v>205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2"/>
    </row>
    <row r="5" spans="1:13" ht="15" customHeight="1">
      <c r="A5" s="48"/>
      <c r="B5" s="183" t="s">
        <v>206</v>
      </c>
      <c r="C5" s="53">
        <v>0.76165437887842913</v>
      </c>
      <c r="D5" s="49">
        <v>3.8018994978644229E-2</v>
      </c>
      <c r="E5" s="49">
        <v>0.68561638892114063</v>
      </c>
      <c r="F5" s="49">
        <v>0.83769236883571763</v>
      </c>
      <c r="G5" s="49">
        <v>0.64759739394249638</v>
      </c>
      <c r="H5" s="49">
        <v>0.87571136381436188</v>
      </c>
      <c r="I5" s="51">
        <v>4.9916334800869835E-2</v>
      </c>
      <c r="J5" s="50">
        <v>9.9832669601739671E-2</v>
      </c>
      <c r="K5" s="52">
        <v>0.14974900440260952</v>
      </c>
      <c r="L5" s="49">
        <v>0.72357165993450767</v>
      </c>
      <c r="M5" s="49">
        <v>0.79973709782235058</v>
      </c>
    </row>
    <row r="6" spans="1:13" ht="15" customHeight="1">
      <c r="A6" s="48"/>
      <c r="B6" s="39" t="s">
        <v>626</v>
      </c>
      <c r="C6" s="173"/>
      <c r="D6" s="184"/>
      <c r="E6" s="184"/>
      <c r="F6" s="184"/>
      <c r="G6" s="184"/>
      <c r="H6" s="184"/>
      <c r="I6" s="185"/>
      <c r="J6" s="185"/>
      <c r="K6" s="185"/>
      <c r="L6" s="184"/>
      <c r="M6" s="186"/>
    </row>
    <row r="7" spans="1:13" ht="15" customHeight="1">
      <c r="A7" s="48"/>
      <c r="B7" s="183" t="s">
        <v>206</v>
      </c>
      <c r="C7" s="53">
        <v>0.75000623694882229</v>
      </c>
      <c r="D7" s="49">
        <v>3.7537030442844642E-2</v>
      </c>
      <c r="E7" s="49">
        <v>0.67493217606313305</v>
      </c>
      <c r="F7" s="49">
        <v>0.82508029783451153</v>
      </c>
      <c r="G7" s="49">
        <v>0.63739514562028843</v>
      </c>
      <c r="H7" s="49">
        <v>0.86261732827735615</v>
      </c>
      <c r="I7" s="51">
        <v>5.0048957720075643E-2</v>
      </c>
      <c r="J7" s="50">
        <v>0.10009791544015129</v>
      </c>
      <c r="K7" s="52">
        <v>0.15014687316022693</v>
      </c>
      <c r="L7" s="49">
        <v>0.71250592510138122</v>
      </c>
      <c r="M7" s="49">
        <v>0.78750654879626336</v>
      </c>
    </row>
    <row r="8" spans="1:13" ht="15" customHeight="1">
      <c r="A8" s="48"/>
      <c r="B8" s="39" t="s">
        <v>181</v>
      </c>
      <c r="C8" s="173"/>
      <c r="D8" s="184"/>
      <c r="E8" s="184"/>
      <c r="F8" s="184"/>
      <c r="G8" s="184"/>
      <c r="H8" s="184"/>
      <c r="I8" s="185"/>
      <c r="J8" s="185"/>
      <c r="K8" s="185"/>
      <c r="L8" s="184"/>
      <c r="M8" s="186"/>
    </row>
    <row r="9" spans="1:13" ht="15" customHeight="1">
      <c r="A9" s="48"/>
      <c r="B9" s="183" t="s">
        <v>207</v>
      </c>
      <c r="C9" s="239">
        <v>10.996753659420291</v>
      </c>
      <c r="D9" s="49">
        <v>0.23363561582224229</v>
      </c>
      <c r="E9" s="240">
        <v>10.529482427775806</v>
      </c>
      <c r="F9" s="240">
        <v>11.464024891064776</v>
      </c>
      <c r="G9" s="240">
        <v>10.295846811953563</v>
      </c>
      <c r="H9" s="240">
        <v>11.697660506887019</v>
      </c>
      <c r="I9" s="51">
        <v>2.124587155974891E-2</v>
      </c>
      <c r="J9" s="50">
        <v>4.249174311949782E-2</v>
      </c>
      <c r="K9" s="52">
        <v>6.3737614679246726E-2</v>
      </c>
      <c r="L9" s="240">
        <v>10.446915976449276</v>
      </c>
      <c r="M9" s="240">
        <v>11.546591342391306</v>
      </c>
    </row>
    <row r="10" spans="1:13" ht="15" customHeight="1">
      <c r="A10" s="48"/>
      <c r="B10" s="39" t="s">
        <v>136</v>
      </c>
      <c r="C10" s="173"/>
      <c r="D10" s="184"/>
      <c r="E10" s="184"/>
      <c r="F10" s="184"/>
      <c r="G10" s="184"/>
      <c r="H10" s="184"/>
      <c r="I10" s="185"/>
      <c r="J10" s="185"/>
      <c r="K10" s="185"/>
      <c r="L10" s="184"/>
      <c r="M10" s="186"/>
    </row>
    <row r="11" spans="1:13" ht="15" customHeight="1">
      <c r="A11" s="48"/>
      <c r="B11" s="183" t="s">
        <v>137</v>
      </c>
      <c r="C11" s="239">
        <v>6.1889854693036179</v>
      </c>
      <c r="D11" s="49">
        <v>0.13563378182764496</v>
      </c>
      <c r="E11" s="240">
        <v>5.9177179056483276</v>
      </c>
      <c r="F11" s="240">
        <v>6.4602530329589083</v>
      </c>
      <c r="G11" s="240">
        <v>5.7820841238206828</v>
      </c>
      <c r="H11" s="240">
        <v>6.595886814786553</v>
      </c>
      <c r="I11" s="51">
        <v>2.1915349858287261E-2</v>
      </c>
      <c r="J11" s="50">
        <v>4.3830699716574523E-2</v>
      </c>
      <c r="K11" s="52">
        <v>6.5746049574861784E-2</v>
      </c>
      <c r="L11" s="240">
        <v>5.8795361958384369</v>
      </c>
      <c r="M11" s="240">
        <v>6.498434742768799</v>
      </c>
    </row>
    <row r="12" spans="1:13" ht="15" customHeight="1">
      <c r="A12" s="48"/>
      <c r="B12" s="183" t="s">
        <v>208</v>
      </c>
      <c r="C12" s="243">
        <v>477.13921763718702</v>
      </c>
      <c r="D12" s="244">
        <v>11.321317312045272</v>
      </c>
      <c r="E12" s="244">
        <v>454.49658301309648</v>
      </c>
      <c r="F12" s="244">
        <v>499.78185226127755</v>
      </c>
      <c r="G12" s="244">
        <v>443.17526570105122</v>
      </c>
      <c r="H12" s="244">
        <v>511.10316957332282</v>
      </c>
      <c r="I12" s="51">
        <v>2.3727492718181708E-2</v>
      </c>
      <c r="J12" s="50">
        <v>4.7454985436363416E-2</v>
      </c>
      <c r="K12" s="52">
        <v>7.118247815454512E-2</v>
      </c>
      <c r="L12" s="244">
        <v>453.28225675532769</v>
      </c>
      <c r="M12" s="244">
        <v>500.99617851904634</v>
      </c>
    </row>
    <row r="13" spans="1:13" ht="15" customHeight="1">
      <c r="A13" s="48"/>
      <c r="B13" s="183" t="s">
        <v>138</v>
      </c>
      <c r="C13" s="243">
        <v>1717.3684873121788</v>
      </c>
      <c r="D13" s="244">
        <v>84.874910839173381</v>
      </c>
      <c r="E13" s="244">
        <v>1547.6186656338321</v>
      </c>
      <c r="F13" s="244">
        <v>1887.1183089905255</v>
      </c>
      <c r="G13" s="244">
        <v>1462.7437547946586</v>
      </c>
      <c r="H13" s="244">
        <v>1971.993219829699</v>
      </c>
      <c r="I13" s="51">
        <v>4.9421490766963769E-2</v>
      </c>
      <c r="J13" s="50">
        <v>9.8842981533927537E-2</v>
      </c>
      <c r="K13" s="52">
        <v>0.14826447230089129</v>
      </c>
      <c r="L13" s="244">
        <v>1631.5000629465699</v>
      </c>
      <c r="M13" s="244">
        <v>1803.2369116777877</v>
      </c>
    </row>
    <row r="14" spans="1:13" ht="15" customHeight="1">
      <c r="A14" s="48"/>
      <c r="B14" s="183" t="s">
        <v>139</v>
      </c>
      <c r="C14" s="239">
        <v>1.9038523534975706</v>
      </c>
      <c r="D14" s="240">
        <v>0.22402621952875532</v>
      </c>
      <c r="E14" s="240">
        <v>1.45579991444006</v>
      </c>
      <c r="F14" s="240">
        <v>2.3519047925550813</v>
      </c>
      <c r="G14" s="240">
        <v>1.2317736949113047</v>
      </c>
      <c r="H14" s="240">
        <v>2.5759310120838368</v>
      </c>
      <c r="I14" s="51">
        <v>0.11766995435186785</v>
      </c>
      <c r="J14" s="50">
        <v>0.2353399087037357</v>
      </c>
      <c r="K14" s="52">
        <v>0.35300986305560356</v>
      </c>
      <c r="L14" s="240">
        <v>1.8086597358226921</v>
      </c>
      <c r="M14" s="240">
        <v>1.9990449711724492</v>
      </c>
    </row>
    <row r="15" spans="1:13" s="47" customFormat="1" ht="15" customHeight="1">
      <c r="A15" s="48"/>
      <c r="B15" s="183" t="s">
        <v>209</v>
      </c>
      <c r="C15" s="239">
        <v>2.3088467026475459</v>
      </c>
      <c r="D15" s="49">
        <v>0.2015823677089241</v>
      </c>
      <c r="E15" s="240">
        <v>1.9056819672296976</v>
      </c>
      <c r="F15" s="240">
        <v>2.7120114380653941</v>
      </c>
      <c r="G15" s="240">
        <v>1.7040995995207737</v>
      </c>
      <c r="H15" s="240">
        <v>2.913593805774318</v>
      </c>
      <c r="I15" s="51">
        <v>8.7308684235194292E-2</v>
      </c>
      <c r="J15" s="50">
        <v>0.17461736847038858</v>
      </c>
      <c r="K15" s="52">
        <v>0.26192605270558289</v>
      </c>
      <c r="L15" s="240">
        <v>2.1934043675151687</v>
      </c>
      <c r="M15" s="240">
        <v>2.4242890377799231</v>
      </c>
    </row>
    <row r="16" spans="1:13" ht="15" customHeight="1">
      <c r="A16" s="48"/>
      <c r="B16" s="183" t="s">
        <v>140</v>
      </c>
      <c r="C16" s="239">
        <v>1.2736324195712967</v>
      </c>
      <c r="D16" s="49">
        <v>5.7251083275727851E-2</v>
      </c>
      <c r="E16" s="240">
        <v>1.1591302530198411</v>
      </c>
      <c r="F16" s="240">
        <v>1.3881345861227523</v>
      </c>
      <c r="G16" s="240">
        <v>1.1018791697441133</v>
      </c>
      <c r="H16" s="240">
        <v>1.4453856693984801</v>
      </c>
      <c r="I16" s="51">
        <v>4.4951025426157497E-2</v>
      </c>
      <c r="J16" s="50">
        <v>8.9902050852314994E-2</v>
      </c>
      <c r="K16" s="52">
        <v>0.13485307627847248</v>
      </c>
      <c r="L16" s="240">
        <v>1.2099507985927318</v>
      </c>
      <c r="M16" s="240">
        <v>1.3373140405498616</v>
      </c>
    </row>
    <row r="17" spans="1:13" ht="15" customHeight="1">
      <c r="A17" s="48"/>
      <c r="B17" s="183" t="s">
        <v>210</v>
      </c>
      <c r="C17" s="248">
        <v>19.668723565731913</v>
      </c>
      <c r="D17" s="240">
        <v>1.4145498813546094</v>
      </c>
      <c r="E17" s="249">
        <v>16.839623803022693</v>
      </c>
      <c r="F17" s="249">
        <v>22.497823328441132</v>
      </c>
      <c r="G17" s="249">
        <v>15.425073921668085</v>
      </c>
      <c r="H17" s="249">
        <v>23.912373209795739</v>
      </c>
      <c r="I17" s="51">
        <v>7.1918743309765512E-2</v>
      </c>
      <c r="J17" s="50">
        <v>0.14383748661953102</v>
      </c>
      <c r="K17" s="52">
        <v>0.21575622992929655</v>
      </c>
      <c r="L17" s="249">
        <v>18.685287387445317</v>
      </c>
      <c r="M17" s="249">
        <v>20.652159744018508</v>
      </c>
    </row>
    <row r="18" spans="1:13" ht="15" customHeight="1">
      <c r="A18" s="48"/>
      <c r="B18" s="183" t="s">
        <v>141</v>
      </c>
      <c r="C18" s="243">
        <v>55.882590921502555</v>
      </c>
      <c r="D18" s="249">
        <v>2.6101640061913511</v>
      </c>
      <c r="E18" s="244">
        <v>50.662262909119853</v>
      </c>
      <c r="F18" s="244">
        <v>61.102918933885256</v>
      </c>
      <c r="G18" s="244">
        <v>48.052098902928499</v>
      </c>
      <c r="H18" s="244">
        <v>63.71308294007661</v>
      </c>
      <c r="I18" s="51">
        <v>4.670799909506361E-2</v>
      </c>
      <c r="J18" s="50">
        <v>9.341599819012722E-2</v>
      </c>
      <c r="K18" s="52">
        <v>0.14012399728519082</v>
      </c>
      <c r="L18" s="244">
        <v>53.088461375427428</v>
      </c>
      <c r="M18" s="244">
        <v>58.676720467577681</v>
      </c>
    </row>
    <row r="19" spans="1:13" ht="15" customHeight="1">
      <c r="A19" s="48"/>
      <c r="B19" s="183" t="s">
        <v>166</v>
      </c>
      <c r="C19" s="248">
        <v>35.815952380952382</v>
      </c>
      <c r="D19" s="240">
        <v>2.145530115694239</v>
      </c>
      <c r="E19" s="249">
        <v>31.524892149563904</v>
      </c>
      <c r="F19" s="249">
        <v>40.10701261234086</v>
      </c>
      <c r="G19" s="249">
        <v>29.379362033869665</v>
      </c>
      <c r="H19" s="249">
        <v>42.252542728035095</v>
      </c>
      <c r="I19" s="51">
        <v>5.9904315620970996E-2</v>
      </c>
      <c r="J19" s="50">
        <v>0.11980863124194199</v>
      </c>
      <c r="K19" s="52">
        <v>0.179712946862913</v>
      </c>
      <c r="L19" s="249">
        <v>34.025154761904766</v>
      </c>
      <c r="M19" s="249">
        <v>37.606749999999998</v>
      </c>
    </row>
    <row r="20" spans="1:13" ht="15" customHeight="1">
      <c r="A20" s="48"/>
      <c r="B20" s="183" t="s">
        <v>142</v>
      </c>
      <c r="C20" s="243">
        <v>57.02006544140373</v>
      </c>
      <c r="D20" s="244">
        <v>8.4634874761180274</v>
      </c>
      <c r="E20" s="244">
        <v>40.093090489167679</v>
      </c>
      <c r="F20" s="244">
        <v>73.947040393639782</v>
      </c>
      <c r="G20" s="244">
        <v>31.629603013049646</v>
      </c>
      <c r="H20" s="244">
        <v>82.410527869757814</v>
      </c>
      <c r="I20" s="51">
        <v>0.14842998531482696</v>
      </c>
      <c r="J20" s="50">
        <v>0.29685997062965391</v>
      </c>
      <c r="K20" s="52">
        <v>0.44528995594448084</v>
      </c>
      <c r="L20" s="244">
        <v>54.169062169333543</v>
      </c>
      <c r="M20" s="244">
        <v>59.871068713473917</v>
      </c>
    </row>
    <row r="21" spans="1:13" ht="15" customHeight="1">
      <c r="A21" s="48"/>
      <c r="B21" s="183" t="s">
        <v>167</v>
      </c>
      <c r="C21" s="239">
        <v>3.7581079473552803</v>
      </c>
      <c r="D21" s="49">
        <v>0.30905299743925363</v>
      </c>
      <c r="E21" s="240">
        <v>3.1400019524767728</v>
      </c>
      <c r="F21" s="240">
        <v>4.3762139422337878</v>
      </c>
      <c r="G21" s="240">
        <v>2.8309489550375195</v>
      </c>
      <c r="H21" s="240">
        <v>4.6852669396730411</v>
      </c>
      <c r="I21" s="51">
        <v>8.2236327899188125E-2</v>
      </c>
      <c r="J21" s="50">
        <v>0.16447265579837625</v>
      </c>
      <c r="K21" s="52">
        <v>0.24670898369756439</v>
      </c>
      <c r="L21" s="240">
        <v>3.5702025499875161</v>
      </c>
      <c r="M21" s="240">
        <v>3.9460133447230445</v>
      </c>
    </row>
    <row r="22" spans="1:13" ht="15" customHeight="1">
      <c r="A22" s="48"/>
      <c r="B22" s="183" t="s">
        <v>211</v>
      </c>
      <c r="C22" s="53">
        <v>0.50640222968096282</v>
      </c>
      <c r="D22" s="49">
        <v>2.0815390121337412E-2</v>
      </c>
      <c r="E22" s="49">
        <v>0.46477144943828802</v>
      </c>
      <c r="F22" s="49">
        <v>0.54803300992363768</v>
      </c>
      <c r="G22" s="49">
        <v>0.44395605931695059</v>
      </c>
      <c r="H22" s="49">
        <v>0.56884840004497506</v>
      </c>
      <c r="I22" s="51">
        <v>4.110445985684396E-2</v>
      </c>
      <c r="J22" s="50">
        <v>8.220891971368792E-2</v>
      </c>
      <c r="K22" s="52">
        <v>0.12331337957053187</v>
      </c>
      <c r="L22" s="49">
        <v>0.48108211819691471</v>
      </c>
      <c r="M22" s="49">
        <v>0.53172234116501094</v>
      </c>
    </row>
    <row r="23" spans="1:13" ht="15" customHeight="1">
      <c r="A23" s="48"/>
      <c r="B23" s="183" t="s">
        <v>143</v>
      </c>
      <c r="C23" s="239">
        <v>2.4815236241910101</v>
      </c>
      <c r="D23" s="49">
        <v>0.1709345261667414</v>
      </c>
      <c r="E23" s="240">
        <v>2.1396545718575273</v>
      </c>
      <c r="F23" s="240">
        <v>2.823392676524493</v>
      </c>
      <c r="G23" s="240">
        <v>1.9687200456907861</v>
      </c>
      <c r="H23" s="240">
        <v>2.9943272026912342</v>
      </c>
      <c r="I23" s="51">
        <v>6.8882892953504304E-2</v>
      </c>
      <c r="J23" s="50">
        <v>0.13776578590700861</v>
      </c>
      <c r="K23" s="52">
        <v>0.20664867886051291</v>
      </c>
      <c r="L23" s="240">
        <v>2.3574474429814596</v>
      </c>
      <c r="M23" s="240">
        <v>2.6055998054005607</v>
      </c>
    </row>
    <row r="24" spans="1:13" ht="15" customHeight="1">
      <c r="A24" s="48"/>
      <c r="B24" s="183" t="s">
        <v>212</v>
      </c>
      <c r="C24" s="239">
        <v>0.83756068092311187</v>
      </c>
      <c r="D24" s="49">
        <v>6.1730746100041575E-2</v>
      </c>
      <c r="E24" s="240">
        <v>0.71409918872302869</v>
      </c>
      <c r="F24" s="240">
        <v>0.96102217312319504</v>
      </c>
      <c r="G24" s="240">
        <v>0.65236844262298721</v>
      </c>
      <c r="H24" s="240">
        <v>1.0227529192232365</v>
      </c>
      <c r="I24" s="51">
        <v>7.3703013412718288E-2</v>
      </c>
      <c r="J24" s="50">
        <v>0.14740602682543658</v>
      </c>
      <c r="K24" s="52">
        <v>0.22110904023815486</v>
      </c>
      <c r="L24" s="240">
        <v>0.79568264687695622</v>
      </c>
      <c r="M24" s="240">
        <v>0.87943871496926751</v>
      </c>
    </row>
    <row r="25" spans="1:13" ht="15" customHeight="1">
      <c r="A25" s="48"/>
      <c r="B25" s="183" t="s">
        <v>144</v>
      </c>
      <c r="C25" s="239">
        <v>0.91181045415635165</v>
      </c>
      <c r="D25" s="240">
        <v>0.10055503938567638</v>
      </c>
      <c r="E25" s="240">
        <v>0.71070037538499886</v>
      </c>
      <c r="F25" s="240">
        <v>1.1129205329277043</v>
      </c>
      <c r="G25" s="240">
        <v>0.61014533599932252</v>
      </c>
      <c r="H25" s="240">
        <v>1.2134755723133808</v>
      </c>
      <c r="I25" s="51">
        <v>0.11028063884035466</v>
      </c>
      <c r="J25" s="50">
        <v>0.22056127768070932</v>
      </c>
      <c r="K25" s="52">
        <v>0.33084191652106398</v>
      </c>
      <c r="L25" s="240">
        <v>0.86621993144853404</v>
      </c>
      <c r="M25" s="240">
        <v>0.95740097686416925</v>
      </c>
    </row>
    <row r="26" spans="1:13" ht="15" customHeight="1">
      <c r="A26" s="48"/>
      <c r="B26" s="183" t="s">
        <v>145</v>
      </c>
      <c r="C26" s="239">
        <v>11.642658248735751</v>
      </c>
      <c r="D26" s="49">
        <v>0.25786695656642211</v>
      </c>
      <c r="E26" s="240">
        <v>11.126924335602906</v>
      </c>
      <c r="F26" s="240">
        <v>12.158392161868596</v>
      </c>
      <c r="G26" s="240">
        <v>10.869057379036486</v>
      </c>
      <c r="H26" s="240">
        <v>12.416259118435017</v>
      </c>
      <c r="I26" s="51">
        <v>2.2148460519694744E-2</v>
      </c>
      <c r="J26" s="50">
        <v>4.4296921039389488E-2</v>
      </c>
      <c r="K26" s="52">
        <v>6.6445381559084235E-2</v>
      </c>
      <c r="L26" s="240">
        <v>11.060525336298964</v>
      </c>
      <c r="M26" s="240">
        <v>12.224791161172538</v>
      </c>
    </row>
    <row r="27" spans="1:13" ht="15" customHeight="1">
      <c r="A27" s="48"/>
      <c r="B27" s="183" t="s">
        <v>146</v>
      </c>
      <c r="C27" s="248">
        <v>18.31870634043911</v>
      </c>
      <c r="D27" s="240">
        <v>1.5374412942333768</v>
      </c>
      <c r="E27" s="249">
        <v>15.243823751972357</v>
      </c>
      <c r="F27" s="249">
        <v>21.393588928905864</v>
      </c>
      <c r="G27" s="249">
        <v>13.706382457738979</v>
      </c>
      <c r="H27" s="249">
        <v>22.931030223139242</v>
      </c>
      <c r="I27" s="51">
        <v>8.3927394525640034E-2</v>
      </c>
      <c r="J27" s="50">
        <v>0.16785478905128007</v>
      </c>
      <c r="K27" s="52">
        <v>0.25178218357692012</v>
      </c>
      <c r="L27" s="249">
        <v>17.402771023417156</v>
      </c>
      <c r="M27" s="249">
        <v>19.234641657461065</v>
      </c>
    </row>
    <row r="28" spans="1:13" ht="15" customHeight="1">
      <c r="A28" s="48"/>
      <c r="B28" s="183" t="s">
        <v>147</v>
      </c>
      <c r="C28" s="239">
        <v>3.8002401276901514</v>
      </c>
      <c r="D28" s="49">
        <v>0.24721876490972422</v>
      </c>
      <c r="E28" s="240">
        <v>3.3058025978707031</v>
      </c>
      <c r="F28" s="240">
        <v>4.2946776575095997</v>
      </c>
      <c r="G28" s="240">
        <v>3.0585838329609789</v>
      </c>
      <c r="H28" s="240">
        <v>4.5418964224193239</v>
      </c>
      <c r="I28" s="51">
        <v>6.5053458887606622E-2</v>
      </c>
      <c r="J28" s="50">
        <v>0.13010691777521324</v>
      </c>
      <c r="K28" s="52">
        <v>0.19516037666281988</v>
      </c>
      <c r="L28" s="240">
        <v>3.610228121305644</v>
      </c>
      <c r="M28" s="240">
        <v>3.9902521340746588</v>
      </c>
    </row>
    <row r="29" spans="1:13" ht="15" customHeight="1">
      <c r="A29" s="48"/>
      <c r="B29" s="183" t="s">
        <v>213</v>
      </c>
      <c r="C29" s="239">
        <v>2.7098327235136637</v>
      </c>
      <c r="D29" s="240">
        <v>0.36578914255537076</v>
      </c>
      <c r="E29" s="240">
        <v>1.9782544384029221</v>
      </c>
      <c r="F29" s="240">
        <v>3.4414110086244052</v>
      </c>
      <c r="G29" s="240">
        <v>1.6124652958475514</v>
      </c>
      <c r="H29" s="240">
        <v>3.8072001511797762</v>
      </c>
      <c r="I29" s="51">
        <v>0.13498587546801627</v>
      </c>
      <c r="J29" s="50">
        <v>0.26997175093603254</v>
      </c>
      <c r="K29" s="52">
        <v>0.40495762640404881</v>
      </c>
      <c r="L29" s="240">
        <v>2.5743410873379804</v>
      </c>
      <c r="M29" s="240">
        <v>2.8453243596893469</v>
      </c>
    </row>
    <row r="30" spans="1:13" ht="15" customHeight="1">
      <c r="A30" s="48"/>
      <c r="B30" s="183" t="s">
        <v>148</v>
      </c>
      <c r="C30" s="239">
        <v>4.6256666666666675</v>
      </c>
      <c r="D30" s="49">
        <v>0.36400723120263967</v>
      </c>
      <c r="E30" s="240">
        <v>3.8976522042613881</v>
      </c>
      <c r="F30" s="240">
        <v>5.3536811290719468</v>
      </c>
      <c r="G30" s="240">
        <v>3.5336449730587485</v>
      </c>
      <c r="H30" s="240">
        <v>5.717688360274586</v>
      </c>
      <c r="I30" s="51">
        <v>7.8692923081928282E-2</v>
      </c>
      <c r="J30" s="50">
        <v>0.15738584616385656</v>
      </c>
      <c r="K30" s="52">
        <v>0.23607876924578486</v>
      </c>
      <c r="L30" s="240">
        <v>4.3943833333333338</v>
      </c>
      <c r="M30" s="240">
        <v>4.8569500000000012</v>
      </c>
    </row>
    <row r="31" spans="1:13" ht="15" customHeight="1">
      <c r="A31" s="48"/>
      <c r="B31" s="183" t="s">
        <v>149</v>
      </c>
      <c r="C31" s="239">
        <v>0.37713992714067091</v>
      </c>
      <c r="D31" s="49">
        <v>2.5503373960369002E-2</v>
      </c>
      <c r="E31" s="240">
        <v>0.3261331792199329</v>
      </c>
      <c r="F31" s="240">
        <v>0.42814667506140891</v>
      </c>
      <c r="G31" s="240">
        <v>0.3006298052595639</v>
      </c>
      <c r="H31" s="240">
        <v>0.45365004902177791</v>
      </c>
      <c r="I31" s="51">
        <v>6.7623107830893758E-2</v>
      </c>
      <c r="J31" s="50">
        <v>0.13524621566178752</v>
      </c>
      <c r="K31" s="52">
        <v>0.20286932349268127</v>
      </c>
      <c r="L31" s="240">
        <v>0.35828293078363738</v>
      </c>
      <c r="M31" s="240">
        <v>0.39599692349770443</v>
      </c>
    </row>
    <row r="32" spans="1:13" ht="15" customHeight="1">
      <c r="A32" s="48"/>
      <c r="B32" s="183" t="s">
        <v>168</v>
      </c>
      <c r="C32" s="239">
        <v>0.64865911975532287</v>
      </c>
      <c r="D32" s="49">
        <v>5.5179112094246752E-2</v>
      </c>
      <c r="E32" s="240">
        <v>0.53830089556682936</v>
      </c>
      <c r="F32" s="240">
        <v>0.75901734394381637</v>
      </c>
      <c r="G32" s="240">
        <v>0.48312178347258261</v>
      </c>
      <c r="H32" s="240">
        <v>0.81419645603806312</v>
      </c>
      <c r="I32" s="51">
        <v>8.5066424588404091E-2</v>
      </c>
      <c r="J32" s="50">
        <v>0.17013284917680818</v>
      </c>
      <c r="K32" s="52">
        <v>0.25519927376521229</v>
      </c>
      <c r="L32" s="240">
        <v>0.61622616376755668</v>
      </c>
      <c r="M32" s="240">
        <v>0.68109207574308905</v>
      </c>
    </row>
    <row r="33" spans="1:13" ht="15" customHeight="1">
      <c r="A33" s="48"/>
      <c r="B33" s="183" t="s">
        <v>150</v>
      </c>
      <c r="C33" s="239">
        <v>2.3572979854976759</v>
      </c>
      <c r="D33" s="49">
        <v>9.5271574002582182E-2</v>
      </c>
      <c r="E33" s="240">
        <v>2.1667548374925114</v>
      </c>
      <c r="F33" s="240">
        <v>2.5478411335028404</v>
      </c>
      <c r="G33" s="240">
        <v>2.0714832634899292</v>
      </c>
      <c r="H33" s="240">
        <v>2.6431127075054226</v>
      </c>
      <c r="I33" s="51">
        <v>4.0415583684668667E-2</v>
      </c>
      <c r="J33" s="50">
        <v>8.0831167369337334E-2</v>
      </c>
      <c r="K33" s="52">
        <v>0.12124675105400601</v>
      </c>
      <c r="L33" s="240">
        <v>2.239433086222792</v>
      </c>
      <c r="M33" s="240">
        <v>2.4751628847725597</v>
      </c>
    </row>
    <row r="34" spans="1:13" ht="15" customHeight="1">
      <c r="A34" s="48"/>
      <c r="B34" s="183" t="s">
        <v>151</v>
      </c>
      <c r="C34" s="248">
        <v>27.89088341726691</v>
      </c>
      <c r="D34" s="240">
        <v>1.4885198982533892</v>
      </c>
      <c r="E34" s="249">
        <v>24.913843620760133</v>
      </c>
      <c r="F34" s="249">
        <v>30.867923213773686</v>
      </c>
      <c r="G34" s="249">
        <v>23.425323722506743</v>
      </c>
      <c r="H34" s="249">
        <v>32.35644311202708</v>
      </c>
      <c r="I34" s="51">
        <v>5.3369406625960958E-2</v>
      </c>
      <c r="J34" s="50">
        <v>0.10673881325192192</v>
      </c>
      <c r="K34" s="52">
        <v>0.16010821987788287</v>
      </c>
      <c r="L34" s="249">
        <v>26.496339246403565</v>
      </c>
      <c r="M34" s="249">
        <v>29.285427588130254</v>
      </c>
    </row>
    <row r="35" spans="1:13" ht="15" customHeight="1">
      <c r="A35" s="48"/>
      <c r="B35" s="183" t="s">
        <v>169</v>
      </c>
      <c r="C35" s="248">
        <v>16.302487025858177</v>
      </c>
      <c r="D35" s="249">
        <v>2.9269955257617704</v>
      </c>
      <c r="E35" s="249">
        <v>10.448495974334637</v>
      </c>
      <c r="F35" s="249">
        <v>22.156478077381717</v>
      </c>
      <c r="G35" s="249">
        <v>7.5215004485728656</v>
      </c>
      <c r="H35" s="249">
        <v>25.083473603143489</v>
      </c>
      <c r="I35" s="51">
        <v>0.17954288331094015</v>
      </c>
      <c r="J35" s="50">
        <v>0.3590857666218803</v>
      </c>
      <c r="K35" s="52">
        <v>0.53862864993282045</v>
      </c>
      <c r="L35" s="249">
        <v>15.487362674565269</v>
      </c>
      <c r="M35" s="249">
        <v>17.117611377151086</v>
      </c>
    </row>
    <row r="36" spans="1:13" ht="15" customHeight="1">
      <c r="A36" s="48"/>
      <c r="B36" s="183" t="s">
        <v>152</v>
      </c>
      <c r="C36" s="53">
        <v>7.5565212524468392E-2</v>
      </c>
      <c r="D36" s="49">
        <v>1.1685590895364917E-2</v>
      </c>
      <c r="E36" s="49">
        <v>5.2194030733738558E-2</v>
      </c>
      <c r="F36" s="49">
        <v>9.8936394315198226E-2</v>
      </c>
      <c r="G36" s="49">
        <v>4.0508439838373642E-2</v>
      </c>
      <c r="H36" s="49">
        <v>0.11062198521056314</v>
      </c>
      <c r="I36" s="51">
        <v>0.15464246714824054</v>
      </c>
      <c r="J36" s="50">
        <v>0.30928493429648107</v>
      </c>
      <c r="K36" s="52">
        <v>0.46392740144472161</v>
      </c>
      <c r="L36" s="49">
        <v>7.1786951898244966E-2</v>
      </c>
      <c r="M36" s="49">
        <v>7.9343473150691818E-2</v>
      </c>
    </row>
    <row r="37" spans="1:13" ht="15" customHeight="1">
      <c r="A37" s="48"/>
      <c r="B37" s="183" t="s">
        <v>153</v>
      </c>
      <c r="C37" s="53">
        <v>0.39969129269239734</v>
      </c>
      <c r="D37" s="49">
        <v>1.7350224781706888E-2</v>
      </c>
      <c r="E37" s="49">
        <v>0.36499084312898356</v>
      </c>
      <c r="F37" s="49">
        <v>0.43439174225581112</v>
      </c>
      <c r="G37" s="49">
        <v>0.34764061834727666</v>
      </c>
      <c r="H37" s="49">
        <v>0.45174196703751801</v>
      </c>
      <c r="I37" s="51">
        <v>4.340906369221216E-2</v>
      </c>
      <c r="J37" s="50">
        <v>8.6818127384424321E-2</v>
      </c>
      <c r="K37" s="52">
        <v>0.13022719107663649</v>
      </c>
      <c r="L37" s="49">
        <v>0.3797067280577775</v>
      </c>
      <c r="M37" s="49">
        <v>0.41967585732701718</v>
      </c>
    </row>
    <row r="38" spans="1:13" ht="15" customHeight="1">
      <c r="A38" s="48"/>
      <c r="B38" s="183" t="s">
        <v>154</v>
      </c>
      <c r="C38" s="53">
        <v>3.1200363998282212E-2</v>
      </c>
      <c r="D38" s="49">
        <v>9.411415080646401E-4</v>
      </c>
      <c r="E38" s="49">
        <v>2.9318080982152932E-2</v>
      </c>
      <c r="F38" s="49">
        <v>3.3082647014411493E-2</v>
      </c>
      <c r="G38" s="49">
        <v>2.8376939474088293E-2</v>
      </c>
      <c r="H38" s="49">
        <v>3.4023788522476131E-2</v>
      </c>
      <c r="I38" s="51">
        <v>3.016444000834273E-2</v>
      </c>
      <c r="J38" s="50">
        <v>6.032888001668546E-2</v>
      </c>
      <c r="K38" s="52">
        <v>9.049332002502819E-2</v>
      </c>
      <c r="L38" s="49">
        <v>2.9640345798368103E-2</v>
      </c>
      <c r="M38" s="49">
        <v>3.2760382198196325E-2</v>
      </c>
    </row>
    <row r="39" spans="1:13" ht="15" customHeight="1">
      <c r="A39" s="48"/>
      <c r="B39" s="183" t="s">
        <v>170</v>
      </c>
      <c r="C39" s="248">
        <v>29.917146538966293</v>
      </c>
      <c r="D39" s="240">
        <v>2.1911113100594148</v>
      </c>
      <c r="E39" s="249">
        <v>25.534923918847461</v>
      </c>
      <c r="F39" s="249">
        <v>34.299369159085124</v>
      </c>
      <c r="G39" s="249">
        <v>23.343812608788049</v>
      </c>
      <c r="H39" s="249">
        <v>36.490480469144536</v>
      </c>
      <c r="I39" s="51">
        <v>7.3239314692179966E-2</v>
      </c>
      <c r="J39" s="50">
        <v>0.14647862938435993</v>
      </c>
      <c r="K39" s="52">
        <v>0.21971794407653988</v>
      </c>
      <c r="L39" s="249">
        <v>28.421289212017978</v>
      </c>
      <c r="M39" s="249">
        <v>31.413003865914607</v>
      </c>
    </row>
    <row r="40" spans="1:13" ht="15" customHeight="1">
      <c r="A40" s="48"/>
      <c r="B40" s="183" t="s">
        <v>172</v>
      </c>
      <c r="C40" s="248">
        <v>11.66482420972979</v>
      </c>
      <c r="D40" s="240">
        <v>0.65210642608227354</v>
      </c>
      <c r="E40" s="249">
        <v>10.360611357565244</v>
      </c>
      <c r="F40" s="249">
        <v>12.969037061894337</v>
      </c>
      <c r="G40" s="249">
        <v>9.7085049314829703</v>
      </c>
      <c r="H40" s="249">
        <v>13.62114348797661</v>
      </c>
      <c r="I40" s="51">
        <v>5.5903665100957338E-2</v>
      </c>
      <c r="J40" s="50">
        <v>0.11180733020191468</v>
      </c>
      <c r="K40" s="52">
        <v>0.16771099530287201</v>
      </c>
      <c r="L40" s="249">
        <v>11.081582999243301</v>
      </c>
      <c r="M40" s="249">
        <v>12.24806542021628</v>
      </c>
    </row>
    <row r="41" spans="1:13" ht="15" customHeight="1">
      <c r="A41" s="48"/>
      <c r="B41" s="183" t="s">
        <v>155</v>
      </c>
      <c r="C41" s="248">
        <v>24.130207610741621</v>
      </c>
      <c r="D41" s="240">
        <v>0.79979963718059444</v>
      </c>
      <c r="E41" s="249">
        <v>22.530608336380432</v>
      </c>
      <c r="F41" s="249">
        <v>25.729806885102811</v>
      </c>
      <c r="G41" s="249">
        <v>21.730808699199837</v>
      </c>
      <c r="H41" s="249">
        <v>26.529606522283405</v>
      </c>
      <c r="I41" s="51">
        <v>3.3145161868585071E-2</v>
      </c>
      <c r="J41" s="50">
        <v>6.6290323737170143E-2</v>
      </c>
      <c r="K41" s="52">
        <v>9.9435485605755214E-2</v>
      </c>
      <c r="L41" s="249">
        <v>22.923697230204539</v>
      </c>
      <c r="M41" s="249">
        <v>25.336717991278704</v>
      </c>
    </row>
    <row r="42" spans="1:13" ht="15" customHeight="1">
      <c r="A42" s="48"/>
      <c r="B42" s="183" t="s">
        <v>173</v>
      </c>
      <c r="C42" s="248">
        <v>25.092087148652251</v>
      </c>
      <c r="D42" s="249">
        <v>5.2152305287232661</v>
      </c>
      <c r="E42" s="249">
        <v>14.661626091205719</v>
      </c>
      <c r="F42" s="249">
        <v>35.522548206098783</v>
      </c>
      <c r="G42" s="249">
        <v>9.4463955624824525</v>
      </c>
      <c r="H42" s="249">
        <v>40.737778734822051</v>
      </c>
      <c r="I42" s="51">
        <v>0.20784363205128542</v>
      </c>
      <c r="J42" s="50">
        <v>0.41568726410257084</v>
      </c>
      <c r="K42" s="52">
        <v>0.62353089615385626</v>
      </c>
      <c r="L42" s="249">
        <v>23.837482791219639</v>
      </c>
      <c r="M42" s="249">
        <v>26.346691506084863</v>
      </c>
    </row>
    <row r="43" spans="1:13" ht="15" customHeight="1">
      <c r="A43" s="48"/>
      <c r="B43" s="183" t="s">
        <v>174</v>
      </c>
      <c r="C43" s="53">
        <v>2.2647014437758239E-2</v>
      </c>
      <c r="D43" s="49">
        <v>4.1974011094752439E-3</v>
      </c>
      <c r="E43" s="49">
        <v>1.4252212218807752E-2</v>
      </c>
      <c r="F43" s="49">
        <v>3.1041816656708729E-2</v>
      </c>
      <c r="G43" s="49">
        <v>1.0054811109332509E-2</v>
      </c>
      <c r="H43" s="49">
        <v>3.5239217766183967E-2</v>
      </c>
      <c r="I43" s="51">
        <v>0.18534015249608912</v>
      </c>
      <c r="J43" s="50">
        <v>0.37068030499217824</v>
      </c>
      <c r="K43" s="52">
        <v>0.55602045748826734</v>
      </c>
      <c r="L43" s="49">
        <v>2.1514663715870328E-2</v>
      </c>
      <c r="M43" s="49">
        <v>2.3779365159646151E-2</v>
      </c>
    </row>
    <row r="44" spans="1:13" ht="15" customHeight="1">
      <c r="A44" s="48"/>
      <c r="B44" s="183" t="s">
        <v>175</v>
      </c>
      <c r="C44" s="243">
        <v>613.74085782916791</v>
      </c>
      <c r="D44" s="244">
        <v>34.654922145917403</v>
      </c>
      <c r="E44" s="244">
        <v>544.43101353733311</v>
      </c>
      <c r="F44" s="244">
        <v>683.0507021210027</v>
      </c>
      <c r="G44" s="244">
        <v>509.77609139141566</v>
      </c>
      <c r="H44" s="244">
        <v>717.70562426692015</v>
      </c>
      <c r="I44" s="51">
        <v>5.6465072683108623E-2</v>
      </c>
      <c r="J44" s="50">
        <v>0.11293014536621725</v>
      </c>
      <c r="K44" s="52">
        <v>0.16939521804932586</v>
      </c>
      <c r="L44" s="244">
        <v>583.05381493770949</v>
      </c>
      <c r="M44" s="244">
        <v>644.42790072062633</v>
      </c>
    </row>
    <row r="45" spans="1:13" ht="15" customHeight="1">
      <c r="A45" s="48"/>
      <c r="B45" s="183" t="s">
        <v>156</v>
      </c>
      <c r="C45" s="239">
        <v>6.5008969831417085</v>
      </c>
      <c r="D45" s="49">
        <v>0.30323577139662167</v>
      </c>
      <c r="E45" s="240">
        <v>5.8944254403484653</v>
      </c>
      <c r="F45" s="240">
        <v>7.1073685259349517</v>
      </c>
      <c r="G45" s="240">
        <v>5.5911896689518432</v>
      </c>
      <c r="H45" s="240">
        <v>7.4106042973315738</v>
      </c>
      <c r="I45" s="51">
        <v>4.6645220218529904E-2</v>
      </c>
      <c r="J45" s="50">
        <v>9.3290440437059807E-2</v>
      </c>
      <c r="K45" s="52">
        <v>0.13993566065558971</v>
      </c>
      <c r="L45" s="240">
        <v>6.1758521339846233</v>
      </c>
      <c r="M45" s="240">
        <v>6.8259418322987937</v>
      </c>
    </row>
    <row r="46" spans="1:13" ht="15" customHeight="1">
      <c r="A46" s="48"/>
      <c r="B46" s="183" t="s">
        <v>157</v>
      </c>
      <c r="C46" s="243">
        <v>93.678372871727888</v>
      </c>
      <c r="D46" s="249">
        <v>2.4794774528958698</v>
      </c>
      <c r="E46" s="244">
        <v>88.719417965936145</v>
      </c>
      <c r="F46" s="244">
        <v>98.63732777751963</v>
      </c>
      <c r="G46" s="244">
        <v>86.239940513040281</v>
      </c>
      <c r="H46" s="244">
        <v>101.11680523041549</v>
      </c>
      <c r="I46" s="51">
        <v>2.6467981636390865E-2</v>
      </c>
      <c r="J46" s="50">
        <v>5.293596327278173E-2</v>
      </c>
      <c r="K46" s="52">
        <v>7.9403944909172602E-2</v>
      </c>
      <c r="L46" s="244">
        <v>88.994454228141493</v>
      </c>
      <c r="M46" s="244">
        <v>98.362291515314283</v>
      </c>
    </row>
    <row r="47" spans="1:13" ht="15" customHeight="1">
      <c r="A47" s="48"/>
      <c r="B47" s="183" t="s">
        <v>207</v>
      </c>
      <c r="C47" s="239">
        <v>11.032421198306492</v>
      </c>
      <c r="D47" s="49">
        <v>0.25063542779726999</v>
      </c>
      <c r="E47" s="240">
        <v>10.531150342711953</v>
      </c>
      <c r="F47" s="240">
        <v>11.533692053901031</v>
      </c>
      <c r="G47" s="240">
        <v>10.280514914914683</v>
      </c>
      <c r="H47" s="240">
        <v>11.784327481698302</v>
      </c>
      <c r="I47" s="51">
        <v>2.2718080038110152E-2</v>
      </c>
      <c r="J47" s="50">
        <v>4.5436160076220304E-2</v>
      </c>
      <c r="K47" s="52">
        <v>6.8154240114330453E-2</v>
      </c>
      <c r="L47" s="240">
        <v>10.480800138391167</v>
      </c>
      <c r="M47" s="240">
        <v>11.584042258221817</v>
      </c>
    </row>
    <row r="48" spans="1:13" s="47" customFormat="1" ht="15" customHeight="1">
      <c r="A48" s="48"/>
      <c r="B48" s="183" t="s">
        <v>214</v>
      </c>
      <c r="C48" s="248">
        <v>49.086320411126692</v>
      </c>
      <c r="D48" s="240">
        <v>2.2662424576385418</v>
      </c>
      <c r="E48" s="249">
        <v>44.553835495849611</v>
      </c>
      <c r="F48" s="249">
        <v>53.618805326403773</v>
      </c>
      <c r="G48" s="249">
        <v>42.287593038211071</v>
      </c>
      <c r="H48" s="249">
        <v>55.885047784042314</v>
      </c>
      <c r="I48" s="51">
        <v>4.6168513725564138E-2</v>
      </c>
      <c r="J48" s="50">
        <v>9.2337027451128276E-2</v>
      </c>
      <c r="K48" s="52">
        <v>0.13850554117669242</v>
      </c>
      <c r="L48" s="249">
        <v>46.632004390570359</v>
      </c>
      <c r="M48" s="249">
        <v>51.540636431683026</v>
      </c>
    </row>
    <row r="49" spans="1:13" ht="15" customHeight="1">
      <c r="A49" s="48"/>
      <c r="B49" s="183" t="s">
        <v>176</v>
      </c>
      <c r="C49" s="248" t="s">
        <v>96</v>
      </c>
      <c r="D49" s="249" t="s">
        <v>94</v>
      </c>
      <c r="E49" s="249" t="s">
        <v>94</v>
      </c>
      <c r="F49" s="249" t="s">
        <v>94</v>
      </c>
      <c r="G49" s="249" t="s">
        <v>94</v>
      </c>
      <c r="H49" s="249" t="s">
        <v>94</v>
      </c>
      <c r="I49" s="51" t="s">
        <v>94</v>
      </c>
      <c r="J49" s="50" t="s">
        <v>94</v>
      </c>
      <c r="K49" s="52" t="s">
        <v>94</v>
      </c>
      <c r="L49" s="249" t="s">
        <v>94</v>
      </c>
      <c r="M49" s="249" t="s">
        <v>94</v>
      </c>
    </row>
    <row r="50" spans="1:13" ht="15" customHeight="1">
      <c r="A50" s="48"/>
      <c r="B50" s="183" t="s">
        <v>215</v>
      </c>
      <c r="C50" s="248">
        <v>25.72536174012718</v>
      </c>
      <c r="D50" s="249">
        <v>4.7949591861605025</v>
      </c>
      <c r="E50" s="249">
        <v>16.135443367806175</v>
      </c>
      <c r="F50" s="249">
        <v>35.315280112448185</v>
      </c>
      <c r="G50" s="249">
        <v>11.340484181645673</v>
      </c>
      <c r="H50" s="249">
        <v>40.11023929860869</v>
      </c>
      <c r="I50" s="51">
        <v>0.18639035029315773</v>
      </c>
      <c r="J50" s="50">
        <v>0.37278070058631546</v>
      </c>
      <c r="K50" s="52">
        <v>0.55917105087947316</v>
      </c>
      <c r="L50" s="249">
        <v>24.439093653120821</v>
      </c>
      <c r="M50" s="249">
        <v>27.01162982713354</v>
      </c>
    </row>
    <row r="51" spans="1:13" ht="15" customHeight="1">
      <c r="A51" s="48"/>
      <c r="B51" s="183" t="s">
        <v>430</v>
      </c>
      <c r="C51" s="239">
        <v>54.713200811544681</v>
      </c>
      <c r="D51" s="49">
        <v>1.5963893060334426</v>
      </c>
      <c r="E51" s="240">
        <v>51.520422199477792</v>
      </c>
      <c r="F51" s="240">
        <v>57.905979423611569</v>
      </c>
      <c r="G51" s="240">
        <v>49.924032893444355</v>
      </c>
      <c r="H51" s="240">
        <v>59.502368729645006</v>
      </c>
      <c r="I51" s="51">
        <v>2.9177406592096122E-2</v>
      </c>
      <c r="J51" s="50">
        <v>5.8354813184192243E-2</v>
      </c>
      <c r="K51" s="52">
        <v>8.7532219776288361E-2</v>
      </c>
      <c r="L51" s="240">
        <v>51.977540770967444</v>
      </c>
      <c r="M51" s="240">
        <v>57.448860852121918</v>
      </c>
    </row>
    <row r="52" spans="1:13" ht="15" customHeight="1">
      <c r="A52" s="48"/>
      <c r="B52" s="183" t="s">
        <v>158</v>
      </c>
      <c r="C52" s="239">
        <v>4.6624500846869763</v>
      </c>
      <c r="D52" s="49">
        <v>0.23101068038257186</v>
      </c>
      <c r="E52" s="240">
        <v>4.2004287239218323</v>
      </c>
      <c r="F52" s="240">
        <v>5.1244714454521203</v>
      </c>
      <c r="G52" s="240">
        <v>3.9694180435392608</v>
      </c>
      <c r="H52" s="240">
        <v>5.3554821258346923</v>
      </c>
      <c r="I52" s="51">
        <v>4.9547057059396112E-2</v>
      </c>
      <c r="J52" s="50">
        <v>9.9094114118792223E-2</v>
      </c>
      <c r="K52" s="52">
        <v>0.14864117117818834</v>
      </c>
      <c r="L52" s="240">
        <v>4.4293275804526271</v>
      </c>
      <c r="M52" s="240">
        <v>4.8955725889213255</v>
      </c>
    </row>
    <row r="53" spans="1:13" ht="15" customHeight="1">
      <c r="A53" s="48"/>
      <c r="B53" s="183" t="s">
        <v>177</v>
      </c>
      <c r="C53" s="239">
        <v>8.31</v>
      </c>
      <c r="D53" s="49">
        <v>0.71300377575188123</v>
      </c>
      <c r="E53" s="240">
        <v>6.8839924484962385</v>
      </c>
      <c r="F53" s="240">
        <v>9.7360075515037625</v>
      </c>
      <c r="G53" s="240">
        <v>6.1709886727443566</v>
      </c>
      <c r="H53" s="240">
        <v>10.449011327255644</v>
      </c>
      <c r="I53" s="51">
        <v>8.5800695036327465E-2</v>
      </c>
      <c r="J53" s="50">
        <v>0.17160139007265493</v>
      </c>
      <c r="K53" s="52">
        <v>0.25740208510898238</v>
      </c>
      <c r="L53" s="240">
        <v>7.8945000000000007</v>
      </c>
      <c r="M53" s="240">
        <v>8.7255000000000003</v>
      </c>
    </row>
    <row r="54" spans="1:13" ht="15" customHeight="1">
      <c r="A54" s="48"/>
      <c r="B54" s="183" t="s">
        <v>159</v>
      </c>
      <c r="C54" s="243">
        <v>128.85637808383791</v>
      </c>
      <c r="D54" s="244">
        <v>7.2874728921167575</v>
      </c>
      <c r="E54" s="244">
        <v>114.28143229960439</v>
      </c>
      <c r="F54" s="244">
        <v>143.43132386807142</v>
      </c>
      <c r="G54" s="244">
        <v>106.99395940748764</v>
      </c>
      <c r="H54" s="244">
        <v>150.71879676018818</v>
      </c>
      <c r="I54" s="51">
        <v>5.6555003333830352E-2</v>
      </c>
      <c r="J54" s="50">
        <v>0.1131100066676607</v>
      </c>
      <c r="K54" s="52">
        <v>0.16966501000149106</v>
      </c>
      <c r="L54" s="244">
        <v>122.41355917964601</v>
      </c>
      <c r="M54" s="244">
        <v>135.29919698802979</v>
      </c>
    </row>
    <row r="55" spans="1:13" ht="15" customHeight="1">
      <c r="A55" s="48"/>
      <c r="B55" s="183" t="s">
        <v>178</v>
      </c>
      <c r="C55" s="239">
        <v>0.9309831660507556</v>
      </c>
      <c r="D55" s="240">
        <v>0.15897596150964566</v>
      </c>
      <c r="E55" s="240">
        <v>0.61303124303146428</v>
      </c>
      <c r="F55" s="240">
        <v>1.2489350890700468</v>
      </c>
      <c r="G55" s="240">
        <v>0.45405528152181862</v>
      </c>
      <c r="H55" s="240">
        <v>1.4079110505796926</v>
      </c>
      <c r="I55" s="51">
        <v>0.17076137067442804</v>
      </c>
      <c r="J55" s="50">
        <v>0.34152274134885607</v>
      </c>
      <c r="K55" s="52">
        <v>0.51228411202328417</v>
      </c>
      <c r="L55" s="240">
        <v>0.88443400774821779</v>
      </c>
      <c r="M55" s="240">
        <v>0.9775323243532934</v>
      </c>
    </row>
    <row r="56" spans="1:13" ht="15" customHeight="1">
      <c r="A56" s="48"/>
      <c r="B56" s="183" t="s">
        <v>160</v>
      </c>
      <c r="C56" s="239">
        <v>0.51461426324510795</v>
      </c>
      <c r="D56" s="49">
        <v>3.5539395360990655E-2</v>
      </c>
      <c r="E56" s="240">
        <v>0.44353547252312664</v>
      </c>
      <c r="F56" s="240">
        <v>0.58569305396708926</v>
      </c>
      <c r="G56" s="240">
        <v>0.40799607716213598</v>
      </c>
      <c r="H56" s="240">
        <v>0.62123244932807986</v>
      </c>
      <c r="I56" s="51">
        <v>6.9060261052390298E-2</v>
      </c>
      <c r="J56" s="50">
        <v>0.1381205221047806</v>
      </c>
      <c r="K56" s="52">
        <v>0.20718078315717089</v>
      </c>
      <c r="L56" s="240">
        <v>0.48888355008285256</v>
      </c>
      <c r="M56" s="240">
        <v>0.54034497640736334</v>
      </c>
    </row>
    <row r="57" spans="1:13" ht="15" customHeight="1">
      <c r="A57" s="48"/>
      <c r="B57" s="183" t="s">
        <v>216</v>
      </c>
      <c r="C57" s="239">
        <v>2.2007387535745293</v>
      </c>
      <c r="D57" s="240">
        <v>0.44376253850968078</v>
      </c>
      <c r="E57" s="240">
        <v>1.3132136765551676</v>
      </c>
      <c r="F57" s="240">
        <v>3.088263830593891</v>
      </c>
      <c r="G57" s="240">
        <v>0.86945113804548702</v>
      </c>
      <c r="H57" s="240">
        <v>3.5320263691035718</v>
      </c>
      <c r="I57" s="51">
        <v>0.20164253380320751</v>
      </c>
      <c r="J57" s="50">
        <v>0.40328506760641503</v>
      </c>
      <c r="K57" s="52">
        <v>0.60492760140962254</v>
      </c>
      <c r="L57" s="240">
        <v>2.0907018158958026</v>
      </c>
      <c r="M57" s="240">
        <v>2.310775691253256</v>
      </c>
    </row>
    <row r="58" spans="1:13" ht="15" customHeight="1">
      <c r="A58" s="48"/>
      <c r="B58" s="183" t="s">
        <v>161</v>
      </c>
      <c r="C58" s="239">
        <v>8.7938313727810247</v>
      </c>
      <c r="D58" s="49">
        <v>0.3557032897337995</v>
      </c>
      <c r="E58" s="240">
        <v>8.0824247933134252</v>
      </c>
      <c r="F58" s="240">
        <v>9.5052379522486241</v>
      </c>
      <c r="G58" s="240">
        <v>7.7267215035796264</v>
      </c>
      <c r="H58" s="240">
        <v>9.8609412419824238</v>
      </c>
      <c r="I58" s="51">
        <v>4.0449182461558771E-2</v>
      </c>
      <c r="J58" s="50">
        <v>8.0898364923117541E-2</v>
      </c>
      <c r="K58" s="52">
        <v>0.12134754738467632</v>
      </c>
      <c r="L58" s="240">
        <v>8.3541398041419725</v>
      </c>
      <c r="M58" s="240">
        <v>9.2335229414200768</v>
      </c>
    </row>
    <row r="59" spans="1:13" ht="15" customHeight="1">
      <c r="A59" s="48"/>
      <c r="B59" s="183" t="s">
        <v>162</v>
      </c>
      <c r="C59" s="53">
        <v>0.13537149883369612</v>
      </c>
      <c r="D59" s="49">
        <v>5.8569431451323713E-3</v>
      </c>
      <c r="E59" s="49">
        <v>0.12365761254343138</v>
      </c>
      <c r="F59" s="49">
        <v>0.14708538512396085</v>
      </c>
      <c r="G59" s="49">
        <v>0.117800669398299</v>
      </c>
      <c r="H59" s="49">
        <v>0.15294232826909324</v>
      </c>
      <c r="I59" s="51">
        <v>4.3265703605214756E-2</v>
      </c>
      <c r="J59" s="50">
        <v>8.6531407210429512E-2</v>
      </c>
      <c r="K59" s="52">
        <v>0.12979711081564427</v>
      </c>
      <c r="L59" s="49">
        <v>0.12860292389201131</v>
      </c>
      <c r="M59" s="49">
        <v>0.14214007377538093</v>
      </c>
    </row>
    <row r="60" spans="1:13" ht="15" customHeight="1">
      <c r="A60" s="48"/>
      <c r="B60" s="183" t="s">
        <v>179</v>
      </c>
      <c r="C60" s="239">
        <v>5.0015906819250748</v>
      </c>
      <c r="D60" s="49">
        <v>0.27145835305130994</v>
      </c>
      <c r="E60" s="240">
        <v>4.4586739758224549</v>
      </c>
      <c r="F60" s="240">
        <v>5.5445073880276947</v>
      </c>
      <c r="G60" s="240">
        <v>4.187215622771145</v>
      </c>
      <c r="H60" s="240">
        <v>5.8159657410790047</v>
      </c>
      <c r="I60" s="51">
        <v>5.4274403947591261E-2</v>
      </c>
      <c r="J60" s="50">
        <v>0.10854880789518252</v>
      </c>
      <c r="K60" s="52">
        <v>0.16282321184277379</v>
      </c>
      <c r="L60" s="240">
        <v>4.751511147828821</v>
      </c>
      <c r="M60" s="240">
        <v>5.2516702160213287</v>
      </c>
    </row>
    <row r="61" spans="1:13" ht="15" customHeight="1">
      <c r="A61" s="48"/>
      <c r="B61" s="183" t="s">
        <v>163</v>
      </c>
      <c r="C61" s="53">
        <v>9.7850264222700711E-2</v>
      </c>
      <c r="D61" s="49">
        <v>1.0483575527882854E-2</v>
      </c>
      <c r="E61" s="49">
        <v>7.6883113166934997E-2</v>
      </c>
      <c r="F61" s="49">
        <v>0.11881741527846643</v>
      </c>
      <c r="G61" s="49">
        <v>6.6399537639052153E-2</v>
      </c>
      <c r="H61" s="49">
        <v>0.12930099080634927</v>
      </c>
      <c r="I61" s="51">
        <v>0.10713895982971422</v>
      </c>
      <c r="J61" s="50">
        <v>0.21427791965942844</v>
      </c>
      <c r="K61" s="52">
        <v>0.32141687948914266</v>
      </c>
      <c r="L61" s="49">
        <v>9.295775101156567E-2</v>
      </c>
      <c r="M61" s="49">
        <v>0.10274277743383575</v>
      </c>
    </row>
    <row r="62" spans="1:13" ht="15" customHeight="1">
      <c r="A62" s="48"/>
      <c r="B62" s="183" t="s">
        <v>135</v>
      </c>
      <c r="C62" s="239">
        <v>5.3039963895725286</v>
      </c>
      <c r="D62" s="49">
        <v>0.17410511064472745</v>
      </c>
      <c r="E62" s="240">
        <v>4.9557861682830735</v>
      </c>
      <c r="F62" s="240">
        <v>5.6522066108619837</v>
      </c>
      <c r="G62" s="240">
        <v>4.7816810576383464</v>
      </c>
      <c r="H62" s="240">
        <v>5.8263117215067108</v>
      </c>
      <c r="I62" s="51">
        <v>3.2825269449091636E-2</v>
      </c>
      <c r="J62" s="50">
        <v>6.5650538898183272E-2</v>
      </c>
      <c r="K62" s="52">
        <v>9.8475808347274901E-2</v>
      </c>
      <c r="L62" s="240">
        <v>5.0387965700939024</v>
      </c>
      <c r="M62" s="240">
        <v>5.5691962090511549</v>
      </c>
    </row>
    <row r="63" spans="1:13" ht="15" customHeight="1">
      <c r="A63" s="48"/>
      <c r="B63" s="183" t="s">
        <v>180</v>
      </c>
      <c r="C63" s="248">
        <v>43.830673442314662</v>
      </c>
      <c r="D63" s="240">
        <v>2.3624480134694905</v>
      </c>
      <c r="E63" s="249">
        <v>39.105777415375684</v>
      </c>
      <c r="F63" s="249">
        <v>48.555569469253641</v>
      </c>
      <c r="G63" s="249">
        <v>36.743329401906195</v>
      </c>
      <c r="H63" s="249">
        <v>50.91801748272313</v>
      </c>
      <c r="I63" s="51">
        <v>5.3899423119261373E-2</v>
      </c>
      <c r="J63" s="50">
        <v>0.10779884623852275</v>
      </c>
      <c r="K63" s="52">
        <v>0.16169826935778411</v>
      </c>
      <c r="L63" s="249">
        <v>41.639139770198931</v>
      </c>
      <c r="M63" s="249">
        <v>46.022207114430394</v>
      </c>
    </row>
    <row r="64" spans="1:13" ht="15" customHeight="1">
      <c r="A64" s="48"/>
      <c r="B64" s="183" t="s">
        <v>217</v>
      </c>
      <c r="C64" s="239">
        <v>3.4210599063794316</v>
      </c>
      <c r="D64" s="240">
        <v>0.60667581867960718</v>
      </c>
      <c r="E64" s="240">
        <v>2.207708269020217</v>
      </c>
      <c r="F64" s="240">
        <v>4.6344115437386462</v>
      </c>
      <c r="G64" s="240">
        <v>1.6010324503406101</v>
      </c>
      <c r="H64" s="240">
        <v>5.241087362418253</v>
      </c>
      <c r="I64" s="51">
        <v>0.17733563143641731</v>
      </c>
      <c r="J64" s="50">
        <v>0.35467126287283463</v>
      </c>
      <c r="K64" s="52">
        <v>0.53200689430925197</v>
      </c>
      <c r="L64" s="240">
        <v>3.2500069110604599</v>
      </c>
      <c r="M64" s="240">
        <v>3.5921129016984032</v>
      </c>
    </row>
    <row r="65" spans="1:13" ht="15" customHeight="1">
      <c r="A65" s="48"/>
      <c r="B65" s="183" t="s">
        <v>164</v>
      </c>
      <c r="C65" s="248">
        <v>11.256574763727544</v>
      </c>
      <c r="D65" s="240">
        <v>0.46621493179253726</v>
      </c>
      <c r="E65" s="249">
        <v>10.324144900142469</v>
      </c>
      <c r="F65" s="249">
        <v>12.189004627312618</v>
      </c>
      <c r="G65" s="249">
        <v>9.8579299683499322</v>
      </c>
      <c r="H65" s="249">
        <v>12.655219559105156</v>
      </c>
      <c r="I65" s="51">
        <v>4.141712213335428E-2</v>
      </c>
      <c r="J65" s="50">
        <v>8.2834244266708559E-2</v>
      </c>
      <c r="K65" s="52">
        <v>0.12425136640006285</v>
      </c>
      <c r="L65" s="249">
        <v>10.693746025541166</v>
      </c>
      <c r="M65" s="249">
        <v>11.819403501913921</v>
      </c>
    </row>
    <row r="66" spans="1:13" ht="15" customHeight="1">
      <c r="A66" s="48"/>
      <c r="B66" s="183" t="s">
        <v>165</v>
      </c>
      <c r="C66" s="239">
        <v>0.59852511463009861</v>
      </c>
      <c r="D66" s="240">
        <v>7.7231127298517277E-2</v>
      </c>
      <c r="E66" s="240">
        <v>0.44406286003306406</v>
      </c>
      <c r="F66" s="240">
        <v>0.75298736922713316</v>
      </c>
      <c r="G66" s="240">
        <v>0.36683173273454678</v>
      </c>
      <c r="H66" s="240">
        <v>0.8302184965256505</v>
      </c>
      <c r="I66" s="51">
        <v>0.12903573369055327</v>
      </c>
      <c r="J66" s="50">
        <v>0.25807146738110653</v>
      </c>
      <c r="K66" s="52">
        <v>0.3871072010716598</v>
      </c>
      <c r="L66" s="240">
        <v>0.56859885889859363</v>
      </c>
      <c r="M66" s="240">
        <v>0.62845137036160359</v>
      </c>
    </row>
    <row r="67" spans="1:13" ht="15" customHeight="1">
      <c r="A67" s="48"/>
      <c r="B67" s="183" t="s">
        <v>218</v>
      </c>
      <c r="C67" s="53">
        <v>0.49736562318371069</v>
      </c>
      <c r="D67" s="49">
        <v>2.4360139473837854E-2</v>
      </c>
      <c r="E67" s="49">
        <v>0.44864534423603497</v>
      </c>
      <c r="F67" s="49">
        <v>0.54608590213138641</v>
      </c>
      <c r="G67" s="49">
        <v>0.42428520476219711</v>
      </c>
      <c r="H67" s="49">
        <v>0.57044604160522427</v>
      </c>
      <c r="I67" s="51">
        <v>4.8978333721387921E-2</v>
      </c>
      <c r="J67" s="50">
        <v>9.7956667442775841E-2</v>
      </c>
      <c r="K67" s="52">
        <v>0.14693500116416375</v>
      </c>
      <c r="L67" s="49">
        <v>0.47249734202452515</v>
      </c>
      <c r="M67" s="49">
        <v>0.52223390434289618</v>
      </c>
    </row>
    <row r="68" spans="1:13" ht="15" customHeight="1">
      <c r="A68" s="48"/>
      <c r="B68" s="183" t="s">
        <v>183</v>
      </c>
      <c r="C68" s="243">
        <v>179.39595917475285</v>
      </c>
      <c r="D68" s="244">
        <v>16.057745151530192</v>
      </c>
      <c r="E68" s="244">
        <v>147.28046887169245</v>
      </c>
      <c r="F68" s="244">
        <v>211.51144947781324</v>
      </c>
      <c r="G68" s="244">
        <v>131.22272372016226</v>
      </c>
      <c r="H68" s="244">
        <v>227.56919462934343</v>
      </c>
      <c r="I68" s="51">
        <v>8.9510071605838418E-2</v>
      </c>
      <c r="J68" s="50">
        <v>0.17902014321167684</v>
      </c>
      <c r="K68" s="52">
        <v>0.26853021481751527</v>
      </c>
      <c r="L68" s="244">
        <v>170.4261612160152</v>
      </c>
      <c r="M68" s="244">
        <v>188.36575713349049</v>
      </c>
    </row>
    <row r="69" spans="1:13" ht="15" customHeight="1">
      <c r="A69" s="48"/>
      <c r="B69" s="39" t="s">
        <v>182</v>
      </c>
      <c r="C69" s="173"/>
      <c r="D69" s="184"/>
      <c r="E69" s="184"/>
      <c r="F69" s="184"/>
      <c r="G69" s="184"/>
      <c r="H69" s="184"/>
      <c r="I69" s="185"/>
      <c r="J69" s="185"/>
      <c r="K69" s="185"/>
      <c r="L69" s="184"/>
      <c r="M69" s="186"/>
    </row>
    <row r="70" spans="1:13" ht="15" customHeight="1">
      <c r="A70" s="48"/>
      <c r="B70" s="183" t="s">
        <v>219</v>
      </c>
      <c r="C70" s="239">
        <v>4.6977821222308664</v>
      </c>
      <c r="D70" s="49">
        <v>0.21603900338709825</v>
      </c>
      <c r="E70" s="240">
        <v>4.2657041154566695</v>
      </c>
      <c r="F70" s="240">
        <v>5.1298601290050634</v>
      </c>
      <c r="G70" s="240">
        <v>4.0496651120695715</v>
      </c>
      <c r="H70" s="240">
        <v>5.3458991323921614</v>
      </c>
      <c r="I70" s="51">
        <v>4.5987446366394361E-2</v>
      </c>
      <c r="J70" s="50">
        <v>9.1974892732788721E-2</v>
      </c>
      <c r="K70" s="52">
        <v>0.1379623390991831</v>
      </c>
      <c r="L70" s="240">
        <v>4.462893016119323</v>
      </c>
      <c r="M70" s="240">
        <v>4.9326712283424099</v>
      </c>
    </row>
    <row r="71" spans="1:13" ht="15" customHeight="1">
      <c r="A71" s="48"/>
      <c r="B71" s="183" t="s">
        <v>137</v>
      </c>
      <c r="C71" s="239">
        <v>6.0288820598016049</v>
      </c>
      <c r="D71" s="49">
        <v>0.21360916245360892</v>
      </c>
      <c r="E71" s="240">
        <v>5.6016637348943874</v>
      </c>
      <c r="F71" s="240">
        <v>6.4561003847088223</v>
      </c>
      <c r="G71" s="240">
        <v>5.3880545724407778</v>
      </c>
      <c r="H71" s="240">
        <v>6.6697095471624319</v>
      </c>
      <c r="I71" s="51">
        <v>3.5430973824795348E-2</v>
      </c>
      <c r="J71" s="50">
        <v>7.0861947649590695E-2</v>
      </c>
      <c r="K71" s="52">
        <v>0.10629292147438604</v>
      </c>
      <c r="L71" s="240">
        <v>5.7274379568115243</v>
      </c>
      <c r="M71" s="240">
        <v>6.3303261627916854</v>
      </c>
    </row>
    <row r="72" spans="1:13" ht="15" customHeight="1">
      <c r="A72" s="48"/>
      <c r="B72" s="183" t="s">
        <v>208</v>
      </c>
      <c r="C72" s="243">
        <v>462.55039203957938</v>
      </c>
      <c r="D72" s="244">
        <v>16.333491062733845</v>
      </c>
      <c r="E72" s="244">
        <v>429.88340991411167</v>
      </c>
      <c r="F72" s="244">
        <v>495.21737416504709</v>
      </c>
      <c r="G72" s="244">
        <v>413.54991885137781</v>
      </c>
      <c r="H72" s="244">
        <v>511.55086522778095</v>
      </c>
      <c r="I72" s="51">
        <v>3.531180892683413E-2</v>
      </c>
      <c r="J72" s="50">
        <v>7.0623617853668261E-2</v>
      </c>
      <c r="K72" s="52">
        <v>0.10593542678050238</v>
      </c>
      <c r="L72" s="244">
        <v>439.4228724376004</v>
      </c>
      <c r="M72" s="244">
        <v>485.67791164155835</v>
      </c>
    </row>
    <row r="73" spans="1:13" ht="15" customHeight="1">
      <c r="A73" s="48"/>
      <c r="B73" s="183" t="s">
        <v>139</v>
      </c>
      <c r="C73" s="239">
        <v>1.8654665762339697</v>
      </c>
      <c r="D73" s="49">
        <v>7.5190103041760187E-2</v>
      </c>
      <c r="E73" s="240">
        <v>1.7150863701504493</v>
      </c>
      <c r="F73" s="240">
        <v>2.0158467823174901</v>
      </c>
      <c r="G73" s="240">
        <v>1.6398962671086892</v>
      </c>
      <c r="H73" s="240">
        <v>2.0910368853592503</v>
      </c>
      <c r="I73" s="51">
        <v>4.0306325505737567E-2</v>
      </c>
      <c r="J73" s="50">
        <v>8.0612651011475134E-2</v>
      </c>
      <c r="K73" s="52">
        <v>0.1209189765172127</v>
      </c>
      <c r="L73" s="240">
        <v>1.7721932474222712</v>
      </c>
      <c r="M73" s="240">
        <v>1.9587399050456682</v>
      </c>
    </row>
    <row r="74" spans="1:13" ht="15" customHeight="1">
      <c r="A74" s="48"/>
      <c r="B74" s="183" t="s">
        <v>209</v>
      </c>
      <c r="C74" s="239">
        <v>2.4145218409028772</v>
      </c>
      <c r="D74" s="49">
        <v>0.11262827588759981</v>
      </c>
      <c r="E74" s="240">
        <v>2.1892652891276776</v>
      </c>
      <c r="F74" s="240">
        <v>2.6397783926780769</v>
      </c>
      <c r="G74" s="240">
        <v>2.0766370132400778</v>
      </c>
      <c r="H74" s="240">
        <v>2.7524066685656767</v>
      </c>
      <c r="I74" s="51">
        <v>4.6646202978840735E-2</v>
      </c>
      <c r="J74" s="50">
        <v>9.3292405957681471E-2</v>
      </c>
      <c r="K74" s="52">
        <v>0.13993860893652221</v>
      </c>
      <c r="L74" s="240">
        <v>2.2937957488577334</v>
      </c>
      <c r="M74" s="240">
        <v>2.5352479329480211</v>
      </c>
    </row>
    <row r="75" spans="1:13" ht="15" customHeight="1">
      <c r="A75" s="48"/>
      <c r="B75" s="183" t="s">
        <v>140</v>
      </c>
      <c r="C75" s="239">
        <v>1.2554186144184203</v>
      </c>
      <c r="D75" s="49">
        <v>4.0692299685578991E-2</v>
      </c>
      <c r="E75" s="240">
        <v>1.1740340150472623</v>
      </c>
      <c r="F75" s="240">
        <v>1.3368032137895782</v>
      </c>
      <c r="G75" s="240">
        <v>1.1333417153616834</v>
      </c>
      <c r="H75" s="240">
        <v>1.3774955134751572</v>
      </c>
      <c r="I75" s="51">
        <v>3.2413331472251533E-2</v>
      </c>
      <c r="J75" s="50">
        <v>6.4826662944503066E-2</v>
      </c>
      <c r="K75" s="52">
        <v>9.7239994416754599E-2</v>
      </c>
      <c r="L75" s="240">
        <v>1.1926476836974993</v>
      </c>
      <c r="M75" s="240">
        <v>1.3181895451393413</v>
      </c>
    </row>
    <row r="76" spans="1:13" ht="15" customHeight="1">
      <c r="A76" s="48"/>
      <c r="B76" s="183" t="s">
        <v>210</v>
      </c>
      <c r="C76" s="248">
        <v>20.680629391764299</v>
      </c>
      <c r="D76" s="240">
        <v>0.87740574768835622</v>
      </c>
      <c r="E76" s="249">
        <v>18.925817896387585</v>
      </c>
      <c r="F76" s="249">
        <v>22.435440887141013</v>
      </c>
      <c r="G76" s="249">
        <v>18.048412148699231</v>
      </c>
      <c r="H76" s="249">
        <v>23.312846634829366</v>
      </c>
      <c r="I76" s="51">
        <v>4.2426452844697649E-2</v>
      </c>
      <c r="J76" s="50">
        <v>8.4852905689395297E-2</v>
      </c>
      <c r="K76" s="52">
        <v>0.12727935853409295</v>
      </c>
      <c r="L76" s="249">
        <v>19.646597922176085</v>
      </c>
      <c r="M76" s="249">
        <v>21.714660861352513</v>
      </c>
    </row>
    <row r="77" spans="1:13" ht="15" customHeight="1">
      <c r="A77" s="48"/>
      <c r="B77" s="183" t="s">
        <v>141</v>
      </c>
      <c r="C77" s="243">
        <v>50.848977812426455</v>
      </c>
      <c r="D77" s="249">
        <v>2.7243295562641294</v>
      </c>
      <c r="E77" s="244">
        <v>45.400318699898193</v>
      </c>
      <c r="F77" s="244">
        <v>56.297636924954716</v>
      </c>
      <c r="G77" s="244">
        <v>42.675989143634069</v>
      </c>
      <c r="H77" s="244">
        <v>59.02196648121884</v>
      </c>
      <c r="I77" s="51">
        <v>5.3576879486422216E-2</v>
      </c>
      <c r="J77" s="50">
        <v>0.10715375897284443</v>
      </c>
      <c r="K77" s="52">
        <v>0.16073063845926666</v>
      </c>
      <c r="L77" s="244">
        <v>48.306528921805132</v>
      </c>
      <c r="M77" s="244">
        <v>53.391426703047777</v>
      </c>
    </row>
    <row r="78" spans="1:13" ht="15" customHeight="1">
      <c r="A78" s="48"/>
      <c r="B78" s="183" t="s">
        <v>166</v>
      </c>
      <c r="C78" s="248">
        <v>36.63859790736614</v>
      </c>
      <c r="D78" s="240">
        <v>0.91353661657575491</v>
      </c>
      <c r="E78" s="249">
        <v>34.811524674214631</v>
      </c>
      <c r="F78" s="249">
        <v>38.465671140517649</v>
      </c>
      <c r="G78" s="249">
        <v>33.897988057638877</v>
      </c>
      <c r="H78" s="249">
        <v>39.379207757093404</v>
      </c>
      <c r="I78" s="51">
        <v>2.4933722051413153E-2</v>
      </c>
      <c r="J78" s="50">
        <v>4.9867444102826307E-2</v>
      </c>
      <c r="K78" s="52">
        <v>7.4801166154239457E-2</v>
      </c>
      <c r="L78" s="249">
        <v>34.806668011997836</v>
      </c>
      <c r="M78" s="249">
        <v>38.470527802734445</v>
      </c>
    </row>
    <row r="79" spans="1:13" ht="15" customHeight="1">
      <c r="A79" s="48"/>
      <c r="B79" s="183" t="s">
        <v>142</v>
      </c>
      <c r="C79" s="248">
        <v>46.818221529438894</v>
      </c>
      <c r="D79" s="240">
        <v>3.7627621506431685</v>
      </c>
      <c r="E79" s="249">
        <v>39.292697228152555</v>
      </c>
      <c r="F79" s="249">
        <v>54.343745830725233</v>
      </c>
      <c r="G79" s="249">
        <v>35.529935077509393</v>
      </c>
      <c r="H79" s="249">
        <v>58.106507981368395</v>
      </c>
      <c r="I79" s="51">
        <v>8.0369608834397435E-2</v>
      </c>
      <c r="J79" s="50">
        <v>0.16073921766879487</v>
      </c>
      <c r="K79" s="52">
        <v>0.24110882650319232</v>
      </c>
      <c r="L79" s="249">
        <v>44.477310452966947</v>
      </c>
      <c r="M79" s="249">
        <v>49.159132605910841</v>
      </c>
    </row>
    <row r="80" spans="1:13" ht="15" customHeight="1">
      <c r="A80" s="48"/>
      <c r="B80" s="183" t="s">
        <v>167</v>
      </c>
      <c r="C80" s="239">
        <v>3.7022193266378665</v>
      </c>
      <c r="D80" s="49">
        <v>0.21918328930644651</v>
      </c>
      <c r="E80" s="240">
        <v>3.2638527480249735</v>
      </c>
      <c r="F80" s="240">
        <v>4.1405859052507594</v>
      </c>
      <c r="G80" s="240">
        <v>3.044669458718527</v>
      </c>
      <c r="H80" s="240">
        <v>4.3597691945572059</v>
      </c>
      <c r="I80" s="51">
        <v>5.9203215684548768E-2</v>
      </c>
      <c r="J80" s="50">
        <v>0.11840643136909754</v>
      </c>
      <c r="K80" s="52">
        <v>0.17760964705364629</v>
      </c>
      <c r="L80" s="240">
        <v>3.517108360305973</v>
      </c>
      <c r="M80" s="240">
        <v>3.88733029296976</v>
      </c>
    </row>
    <row r="81" spans="1:13" ht="15" customHeight="1">
      <c r="A81" s="48"/>
      <c r="B81" s="183" t="s">
        <v>211</v>
      </c>
      <c r="C81" s="53">
        <v>0.49599190692043715</v>
      </c>
      <c r="D81" s="49">
        <v>1.4817721050602315E-2</v>
      </c>
      <c r="E81" s="49">
        <v>0.46635646481923254</v>
      </c>
      <c r="F81" s="49">
        <v>0.52562734902164177</v>
      </c>
      <c r="G81" s="49">
        <v>0.45153874376863024</v>
      </c>
      <c r="H81" s="49">
        <v>0.54044507007224407</v>
      </c>
      <c r="I81" s="51">
        <v>2.9874925061991481E-2</v>
      </c>
      <c r="J81" s="50">
        <v>5.9749850123982963E-2</v>
      </c>
      <c r="K81" s="52">
        <v>8.9624775185974448E-2</v>
      </c>
      <c r="L81" s="49">
        <v>0.47119231157441532</v>
      </c>
      <c r="M81" s="49">
        <v>0.52079150226645898</v>
      </c>
    </row>
    <row r="82" spans="1:13" ht="15" customHeight="1">
      <c r="A82" s="48"/>
      <c r="B82" s="183" t="s">
        <v>143</v>
      </c>
      <c r="C82" s="239">
        <v>2.413244937521287</v>
      </c>
      <c r="D82" s="49">
        <v>0.1770878809011571</v>
      </c>
      <c r="E82" s="240">
        <v>2.0590691757189727</v>
      </c>
      <c r="F82" s="240">
        <v>2.7674206993236012</v>
      </c>
      <c r="G82" s="240">
        <v>1.8819812948178156</v>
      </c>
      <c r="H82" s="240">
        <v>2.9445085802247584</v>
      </c>
      <c r="I82" s="51">
        <v>7.3381644004627697E-2</v>
      </c>
      <c r="J82" s="50">
        <v>0.14676328800925539</v>
      </c>
      <c r="K82" s="52">
        <v>0.22014493201388308</v>
      </c>
      <c r="L82" s="240">
        <v>2.2925826906452227</v>
      </c>
      <c r="M82" s="240">
        <v>2.5339071843973513</v>
      </c>
    </row>
    <row r="83" spans="1:13" ht="15" customHeight="1">
      <c r="A83" s="48"/>
      <c r="B83" s="183" t="s">
        <v>212</v>
      </c>
      <c r="C83" s="239">
        <v>0.80182087286658743</v>
      </c>
      <c r="D83" s="49">
        <v>5.465671917256635E-2</v>
      </c>
      <c r="E83" s="240">
        <v>0.69250743452145469</v>
      </c>
      <c r="F83" s="240">
        <v>0.91113431121172017</v>
      </c>
      <c r="G83" s="240">
        <v>0.63785071534888838</v>
      </c>
      <c r="H83" s="240">
        <v>0.96579103038428649</v>
      </c>
      <c r="I83" s="51">
        <v>6.8165747515605668E-2</v>
      </c>
      <c r="J83" s="50">
        <v>0.13633149503121134</v>
      </c>
      <c r="K83" s="52">
        <v>0.204497242546817</v>
      </c>
      <c r="L83" s="240">
        <v>0.76172982922325805</v>
      </c>
      <c r="M83" s="240">
        <v>0.84191191650991681</v>
      </c>
    </row>
    <row r="84" spans="1:13" ht="15" customHeight="1">
      <c r="A84" s="48"/>
      <c r="B84" s="183" t="s">
        <v>144</v>
      </c>
      <c r="C84" s="239">
        <v>0.87080402483713115</v>
      </c>
      <c r="D84" s="49">
        <v>2.5171563638619353E-2</v>
      </c>
      <c r="E84" s="240">
        <v>0.82046089755989249</v>
      </c>
      <c r="F84" s="240">
        <v>0.92114715211436982</v>
      </c>
      <c r="G84" s="240">
        <v>0.7952893339212731</v>
      </c>
      <c r="H84" s="240">
        <v>0.9463187157529892</v>
      </c>
      <c r="I84" s="51">
        <v>2.8906117703495066E-2</v>
      </c>
      <c r="J84" s="50">
        <v>5.7812235406990133E-2</v>
      </c>
      <c r="K84" s="52">
        <v>8.6718353110485202E-2</v>
      </c>
      <c r="L84" s="240">
        <v>0.82726382359527462</v>
      </c>
      <c r="M84" s="240">
        <v>0.91434422607898769</v>
      </c>
    </row>
    <row r="85" spans="1:13" ht="15" customHeight="1">
      <c r="A85" s="48"/>
      <c r="B85" s="183" t="s">
        <v>145</v>
      </c>
      <c r="C85" s="239">
        <v>11.422253082625422</v>
      </c>
      <c r="D85" s="49">
        <v>0.29669403073318112</v>
      </c>
      <c r="E85" s="240">
        <v>10.828865021159061</v>
      </c>
      <c r="F85" s="240">
        <v>12.015641144091784</v>
      </c>
      <c r="G85" s="240">
        <v>10.532170990425879</v>
      </c>
      <c r="H85" s="240">
        <v>12.312335174824966</v>
      </c>
      <c r="I85" s="51">
        <v>2.59750881535349E-2</v>
      </c>
      <c r="J85" s="50">
        <v>5.1950176307069801E-2</v>
      </c>
      <c r="K85" s="52">
        <v>7.7925264460604701E-2</v>
      </c>
      <c r="L85" s="240">
        <v>10.851140428494151</v>
      </c>
      <c r="M85" s="240">
        <v>11.993365736756694</v>
      </c>
    </row>
    <row r="86" spans="1:13" ht="15" customHeight="1">
      <c r="A86" s="48"/>
      <c r="B86" s="183" t="s">
        <v>146</v>
      </c>
      <c r="C86" s="248">
        <v>18.46724884992566</v>
      </c>
      <c r="D86" s="240">
        <v>0.7261340432184501</v>
      </c>
      <c r="E86" s="249">
        <v>17.014980763488762</v>
      </c>
      <c r="F86" s="249">
        <v>19.919516936362559</v>
      </c>
      <c r="G86" s="249">
        <v>16.28884672027031</v>
      </c>
      <c r="H86" s="249">
        <v>20.64565097958101</v>
      </c>
      <c r="I86" s="51">
        <v>3.932009846834187E-2</v>
      </c>
      <c r="J86" s="50">
        <v>7.864019693668374E-2</v>
      </c>
      <c r="K86" s="52">
        <v>0.11796029540502562</v>
      </c>
      <c r="L86" s="249">
        <v>17.543886407429376</v>
      </c>
      <c r="M86" s="249">
        <v>19.390611292421944</v>
      </c>
    </row>
    <row r="87" spans="1:13" ht="15" customHeight="1">
      <c r="A87" s="48"/>
      <c r="B87" s="183" t="s">
        <v>147</v>
      </c>
      <c r="C87" s="239">
        <v>3.7498863699835958</v>
      </c>
      <c r="D87" s="49">
        <v>0.22406375979347737</v>
      </c>
      <c r="E87" s="240">
        <v>3.3017588503966411</v>
      </c>
      <c r="F87" s="240">
        <v>4.1980138895705501</v>
      </c>
      <c r="G87" s="240">
        <v>3.0776950906031635</v>
      </c>
      <c r="H87" s="240">
        <v>4.4220776493640281</v>
      </c>
      <c r="I87" s="51">
        <v>5.975214651489761E-2</v>
      </c>
      <c r="J87" s="50">
        <v>0.11950429302979522</v>
      </c>
      <c r="K87" s="52">
        <v>0.17925643954469284</v>
      </c>
      <c r="L87" s="240">
        <v>3.5623920514844158</v>
      </c>
      <c r="M87" s="240">
        <v>3.9373806884827758</v>
      </c>
    </row>
    <row r="88" spans="1:13" s="47" customFormat="1" ht="15" customHeight="1">
      <c r="A88" s="48"/>
      <c r="B88" s="183" t="s">
        <v>213</v>
      </c>
      <c r="C88" s="239">
        <v>0.25095238095238093</v>
      </c>
      <c r="D88" s="240">
        <v>7.1082553305552479E-2</v>
      </c>
      <c r="E88" s="240">
        <v>0.10878727434127597</v>
      </c>
      <c r="F88" s="240">
        <v>0.39311748756348586</v>
      </c>
      <c r="G88" s="240">
        <v>3.7704721035723476E-2</v>
      </c>
      <c r="H88" s="240">
        <v>0.46420004086903838</v>
      </c>
      <c r="I88" s="51">
        <v>0.2832511611796209</v>
      </c>
      <c r="J88" s="50">
        <v>0.56650232235924181</v>
      </c>
      <c r="K88" s="52">
        <v>0.84975348353886271</v>
      </c>
      <c r="L88" s="240">
        <v>0.23840476190476187</v>
      </c>
      <c r="M88" s="240">
        <v>0.26349999999999996</v>
      </c>
    </row>
    <row r="89" spans="1:13" ht="15" customHeight="1">
      <c r="A89" s="48"/>
      <c r="B89" s="183" t="s">
        <v>148</v>
      </c>
      <c r="C89" s="239">
        <v>4.5515769064345548</v>
      </c>
      <c r="D89" s="49">
        <v>0.22632747474682943</v>
      </c>
      <c r="E89" s="240">
        <v>4.0989219569408961</v>
      </c>
      <c r="F89" s="240">
        <v>5.0042318559282135</v>
      </c>
      <c r="G89" s="240">
        <v>3.8725944821940663</v>
      </c>
      <c r="H89" s="240">
        <v>5.2305593306750433</v>
      </c>
      <c r="I89" s="51">
        <v>4.9725068783715541E-2</v>
      </c>
      <c r="J89" s="50">
        <v>9.9450137567431082E-2</v>
      </c>
      <c r="K89" s="52">
        <v>0.14917520635114662</v>
      </c>
      <c r="L89" s="240">
        <v>4.3239980611128273</v>
      </c>
      <c r="M89" s="240">
        <v>4.7791557517562824</v>
      </c>
    </row>
    <row r="90" spans="1:13" s="47" customFormat="1" ht="15" customHeight="1">
      <c r="A90" s="48"/>
      <c r="B90" s="183" t="s">
        <v>149</v>
      </c>
      <c r="C90" s="239">
        <v>0.35281012514265636</v>
      </c>
      <c r="D90" s="49">
        <v>2.7964492019083385E-2</v>
      </c>
      <c r="E90" s="240">
        <v>0.2968811411044896</v>
      </c>
      <c r="F90" s="240">
        <v>0.40873910918082312</v>
      </c>
      <c r="G90" s="240">
        <v>0.26891664908540619</v>
      </c>
      <c r="H90" s="240">
        <v>0.43670360119990653</v>
      </c>
      <c r="I90" s="51">
        <v>7.9262158385551243E-2</v>
      </c>
      <c r="J90" s="50">
        <v>0.15852431677110249</v>
      </c>
      <c r="K90" s="52">
        <v>0.23778647515665374</v>
      </c>
      <c r="L90" s="240">
        <v>0.33516961888552355</v>
      </c>
      <c r="M90" s="240">
        <v>0.37045063139978918</v>
      </c>
    </row>
    <row r="91" spans="1:13" s="47" customFormat="1" ht="15" customHeight="1">
      <c r="A91" s="48"/>
      <c r="B91" s="183" t="s">
        <v>168</v>
      </c>
      <c r="C91" s="239">
        <v>0.66530191409089723</v>
      </c>
      <c r="D91" s="49">
        <v>2.9415011966057118E-2</v>
      </c>
      <c r="E91" s="240">
        <v>0.606471890158783</v>
      </c>
      <c r="F91" s="240">
        <v>0.72413193802301146</v>
      </c>
      <c r="G91" s="240">
        <v>0.57705687819272589</v>
      </c>
      <c r="H91" s="240">
        <v>0.75354694998906857</v>
      </c>
      <c r="I91" s="51">
        <v>4.4213027714269097E-2</v>
      </c>
      <c r="J91" s="50">
        <v>8.8426055428538194E-2</v>
      </c>
      <c r="K91" s="52">
        <v>0.13263908314280728</v>
      </c>
      <c r="L91" s="240">
        <v>0.63203681838635239</v>
      </c>
      <c r="M91" s="240">
        <v>0.69856700979544206</v>
      </c>
    </row>
    <row r="92" spans="1:13" ht="15" customHeight="1">
      <c r="A92" s="48"/>
      <c r="B92" s="183" t="s">
        <v>150</v>
      </c>
      <c r="C92" s="239">
        <v>2.3144622277188951</v>
      </c>
      <c r="D92" s="49">
        <v>7.7063392173429682E-2</v>
      </c>
      <c r="E92" s="240">
        <v>2.1603354433720359</v>
      </c>
      <c r="F92" s="240">
        <v>2.4685890120657543</v>
      </c>
      <c r="G92" s="240">
        <v>2.0832720511986063</v>
      </c>
      <c r="H92" s="240">
        <v>2.5456524042391839</v>
      </c>
      <c r="I92" s="51">
        <v>3.3296457056195897E-2</v>
      </c>
      <c r="J92" s="50">
        <v>6.6592914112391793E-2</v>
      </c>
      <c r="K92" s="52">
        <v>9.988937116858769E-2</v>
      </c>
      <c r="L92" s="240">
        <v>2.1987391163329502</v>
      </c>
      <c r="M92" s="240">
        <v>2.43018533910484</v>
      </c>
    </row>
    <row r="93" spans="1:13" ht="15" customHeight="1">
      <c r="A93" s="48"/>
      <c r="B93" s="183" t="s">
        <v>151</v>
      </c>
      <c r="C93" s="248">
        <v>23.404296308962085</v>
      </c>
      <c r="D93" s="240">
        <v>1.8554540142722336</v>
      </c>
      <c r="E93" s="249">
        <v>19.693388280417619</v>
      </c>
      <c r="F93" s="249">
        <v>27.115204337506551</v>
      </c>
      <c r="G93" s="249">
        <v>17.837934266145382</v>
      </c>
      <c r="H93" s="249">
        <v>28.970658351778788</v>
      </c>
      <c r="I93" s="51">
        <v>7.9278350853972668E-2</v>
      </c>
      <c r="J93" s="50">
        <v>0.15855670170794534</v>
      </c>
      <c r="K93" s="52">
        <v>0.237835052561918</v>
      </c>
      <c r="L93" s="249">
        <v>22.23408149351398</v>
      </c>
      <c r="M93" s="249">
        <v>24.57451112441019</v>
      </c>
    </row>
    <row r="94" spans="1:13" ht="15" customHeight="1">
      <c r="A94" s="48"/>
      <c r="B94" s="183" t="s">
        <v>169</v>
      </c>
      <c r="C94" s="248">
        <v>15.042078048196693</v>
      </c>
      <c r="D94" s="240">
        <v>0.95968405146334212</v>
      </c>
      <c r="E94" s="249">
        <v>13.122709945270008</v>
      </c>
      <c r="F94" s="249">
        <v>16.961446151123376</v>
      </c>
      <c r="G94" s="249">
        <v>12.163025893806667</v>
      </c>
      <c r="H94" s="249">
        <v>17.921130202586721</v>
      </c>
      <c r="I94" s="51">
        <v>6.3799964897695308E-2</v>
      </c>
      <c r="J94" s="50">
        <v>0.12759992979539062</v>
      </c>
      <c r="K94" s="52">
        <v>0.19139989469308594</v>
      </c>
      <c r="L94" s="249">
        <v>14.289974145786859</v>
      </c>
      <c r="M94" s="249">
        <v>15.794181950606527</v>
      </c>
    </row>
    <row r="95" spans="1:13" ht="15" customHeight="1">
      <c r="A95" s="48"/>
      <c r="B95" s="183" t="s">
        <v>152</v>
      </c>
      <c r="C95" s="53">
        <v>7.7411424738303952E-2</v>
      </c>
      <c r="D95" s="49">
        <v>7.1653172543661419E-3</v>
      </c>
      <c r="E95" s="49">
        <v>6.3080790229571665E-2</v>
      </c>
      <c r="F95" s="49">
        <v>9.1742059247036239E-2</v>
      </c>
      <c r="G95" s="49">
        <v>5.5915472975205528E-2</v>
      </c>
      <c r="H95" s="49">
        <v>9.8907376501402383E-2</v>
      </c>
      <c r="I95" s="51">
        <v>9.2561495652471446E-2</v>
      </c>
      <c r="J95" s="50">
        <v>0.18512299130494289</v>
      </c>
      <c r="K95" s="52">
        <v>0.27768448695741432</v>
      </c>
      <c r="L95" s="49">
        <v>7.3540853501388753E-2</v>
      </c>
      <c r="M95" s="49">
        <v>8.1281995975219151E-2</v>
      </c>
    </row>
    <row r="96" spans="1:13" ht="15" customHeight="1">
      <c r="A96" s="48"/>
      <c r="B96" s="183" t="s">
        <v>153</v>
      </c>
      <c r="C96" s="53">
        <v>0.37759157128411414</v>
      </c>
      <c r="D96" s="49">
        <v>1.4916109124656182E-2</v>
      </c>
      <c r="E96" s="49">
        <v>0.34775935303480177</v>
      </c>
      <c r="F96" s="49">
        <v>0.40742378953342651</v>
      </c>
      <c r="G96" s="49">
        <v>0.33284324391014558</v>
      </c>
      <c r="H96" s="49">
        <v>0.42233989865808269</v>
      </c>
      <c r="I96" s="51">
        <v>3.9503289424415514E-2</v>
      </c>
      <c r="J96" s="50">
        <v>7.9006578848831027E-2</v>
      </c>
      <c r="K96" s="52">
        <v>0.11850986827324654</v>
      </c>
      <c r="L96" s="49">
        <v>0.35871199271990845</v>
      </c>
      <c r="M96" s="49">
        <v>0.39647114984831983</v>
      </c>
    </row>
    <row r="97" spans="1:13" ht="15" customHeight="1">
      <c r="A97" s="48"/>
      <c r="B97" s="183" t="s">
        <v>154</v>
      </c>
      <c r="C97" s="53">
        <v>3.0508121242567837E-2</v>
      </c>
      <c r="D97" s="49">
        <v>8.268845518864692E-4</v>
      </c>
      <c r="E97" s="49">
        <v>2.8854352138794899E-2</v>
      </c>
      <c r="F97" s="49">
        <v>3.2161890346340774E-2</v>
      </c>
      <c r="G97" s="49">
        <v>2.8027467586908428E-2</v>
      </c>
      <c r="H97" s="49">
        <v>3.2988774898227241E-2</v>
      </c>
      <c r="I97" s="51">
        <v>2.7103751991542538E-2</v>
      </c>
      <c r="J97" s="50">
        <v>5.4207503983085076E-2</v>
      </c>
      <c r="K97" s="52">
        <v>8.1311255974627614E-2</v>
      </c>
      <c r="L97" s="49">
        <v>2.8982715180439444E-2</v>
      </c>
      <c r="M97" s="49">
        <v>3.2033527304696226E-2</v>
      </c>
    </row>
    <row r="98" spans="1:13" ht="15" customHeight="1">
      <c r="A98" s="48"/>
      <c r="B98" s="183" t="s">
        <v>170</v>
      </c>
      <c r="C98" s="248">
        <v>30.042035375580067</v>
      </c>
      <c r="D98" s="240">
        <v>0.97048792035513554</v>
      </c>
      <c r="E98" s="249">
        <v>28.101059534869798</v>
      </c>
      <c r="F98" s="249">
        <v>31.983011216290336</v>
      </c>
      <c r="G98" s="249">
        <v>27.130571614514661</v>
      </c>
      <c r="H98" s="249">
        <v>32.953499136645476</v>
      </c>
      <c r="I98" s="51">
        <v>3.230433318589343E-2</v>
      </c>
      <c r="J98" s="50">
        <v>6.460866637178686E-2</v>
      </c>
      <c r="K98" s="52">
        <v>9.6912999557680291E-2</v>
      </c>
      <c r="L98" s="249">
        <v>28.539933606801064</v>
      </c>
      <c r="M98" s="249">
        <v>31.54413714435907</v>
      </c>
    </row>
    <row r="99" spans="1:13" ht="15" customHeight="1">
      <c r="A99" s="48"/>
      <c r="B99" s="183" t="s">
        <v>171</v>
      </c>
      <c r="C99" s="239">
        <v>1.7167197921522843</v>
      </c>
      <c r="D99" s="49">
        <v>4.6636478780883381E-2</v>
      </c>
      <c r="E99" s="240">
        <v>1.6234468345905175</v>
      </c>
      <c r="F99" s="240">
        <v>1.8099927497140511</v>
      </c>
      <c r="G99" s="240">
        <v>1.5768103558096342</v>
      </c>
      <c r="H99" s="240">
        <v>1.8566292284949344</v>
      </c>
      <c r="I99" s="51">
        <v>2.7166040138917685E-2</v>
      </c>
      <c r="J99" s="50">
        <v>5.4332080277835371E-2</v>
      </c>
      <c r="K99" s="52">
        <v>8.1498120416753056E-2</v>
      </c>
      <c r="L99" s="240">
        <v>1.6308838025446701</v>
      </c>
      <c r="M99" s="240">
        <v>1.8025557817598985</v>
      </c>
    </row>
    <row r="100" spans="1:13" ht="15" customHeight="1">
      <c r="A100" s="48"/>
      <c r="B100" s="183" t="s">
        <v>172</v>
      </c>
      <c r="C100" s="248">
        <v>11.452816984025972</v>
      </c>
      <c r="D100" s="240">
        <v>0.58688848582970132</v>
      </c>
      <c r="E100" s="249">
        <v>10.27904001236657</v>
      </c>
      <c r="F100" s="249">
        <v>12.626593955685374</v>
      </c>
      <c r="G100" s="249">
        <v>9.6921515265368683</v>
      </c>
      <c r="H100" s="249">
        <v>13.213482441515076</v>
      </c>
      <c r="I100" s="51">
        <v>5.1244029014719687E-2</v>
      </c>
      <c r="J100" s="50">
        <v>0.10248805802943937</v>
      </c>
      <c r="K100" s="52">
        <v>0.15373208704415905</v>
      </c>
      <c r="L100" s="249">
        <v>10.880176134824673</v>
      </c>
      <c r="M100" s="249">
        <v>12.025457833227271</v>
      </c>
    </row>
    <row r="101" spans="1:13" ht="15" customHeight="1">
      <c r="A101" s="48"/>
      <c r="B101" s="183" t="s">
        <v>155</v>
      </c>
      <c r="C101" s="248">
        <v>23.311493037813346</v>
      </c>
      <c r="D101" s="240">
        <v>1.2984126680658177</v>
      </c>
      <c r="E101" s="249">
        <v>20.714667701681712</v>
      </c>
      <c r="F101" s="249">
        <v>25.908318373944979</v>
      </c>
      <c r="G101" s="249">
        <v>19.416255033615894</v>
      </c>
      <c r="H101" s="249">
        <v>27.206731042010798</v>
      </c>
      <c r="I101" s="51">
        <v>5.5698391602789027E-2</v>
      </c>
      <c r="J101" s="50">
        <v>0.11139678320557805</v>
      </c>
      <c r="K101" s="52">
        <v>0.16709517480836708</v>
      </c>
      <c r="L101" s="249">
        <v>22.145918385922677</v>
      </c>
      <c r="M101" s="249">
        <v>24.477067689704015</v>
      </c>
    </row>
    <row r="102" spans="1:13" ht="15" customHeight="1">
      <c r="A102" s="48"/>
      <c r="B102" s="183" t="s">
        <v>173</v>
      </c>
      <c r="C102" s="248">
        <v>20.46361160346223</v>
      </c>
      <c r="D102" s="240">
        <v>1.0194379394396944</v>
      </c>
      <c r="E102" s="249">
        <v>18.424735724582842</v>
      </c>
      <c r="F102" s="249">
        <v>22.502487482341618</v>
      </c>
      <c r="G102" s="249">
        <v>17.405297785143148</v>
      </c>
      <c r="H102" s="249">
        <v>23.521925421781312</v>
      </c>
      <c r="I102" s="51">
        <v>4.9817107517189985E-2</v>
      </c>
      <c r="J102" s="50">
        <v>9.9634215034379969E-2</v>
      </c>
      <c r="K102" s="52">
        <v>0.14945132255156995</v>
      </c>
      <c r="L102" s="249">
        <v>19.440431023289118</v>
      </c>
      <c r="M102" s="249">
        <v>21.486792183635341</v>
      </c>
    </row>
    <row r="103" spans="1:13" ht="15" customHeight="1">
      <c r="A103" s="48"/>
      <c r="B103" s="183" t="s">
        <v>174</v>
      </c>
      <c r="C103" s="53">
        <v>2.0301411696729596E-2</v>
      </c>
      <c r="D103" s="49">
        <v>8.3777839593139592E-4</v>
      </c>
      <c r="E103" s="49">
        <v>1.8625854904866804E-2</v>
      </c>
      <c r="F103" s="49">
        <v>2.1976968488592388E-2</v>
      </c>
      <c r="G103" s="49">
        <v>1.7788076508935408E-2</v>
      </c>
      <c r="H103" s="49">
        <v>2.2814746884523784E-2</v>
      </c>
      <c r="I103" s="51">
        <v>4.1267001942843003E-2</v>
      </c>
      <c r="J103" s="50">
        <v>8.2534003885686005E-2</v>
      </c>
      <c r="K103" s="52">
        <v>0.12380100582852901</v>
      </c>
      <c r="L103" s="49">
        <v>1.9286341111893115E-2</v>
      </c>
      <c r="M103" s="49">
        <v>2.1316482281566077E-2</v>
      </c>
    </row>
    <row r="104" spans="1:13" ht="15" customHeight="1">
      <c r="A104" s="48"/>
      <c r="B104" s="183" t="s">
        <v>175</v>
      </c>
      <c r="C104" s="243">
        <v>600.5107440405568</v>
      </c>
      <c r="D104" s="244">
        <v>24.765885224090315</v>
      </c>
      <c r="E104" s="244">
        <v>550.97897359237618</v>
      </c>
      <c r="F104" s="244">
        <v>650.04251448873742</v>
      </c>
      <c r="G104" s="244">
        <v>526.21308836828587</v>
      </c>
      <c r="H104" s="244">
        <v>674.80839971282774</v>
      </c>
      <c r="I104" s="51">
        <v>4.1241369067690978E-2</v>
      </c>
      <c r="J104" s="50">
        <v>8.2482738135381956E-2</v>
      </c>
      <c r="K104" s="52">
        <v>0.12372410720307293</v>
      </c>
      <c r="L104" s="244">
        <v>570.48520683852894</v>
      </c>
      <c r="M104" s="244">
        <v>630.53628124258466</v>
      </c>
    </row>
    <row r="105" spans="1:13" ht="15" customHeight="1">
      <c r="A105" s="48"/>
      <c r="B105" s="183" t="s">
        <v>156</v>
      </c>
      <c r="C105" s="239">
        <v>6.0926243166449314</v>
      </c>
      <c r="D105" s="49">
        <v>0.39990286621374288</v>
      </c>
      <c r="E105" s="240">
        <v>5.2928185842174456</v>
      </c>
      <c r="F105" s="240">
        <v>6.8924300490724173</v>
      </c>
      <c r="G105" s="240">
        <v>4.8929157180037031</v>
      </c>
      <c r="H105" s="240">
        <v>7.2923329152861598</v>
      </c>
      <c r="I105" s="51">
        <v>6.563721073712292E-2</v>
      </c>
      <c r="J105" s="50">
        <v>0.13127442147424584</v>
      </c>
      <c r="K105" s="52">
        <v>0.19691163221136876</v>
      </c>
      <c r="L105" s="240">
        <v>5.7879931008126846</v>
      </c>
      <c r="M105" s="240">
        <v>6.3972555324771783</v>
      </c>
    </row>
    <row r="106" spans="1:13" ht="15" customHeight="1">
      <c r="A106" s="48"/>
      <c r="B106" s="183" t="s">
        <v>157</v>
      </c>
      <c r="C106" s="243">
        <v>91.012147778396596</v>
      </c>
      <c r="D106" s="249">
        <v>4.7311077372808983</v>
      </c>
      <c r="E106" s="244">
        <v>81.549932303834794</v>
      </c>
      <c r="F106" s="244">
        <v>100.4743632529584</v>
      </c>
      <c r="G106" s="244">
        <v>76.8188245665539</v>
      </c>
      <c r="H106" s="244">
        <v>105.20547099023929</v>
      </c>
      <c r="I106" s="51">
        <v>5.1983255562769101E-2</v>
      </c>
      <c r="J106" s="50">
        <v>0.1039665111255382</v>
      </c>
      <c r="K106" s="52">
        <v>0.15594976668830729</v>
      </c>
      <c r="L106" s="244">
        <v>86.461540389476767</v>
      </c>
      <c r="M106" s="244">
        <v>95.562755167316425</v>
      </c>
    </row>
    <row r="107" spans="1:13" ht="15" customHeight="1">
      <c r="A107" s="48"/>
      <c r="B107" s="183" t="s">
        <v>220</v>
      </c>
      <c r="C107" s="53">
        <v>8.0104248426920294E-3</v>
      </c>
      <c r="D107" s="49">
        <v>1.2573162560190825E-3</v>
      </c>
      <c r="E107" s="49">
        <v>5.4957923306538647E-3</v>
      </c>
      <c r="F107" s="49">
        <v>1.0525057354730194E-2</v>
      </c>
      <c r="G107" s="49">
        <v>4.2384760746347816E-3</v>
      </c>
      <c r="H107" s="49">
        <v>1.1782373610749276E-2</v>
      </c>
      <c r="I107" s="51">
        <v>0.15695999659320711</v>
      </c>
      <c r="J107" s="50">
        <v>0.31391999318641423</v>
      </c>
      <c r="K107" s="52">
        <v>0.47087998977962131</v>
      </c>
      <c r="L107" s="49">
        <v>7.6099036005574279E-3</v>
      </c>
      <c r="M107" s="49">
        <v>8.4109460848266308E-3</v>
      </c>
    </row>
    <row r="108" spans="1:13" ht="15" customHeight="1">
      <c r="A108" s="48"/>
      <c r="B108" s="183" t="s">
        <v>207</v>
      </c>
      <c r="C108" s="239">
        <v>10.478892935910233</v>
      </c>
      <c r="D108" s="49">
        <v>0.65314117444719999</v>
      </c>
      <c r="E108" s="240">
        <v>9.1726105870158321</v>
      </c>
      <c r="F108" s="240">
        <v>11.785175284804634</v>
      </c>
      <c r="G108" s="240">
        <v>8.5194694125686325</v>
      </c>
      <c r="H108" s="240">
        <v>12.438316459251833</v>
      </c>
      <c r="I108" s="51">
        <v>6.2329215351456004E-2</v>
      </c>
      <c r="J108" s="50">
        <v>0.12465843070291201</v>
      </c>
      <c r="K108" s="52">
        <v>0.18698764605436802</v>
      </c>
      <c r="L108" s="240">
        <v>9.9549482891147214</v>
      </c>
      <c r="M108" s="240">
        <v>11.002837582705745</v>
      </c>
    </row>
    <row r="109" spans="1:13" ht="15" customHeight="1">
      <c r="A109" s="48"/>
      <c r="B109" s="183" t="s">
        <v>214</v>
      </c>
      <c r="C109" s="248">
        <v>47.301427704660618</v>
      </c>
      <c r="D109" s="240">
        <v>2.9589986109201951</v>
      </c>
      <c r="E109" s="249">
        <v>41.383430482820231</v>
      </c>
      <c r="F109" s="249">
        <v>53.219424926501006</v>
      </c>
      <c r="G109" s="249">
        <v>38.424431871900033</v>
      </c>
      <c r="H109" s="249">
        <v>56.178423537421203</v>
      </c>
      <c r="I109" s="51">
        <v>6.2556221968510364E-2</v>
      </c>
      <c r="J109" s="50">
        <v>0.12511244393702073</v>
      </c>
      <c r="K109" s="52">
        <v>0.18766866590553111</v>
      </c>
      <c r="L109" s="249">
        <v>44.936356319427588</v>
      </c>
      <c r="M109" s="249">
        <v>49.666499089893648</v>
      </c>
    </row>
    <row r="110" spans="1:13" ht="15" customHeight="1">
      <c r="A110" s="48"/>
      <c r="B110" s="183" t="s">
        <v>176</v>
      </c>
      <c r="C110" s="239">
        <v>8.2087417469334198</v>
      </c>
      <c r="D110" s="49">
        <v>0.41585926012170776</v>
      </c>
      <c r="E110" s="240">
        <v>7.377023226690004</v>
      </c>
      <c r="F110" s="240">
        <v>9.0404602671768348</v>
      </c>
      <c r="G110" s="240">
        <v>6.9611639665682965</v>
      </c>
      <c r="H110" s="240">
        <v>9.4563195272985432</v>
      </c>
      <c r="I110" s="51">
        <v>5.0660536406455028E-2</v>
      </c>
      <c r="J110" s="50">
        <v>0.10132107281291006</v>
      </c>
      <c r="K110" s="52">
        <v>0.1519816092193651</v>
      </c>
      <c r="L110" s="240">
        <v>7.7983046595867487</v>
      </c>
      <c r="M110" s="240">
        <v>8.6191788342800901</v>
      </c>
    </row>
    <row r="111" spans="1:13" ht="15" customHeight="1">
      <c r="A111" s="48"/>
      <c r="B111" s="183" t="s">
        <v>215</v>
      </c>
      <c r="C111" s="248">
        <v>25.333402471613233</v>
      </c>
      <c r="D111" s="249">
        <v>2.7586235352998592</v>
      </c>
      <c r="E111" s="249">
        <v>19.816155401013514</v>
      </c>
      <c r="F111" s="249">
        <v>30.850649542212953</v>
      </c>
      <c r="G111" s="249">
        <v>17.057531865713656</v>
      </c>
      <c r="H111" s="249">
        <v>33.60927307751281</v>
      </c>
      <c r="I111" s="51">
        <v>0.10889273710434166</v>
      </c>
      <c r="J111" s="50">
        <v>0.21778547420868333</v>
      </c>
      <c r="K111" s="52">
        <v>0.32667821131302499</v>
      </c>
      <c r="L111" s="249">
        <v>24.066732348032573</v>
      </c>
      <c r="M111" s="249">
        <v>26.600072595193893</v>
      </c>
    </row>
    <row r="112" spans="1:13" ht="15" customHeight="1">
      <c r="A112" s="48"/>
      <c r="B112" s="183" t="s">
        <v>158</v>
      </c>
      <c r="C112" s="239">
        <v>4.4950361164913639</v>
      </c>
      <c r="D112" s="49">
        <v>0.29892512902864599</v>
      </c>
      <c r="E112" s="240">
        <v>3.8971858584340717</v>
      </c>
      <c r="F112" s="240">
        <v>5.0928863745486561</v>
      </c>
      <c r="G112" s="240">
        <v>3.5982607294054261</v>
      </c>
      <c r="H112" s="240">
        <v>5.3918115035773022</v>
      </c>
      <c r="I112" s="51">
        <v>6.6501162900994518E-2</v>
      </c>
      <c r="J112" s="50">
        <v>0.13300232580198904</v>
      </c>
      <c r="K112" s="52">
        <v>0.19950348870298357</v>
      </c>
      <c r="L112" s="240">
        <v>4.2702843106667956</v>
      </c>
      <c r="M112" s="240">
        <v>4.7197879223159322</v>
      </c>
    </row>
    <row r="113" spans="1:13" ht="15" customHeight="1">
      <c r="A113" s="48"/>
      <c r="B113" s="183" t="s">
        <v>177</v>
      </c>
      <c r="C113" s="239">
        <v>7.6695053379717573</v>
      </c>
      <c r="D113" s="49">
        <v>0.40848874796206791</v>
      </c>
      <c r="E113" s="240">
        <v>6.8525278420476212</v>
      </c>
      <c r="F113" s="240">
        <v>8.4864828338958933</v>
      </c>
      <c r="G113" s="240">
        <v>6.4440390940855536</v>
      </c>
      <c r="H113" s="240">
        <v>8.8949715818579609</v>
      </c>
      <c r="I113" s="51">
        <v>5.3261420386480234E-2</v>
      </c>
      <c r="J113" s="50">
        <v>0.10652284077296047</v>
      </c>
      <c r="K113" s="52">
        <v>0.15978426115944069</v>
      </c>
      <c r="L113" s="240">
        <v>7.2860300710731689</v>
      </c>
      <c r="M113" s="240">
        <v>8.0529806048703456</v>
      </c>
    </row>
    <row r="114" spans="1:13" ht="15" customHeight="1">
      <c r="A114" s="48"/>
      <c r="B114" s="183" t="s">
        <v>159</v>
      </c>
      <c r="C114" s="243">
        <v>117.70231879351377</v>
      </c>
      <c r="D114" s="244">
        <v>6.3441733620492871</v>
      </c>
      <c r="E114" s="244">
        <v>105.01397206941519</v>
      </c>
      <c r="F114" s="244">
        <v>130.39066551761235</v>
      </c>
      <c r="G114" s="244">
        <v>98.669798707365914</v>
      </c>
      <c r="H114" s="244">
        <v>136.73483887966162</v>
      </c>
      <c r="I114" s="51">
        <v>5.3900156148825984E-2</v>
      </c>
      <c r="J114" s="50">
        <v>0.10780031229765197</v>
      </c>
      <c r="K114" s="52">
        <v>0.16170046844647795</v>
      </c>
      <c r="L114" s="244">
        <v>111.81720285383808</v>
      </c>
      <c r="M114" s="244">
        <v>123.58743473318945</v>
      </c>
    </row>
    <row r="115" spans="1:13" ht="15" customHeight="1">
      <c r="A115" s="48"/>
      <c r="B115" s="183" t="s">
        <v>178</v>
      </c>
      <c r="C115" s="239">
        <v>0.83348484848484861</v>
      </c>
      <c r="D115" s="49">
        <v>3.8672942972788837E-2</v>
      </c>
      <c r="E115" s="240">
        <v>0.75613896253927093</v>
      </c>
      <c r="F115" s="240">
        <v>0.91083073443042628</v>
      </c>
      <c r="G115" s="240">
        <v>0.71746601956648215</v>
      </c>
      <c r="H115" s="240">
        <v>0.94950367740321506</v>
      </c>
      <c r="I115" s="51">
        <v>4.6399095368188745E-2</v>
      </c>
      <c r="J115" s="50">
        <v>9.2798190736377489E-2</v>
      </c>
      <c r="K115" s="52">
        <v>0.13919728610456622</v>
      </c>
      <c r="L115" s="240">
        <v>0.79181060606060616</v>
      </c>
      <c r="M115" s="240">
        <v>0.87515909090909105</v>
      </c>
    </row>
    <row r="116" spans="1:13" ht="15" customHeight="1">
      <c r="A116" s="48"/>
      <c r="B116" s="183" t="s">
        <v>160</v>
      </c>
      <c r="C116" s="239">
        <v>0.5147973939274928</v>
      </c>
      <c r="D116" s="49">
        <v>3.544508223600535E-2</v>
      </c>
      <c r="E116" s="240">
        <v>0.44390722945548211</v>
      </c>
      <c r="F116" s="240">
        <v>0.58568755839950348</v>
      </c>
      <c r="G116" s="240">
        <v>0.40846214721947671</v>
      </c>
      <c r="H116" s="240">
        <v>0.62113264063550888</v>
      </c>
      <c r="I116" s="51">
        <v>6.8852489647602322E-2</v>
      </c>
      <c r="J116" s="50">
        <v>0.13770497929520464</v>
      </c>
      <c r="K116" s="52">
        <v>0.20655746894280697</v>
      </c>
      <c r="L116" s="240">
        <v>0.48905752423111815</v>
      </c>
      <c r="M116" s="240">
        <v>0.54053726362386745</v>
      </c>
    </row>
    <row r="117" spans="1:13" ht="15" customHeight="1">
      <c r="A117" s="48"/>
      <c r="B117" s="183" t="s">
        <v>216</v>
      </c>
      <c r="C117" s="239">
        <v>2.1940757813906635</v>
      </c>
      <c r="D117" s="49">
        <v>0.19930404972446669</v>
      </c>
      <c r="E117" s="240">
        <v>1.7954676819417301</v>
      </c>
      <c r="F117" s="240">
        <v>2.5926838808395969</v>
      </c>
      <c r="G117" s="240">
        <v>1.5961636322172634</v>
      </c>
      <c r="H117" s="240">
        <v>2.7919879305640638</v>
      </c>
      <c r="I117" s="51">
        <v>9.0837359135399823E-2</v>
      </c>
      <c r="J117" s="50">
        <v>0.18167471827079965</v>
      </c>
      <c r="K117" s="52">
        <v>0.27251207740619948</v>
      </c>
      <c r="L117" s="240">
        <v>2.0843719923211301</v>
      </c>
      <c r="M117" s="240">
        <v>2.3037795704601969</v>
      </c>
    </row>
    <row r="118" spans="1:13" ht="15" customHeight="1">
      <c r="A118" s="48"/>
      <c r="B118" s="183" t="s">
        <v>161</v>
      </c>
      <c r="C118" s="239">
        <v>7.789400382629295</v>
      </c>
      <c r="D118" s="240">
        <v>0.81035879352493023</v>
      </c>
      <c r="E118" s="240">
        <v>6.1686827955794348</v>
      </c>
      <c r="F118" s="240">
        <v>9.4101179696791561</v>
      </c>
      <c r="G118" s="240">
        <v>5.3583240020545038</v>
      </c>
      <c r="H118" s="240">
        <v>10.220476763204086</v>
      </c>
      <c r="I118" s="51">
        <v>0.10403352680805392</v>
      </c>
      <c r="J118" s="50">
        <v>0.20806705361610783</v>
      </c>
      <c r="K118" s="52">
        <v>0.31210058042416178</v>
      </c>
      <c r="L118" s="240">
        <v>7.3999303634978304</v>
      </c>
      <c r="M118" s="240">
        <v>8.1788704017607596</v>
      </c>
    </row>
    <row r="119" spans="1:13" ht="15" customHeight="1">
      <c r="A119" s="48"/>
      <c r="B119" s="183" t="s">
        <v>162</v>
      </c>
      <c r="C119" s="53">
        <v>0.11182298632488569</v>
      </c>
      <c r="D119" s="49">
        <v>5.5555662830502599E-3</v>
      </c>
      <c r="E119" s="49">
        <v>0.10071185375878516</v>
      </c>
      <c r="F119" s="49">
        <v>0.12293411889098621</v>
      </c>
      <c r="G119" s="49">
        <v>9.5156287475734902E-2</v>
      </c>
      <c r="H119" s="49">
        <v>0.12848968517403647</v>
      </c>
      <c r="I119" s="51">
        <v>4.9681791424433588E-2</v>
      </c>
      <c r="J119" s="50">
        <v>9.9363582848867177E-2</v>
      </c>
      <c r="K119" s="52">
        <v>0.14904537427330078</v>
      </c>
      <c r="L119" s="49">
        <v>0.1062318370086414</v>
      </c>
      <c r="M119" s="49">
        <v>0.11741413564112997</v>
      </c>
    </row>
    <row r="120" spans="1:13" ht="15" customHeight="1">
      <c r="A120" s="48"/>
      <c r="B120" s="183" t="s">
        <v>179</v>
      </c>
      <c r="C120" s="239">
        <v>4.9623977762805769</v>
      </c>
      <c r="D120" s="49">
        <v>0.23839360833561724</v>
      </c>
      <c r="E120" s="240">
        <v>4.4856105596093423</v>
      </c>
      <c r="F120" s="240">
        <v>5.4391849929518115</v>
      </c>
      <c r="G120" s="240">
        <v>4.2472169512737254</v>
      </c>
      <c r="H120" s="240">
        <v>5.6775786012874283</v>
      </c>
      <c r="I120" s="51">
        <v>4.8040003861661074E-2</v>
      </c>
      <c r="J120" s="50">
        <v>9.6080007723322147E-2</v>
      </c>
      <c r="K120" s="52">
        <v>0.14412001158498322</v>
      </c>
      <c r="L120" s="240">
        <v>4.7142778874665483</v>
      </c>
      <c r="M120" s="240">
        <v>5.2105176650946055</v>
      </c>
    </row>
    <row r="121" spans="1:13" ht="15" customHeight="1">
      <c r="A121" s="48"/>
      <c r="B121" s="183" t="s">
        <v>163</v>
      </c>
      <c r="C121" s="53">
        <v>8.8774548682745438E-2</v>
      </c>
      <c r="D121" s="49">
        <v>1.6704742310702562E-2</v>
      </c>
      <c r="E121" s="49">
        <v>5.5365064061340313E-2</v>
      </c>
      <c r="F121" s="49">
        <v>0.12218403330415056</v>
      </c>
      <c r="G121" s="49">
        <v>3.8660321750637751E-2</v>
      </c>
      <c r="H121" s="49">
        <v>0.13888877561485313</v>
      </c>
      <c r="I121" s="51">
        <v>0.1881703997212138</v>
      </c>
      <c r="J121" s="50">
        <v>0.3763407994424276</v>
      </c>
      <c r="K121" s="52">
        <v>0.56451119916364134</v>
      </c>
      <c r="L121" s="49">
        <v>8.4335821248608167E-2</v>
      </c>
      <c r="M121" s="49">
        <v>9.321327611688271E-2</v>
      </c>
    </row>
    <row r="122" spans="1:13" ht="15" customHeight="1">
      <c r="A122" s="48"/>
      <c r="B122" s="183" t="s">
        <v>135</v>
      </c>
      <c r="C122" s="239">
        <v>5.1642682449374631</v>
      </c>
      <c r="D122" s="49">
        <v>0.28657723943283392</v>
      </c>
      <c r="E122" s="240">
        <v>4.5911137660717953</v>
      </c>
      <c r="F122" s="240">
        <v>5.7374227238031308</v>
      </c>
      <c r="G122" s="240">
        <v>4.3045365266389615</v>
      </c>
      <c r="H122" s="240">
        <v>6.0239999632359646</v>
      </c>
      <c r="I122" s="51">
        <v>5.5492322598417666E-2</v>
      </c>
      <c r="J122" s="50">
        <v>0.11098464519683533</v>
      </c>
      <c r="K122" s="52">
        <v>0.16647696779525301</v>
      </c>
      <c r="L122" s="240">
        <v>4.9060548326905895</v>
      </c>
      <c r="M122" s="240">
        <v>5.4224816571843366</v>
      </c>
    </row>
    <row r="123" spans="1:13" ht="15" customHeight="1">
      <c r="A123" s="48"/>
      <c r="B123" s="183" t="s">
        <v>180</v>
      </c>
      <c r="C123" s="248">
        <v>43.903554461103091</v>
      </c>
      <c r="D123" s="240">
        <v>2.2241895540577459</v>
      </c>
      <c r="E123" s="249">
        <v>39.455175352987602</v>
      </c>
      <c r="F123" s="249">
        <v>48.351933569218581</v>
      </c>
      <c r="G123" s="249">
        <v>37.230985798929851</v>
      </c>
      <c r="H123" s="249">
        <v>50.576123123276332</v>
      </c>
      <c r="I123" s="51">
        <v>5.0660808250236201E-2</v>
      </c>
      <c r="J123" s="50">
        <v>0.1013216165004724</v>
      </c>
      <c r="K123" s="52">
        <v>0.15198242475070861</v>
      </c>
      <c r="L123" s="249">
        <v>41.708376738047939</v>
      </c>
      <c r="M123" s="249">
        <v>46.098732184158244</v>
      </c>
    </row>
    <row r="124" spans="1:13" ht="15" customHeight="1">
      <c r="A124" s="48"/>
      <c r="B124" s="183" t="s">
        <v>217</v>
      </c>
      <c r="C124" s="239">
        <v>3.1935464753261718</v>
      </c>
      <c r="D124" s="49">
        <v>0.16934373468568983</v>
      </c>
      <c r="E124" s="240">
        <v>2.854859005954792</v>
      </c>
      <c r="F124" s="240">
        <v>3.5322339446975515</v>
      </c>
      <c r="G124" s="240">
        <v>2.6855152712691024</v>
      </c>
      <c r="H124" s="240">
        <v>3.7015776793832411</v>
      </c>
      <c r="I124" s="51">
        <v>5.3026857756436431E-2</v>
      </c>
      <c r="J124" s="50">
        <v>0.10605371551287286</v>
      </c>
      <c r="K124" s="52">
        <v>0.1590805732693093</v>
      </c>
      <c r="L124" s="240">
        <v>3.033869151559863</v>
      </c>
      <c r="M124" s="240">
        <v>3.3532237990924805</v>
      </c>
    </row>
    <row r="125" spans="1:13" ht="15" customHeight="1">
      <c r="A125" s="48"/>
      <c r="B125" s="183" t="s">
        <v>164</v>
      </c>
      <c r="C125" s="248">
        <v>11.067756207472815</v>
      </c>
      <c r="D125" s="240">
        <v>0.42939425463848385</v>
      </c>
      <c r="E125" s="249">
        <v>10.208967698195847</v>
      </c>
      <c r="F125" s="249">
        <v>11.926544716749783</v>
      </c>
      <c r="G125" s="249">
        <v>9.7795734435573642</v>
      </c>
      <c r="H125" s="249">
        <v>12.355938971388266</v>
      </c>
      <c r="I125" s="51">
        <v>3.8796866012332475E-2</v>
      </c>
      <c r="J125" s="50">
        <v>7.7593732024664949E-2</v>
      </c>
      <c r="K125" s="52">
        <v>0.11639059803699742</v>
      </c>
      <c r="L125" s="249">
        <v>10.514368397099174</v>
      </c>
      <c r="M125" s="249">
        <v>11.621144017846456</v>
      </c>
    </row>
    <row r="126" spans="1:13" ht="15" customHeight="1">
      <c r="A126" s="48"/>
      <c r="B126" s="183" t="s">
        <v>165</v>
      </c>
      <c r="C126" s="239">
        <v>0.56993712173311972</v>
      </c>
      <c r="D126" s="49">
        <v>4.0210230284805887E-2</v>
      </c>
      <c r="E126" s="240">
        <v>0.48951666116350795</v>
      </c>
      <c r="F126" s="240">
        <v>0.65035758230273144</v>
      </c>
      <c r="G126" s="240">
        <v>0.44930643087870203</v>
      </c>
      <c r="H126" s="240">
        <v>0.69056781258753741</v>
      </c>
      <c r="I126" s="51">
        <v>7.0552046447739256E-2</v>
      </c>
      <c r="J126" s="50">
        <v>0.14110409289547851</v>
      </c>
      <c r="K126" s="52">
        <v>0.21165613934321775</v>
      </c>
      <c r="L126" s="240">
        <v>0.54144026564646375</v>
      </c>
      <c r="M126" s="240">
        <v>0.5984339778197757</v>
      </c>
    </row>
    <row r="127" spans="1:13" ht="15" customHeight="1">
      <c r="A127" s="48"/>
      <c r="B127" s="183" t="s">
        <v>218</v>
      </c>
      <c r="C127" s="53">
        <v>0.4940171776226524</v>
      </c>
      <c r="D127" s="49">
        <v>1.640021241772293E-2</v>
      </c>
      <c r="E127" s="49">
        <v>0.46121675278720653</v>
      </c>
      <c r="F127" s="49">
        <v>0.52681760245809828</v>
      </c>
      <c r="G127" s="49">
        <v>0.44481654036948359</v>
      </c>
      <c r="H127" s="49">
        <v>0.54321781487582121</v>
      </c>
      <c r="I127" s="51">
        <v>3.319765619617783E-2</v>
      </c>
      <c r="J127" s="50">
        <v>6.639531239235566E-2</v>
      </c>
      <c r="K127" s="52">
        <v>9.959296858853349E-2</v>
      </c>
      <c r="L127" s="49">
        <v>0.4693163187415198</v>
      </c>
      <c r="M127" s="49">
        <v>0.51871803650378501</v>
      </c>
    </row>
    <row r="128" spans="1:13" ht="15" customHeight="1">
      <c r="A128" s="48"/>
      <c r="B128" s="183" t="s">
        <v>183</v>
      </c>
      <c r="C128" s="243">
        <v>170.06042482426565</v>
      </c>
      <c r="D128" s="244">
        <v>6.1319447696880358</v>
      </c>
      <c r="E128" s="244">
        <v>157.79653528488959</v>
      </c>
      <c r="F128" s="244">
        <v>182.32431436364172</v>
      </c>
      <c r="G128" s="244">
        <v>151.66459051520155</v>
      </c>
      <c r="H128" s="244">
        <v>188.45625913332975</v>
      </c>
      <c r="I128" s="51">
        <v>3.605744708696669E-2</v>
      </c>
      <c r="J128" s="50">
        <v>7.211489417393338E-2</v>
      </c>
      <c r="K128" s="52">
        <v>0.10817234126090007</v>
      </c>
      <c r="L128" s="244">
        <v>161.55740358305238</v>
      </c>
      <c r="M128" s="244">
        <v>178.56344606547893</v>
      </c>
    </row>
    <row r="129" spans="1:13" ht="15" customHeight="1">
      <c r="A129" s="48"/>
      <c r="B129" s="39" t="s">
        <v>204</v>
      </c>
      <c r="C129" s="173"/>
      <c r="D129" s="184"/>
      <c r="E129" s="184"/>
      <c r="F129" s="184"/>
      <c r="G129" s="184"/>
      <c r="H129" s="184"/>
      <c r="I129" s="185"/>
      <c r="J129" s="185"/>
      <c r="K129" s="185"/>
      <c r="L129" s="184"/>
      <c r="M129" s="186"/>
    </row>
    <row r="130" spans="1:13" ht="15" customHeight="1">
      <c r="A130" s="48"/>
      <c r="B130" s="183" t="s">
        <v>219</v>
      </c>
      <c r="C130" s="239">
        <v>4.8011649897302204</v>
      </c>
      <c r="D130" s="49">
        <v>0.25283740758175743</v>
      </c>
      <c r="E130" s="240">
        <v>4.2954901745667051</v>
      </c>
      <c r="F130" s="240">
        <v>5.3068398048937357</v>
      </c>
      <c r="G130" s="240">
        <v>4.0426527669849479</v>
      </c>
      <c r="H130" s="240">
        <v>5.559677212475493</v>
      </c>
      <c r="I130" s="51">
        <v>5.2661678597294877E-2</v>
      </c>
      <c r="J130" s="50">
        <v>0.10532335719458975</v>
      </c>
      <c r="K130" s="52">
        <v>0.15798503579188464</v>
      </c>
      <c r="L130" s="240">
        <v>4.5611067402437095</v>
      </c>
      <c r="M130" s="240">
        <v>5.0412232392167313</v>
      </c>
    </row>
    <row r="131" spans="1:13" ht="15" customHeight="1">
      <c r="A131" s="48"/>
      <c r="B131" s="183" t="s">
        <v>137</v>
      </c>
      <c r="C131" s="53">
        <v>0.75322355828398413</v>
      </c>
      <c r="D131" s="49">
        <v>3.4292138179897257E-2</v>
      </c>
      <c r="E131" s="49">
        <v>0.68463928192418966</v>
      </c>
      <c r="F131" s="49">
        <v>0.8218078346437786</v>
      </c>
      <c r="G131" s="49">
        <v>0.65034714374429237</v>
      </c>
      <c r="H131" s="49">
        <v>0.85609997282367589</v>
      </c>
      <c r="I131" s="51">
        <v>4.5527171585050534E-2</v>
      </c>
      <c r="J131" s="50">
        <v>9.1054343170101068E-2</v>
      </c>
      <c r="K131" s="52">
        <v>0.1365815147551516</v>
      </c>
      <c r="L131" s="49">
        <v>0.71556238036978492</v>
      </c>
      <c r="M131" s="49">
        <v>0.79088473619818334</v>
      </c>
    </row>
    <row r="132" spans="1:13" ht="15" customHeight="1">
      <c r="A132" s="48"/>
      <c r="B132" s="183" t="s">
        <v>208</v>
      </c>
      <c r="C132" s="243">
        <v>458.67682110409771</v>
      </c>
      <c r="D132" s="244">
        <v>13.208332205311693</v>
      </c>
      <c r="E132" s="244">
        <v>432.2601566934743</v>
      </c>
      <c r="F132" s="244">
        <v>485.09348551472112</v>
      </c>
      <c r="G132" s="244">
        <v>419.05182448816265</v>
      </c>
      <c r="H132" s="244">
        <v>498.30181772003277</v>
      </c>
      <c r="I132" s="51">
        <v>2.8796598383841229E-2</v>
      </c>
      <c r="J132" s="50">
        <v>5.7593196767682459E-2</v>
      </c>
      <c r="K132" s="52">
        <v>8.6389795151523688E-2</v>
      </c>
      <c r="L132" s="244">
        <v>435.74298004889283</v>
      </c>
      <c r="M132" s="244">
        <v>481.61066215930259</v>
      </c>
    </row>
    <row r="133" spans="1:13" ht="15" customHeight="1">
      <c r="A133" s="48"/>
      <c r="B133" s="183" t="s">
        <v>221</v>
      </c>
      <c r="C133" s="248" t="s">
        <v>96</v>
      </c>
      <c r="D133" s="249" t="s">
        <v>94</v>
      </c>
      <c r="E133" s="249" t="s">
        <v>94</v>
      </c>
      <c r="F133" s="249" t="s">
        <v>94</v>
      </c>
      <c r="G133" s="249" t="s">
        <v>94</v>
      </c>
      <c r="H133" s="249" t="s">
        <v>94</v>
      </c>
      <c r="I133" s="51" t="s">
        <v>94</v>
      </c>
      <c r="J133" s="50" t="s">
        <v>94</v>
      </c>
      <c r="K133" s="52" t="s">
        <v>94</v>
      </c>
      <c r="L133" s="249" t="s">
        <v>94</v>
      </c>
      <c r="M133" s="249" t="s">
        <v>94</v>
      </c>
    </row>
    <row r="134" spans="1:13" ht="15" customHeight="1">
      <c r="A134" s="48"/>
      <c r="B134" s="183" t="s">
        <v>139</v>
      </c>
      <c r="C134" s="239">
        <v>0.28964761904761899</v>
      </c>
      <c r="D134" s="49">
        <v>9.9328845317925418E-3</v>
      </c>
      <c r="E134" s="240">
        <v>0.26978184998403393</v>
      </c>
      <c r="F134" s="240">
        <v>0.30951338811120405</v>
      </c>
      <c r="G134" s="240">
        <v>0.25984896545224134</v>
      </c>
      <c r="H134" s="240">
        <v>0.31944627264299663</v>
      </c>
      <c r="I134" s="51">
        <v>3.4292995621550561E-2</v>
      </c>
      <c r="J134" s="50">
        <v>6.8585991243101121E-2</v>
      </c>
      <c r="K134" s="52">
        <v>0.10287898686465169</v>
      </c>
      <c r="L134" s="240">
        <v>0.27516523809523802</v>
      </c>
      <c r="M134" s="240">
        <v>0.30412999999999996</v>
      </c>
    </row>
    <row r="135" spans="1:13" ht="15" customHeight="1">
      <c r="A135" s="48"/>
      <c r="B135" s="183" t="s">
        <v>209</v>
      </c>
      <c r="C135" s="239">
        <v>2.3683223233399957</v>
      </c>
      <c r="D135" s="49">
        <v>0.10345294454011464</v>
      </c>
      <c r="E135" s="240">
        <v>2.1614164342597664</v>
      </c>
      <c r="F135" s="240">
        <v>2.575228212420225</v>
      </c>
      <c r="G135" s="240">
        <v>2.0579634897196519</v>
      </c>
      <c r="H135" s="240">
        <v>2.6786811569603395</v>
      </c>
      <c r="I135" s="51">
        <v>4.3681953051988763E-2</v>
      </c>
      <c r="J135" s="50">
        <v>8.7363906103977526E-2</v>
      </c>
      <c r="K135" s="52">
        <v>0.13104585915596628</v>
      </c>
      <c r="L135" s="240">
        <v>2.2499062071729958</v>
      </c>
      <c r="M135" s="240">
        <v>2.4867384395069956</v>
      </c>
    </row>
    <row r="136" spans="1:13" ht="15" customHeight="1">
      <c r="A136" s="48"/>
      <c r="B136" s="183" t="s">
        <v>140</v>
      </c>
      <c r="C136" s="53">
        <v>0.7142449417386082</v>
      </c>
      <c r="D136" s="49">
        <v>3.7349601388327276E-2</v>
      </c>
      <c r="E136" s="49">
        <v>0.63954573896195366</v>
      </c>
      <c r="F136" s="49">
        <v>0.78894414451526274</v>
      </c>
      <c r="G136" s="49">
        <v>0.60219613757362633</v>
      </c>
      <c r="H136" s="49">
        <v>0.82629374590359006</v>
      </c>
      <c r="I136" s="51">
        <v>5.2292426877271592E-2</v>
      </c>
      <c r="J136" s="50">
        <v>0.10458485375454318</v>
      </c>
      <c r="K136" s="52">
        <v>0.15687728063181478</v>
      </c>
      <c r="L136" s="49">
        <v>0.67853269465167776</v>
      </c>
      <c r="M136" s="49">
        <v>0.74995718882553863</v>
      </c>
    </row>
    <row r="137" spans="1:13" ht="15" customHeight="1">
      <c r="A137" s="48"/>
      <c r="B137" s="183" t="s">
        <v>210</v>
      </c>
      <c r="C137" s="248">
        <v>20.695526481402904</v>
      </c>
      <c r="D137" s="240">
        <v>1.0305197583820702</v>
      </c>
      <c r="E137" s="249">
        <v>18.634486964638764</v>
      </c>
      <c r="F137" s="249">
        <v>22.756565998167044</v>
      </c>
      <c r="G137" s="249">
        <v>17.603967206256694</v>
      </c>
      <c r="H137" s="249">
        <v>23.787085756549114</v>
      </c>
      <c r="I137" s="51">
        <v>4.9794324358363146E-2</v>
      </c>
      <c r="J137" s="50">
        <v>9.9588648716726291E-2</v>
      </c>
      <c r="K137" s="52">
        <v>0.14938297307508944</v>
      </c>
      <c r="L137" s="249">
        <v>19.66075015733276</v>
      </c>
      <c r="M137" s="249">
        <v>21.730302805473048</v>
      </c>
    </row>
    <row r="138" spans="1:13" ht="15" customHeight="1">
      <c r="A138" s="48"/>
      <c r="B138" s="183" t="s">
        <v>141</v>
      </c>
      <c r="C138" s="248">
        <v>30.123682003080631</v>
      </c>
      <c r="D138" s="240">
        <v>1.6145365333326076</v>
      </c>
      <c r="E138" s="249">
        <v>26.894608936415416</v>
      </c>
      <c r="F138" s="249">
        <v>33.352755069745847</v>
      </c>
      <c r="G138" s="249">
        <v>25.280072403082809</v>
      </c>
      <c r="H138" s="249">
        <v>34.967291603078451</v>
      </c>
      <c r="I138" s="51">
        <v>5.359691863589236E-2</v>
      </c>
      <c r="J138" s="50">
        <v>0.10719383727178472</v>
      </c>
      <c r="K138" s="52">
        <v>0.16079075590767708</v>
      </c>
      <c r="L138" s="249">
        <v>28.617497902926601</v>
      </c>
      <c r="M138" s="249">
        <v>31.629866103234662</v>
      </c>
    </row>
    <row r="139" spans="1:13" ht="15" customHeight="1">
      <c r="A139" s="48"/>
      <c r="B139" s="183" t="s">
        <v>166</v>
      </c>
      <c r="C139" s="248">
        <v>35.733889189199289</v>
      </c>
      <c r="D139" s="240">
        <v>1.156411796933396</v>
      </c>
      <c r="E139" s="249">
        <v>33.421065595332493</v>
      </c>
      <c r="F139" s="249">
        <v>38.046712783066084</v>
      </c>
      <c r="G139" s="249">
        <v>32.264653798399102</v>
      </c>
      <c r="H139" s="249">
        <v>39.203124579999475</v>
      </c>
      <c r="I139" s="51">
        <v>3.2361767027668686E-2</v>
      </c>
      <c r="J139" s="50">
        <v>6.4723534055337373E-2</v>
      </c>
      <c r="K139" s="52">
        <v>9.7085301083006059E-2</v>
      </c>
      <c r="L139" s="249">
        <v>33.947194729739323</v>
      </c>
      <c r="M139" s="249">
        <v>37.520583648659255</v>
      </c>
    </row>
    <row r="140" spans="1:13" ht="15" customHeight="1">
      <c r="A140" s="48"/>
      <c r="B140" s="183" t="s">
        <v>142</v>
      </c>
      <c r="C140" s="248">
        <v>27.46791024252575</v>
      </c>
      <c r="D140" s="240">
        <v>2.0135453470601572</v>
      </c>
      <c r="E140" s="249">
        <v>23.440819548405436</v>
      </c>
      <c r="F140" s="249">
        <v>31.495000936646065</v>
      </c>
      <c r="G140" s="249">
        <v>21.427274201345277</v>
      </c>
      <c r="H140" s="249">
        <v>33.508546283706224</v>
      </c>
      <c r="I140" s="51">
        <v>7.3305370859367058E-2</v>
      </c>
      <c r="J140" s="50">
        <v>0.14661074171873412</v>
      </c>
      <c r="K140" s="52">
        <v>0.21991611257810117</v>
      </c>
      <c r="L140" s="249">
        <v>26.094514730399464</v>
      </c>
      <c r="M140" s="249">
        <v>28.841305754652037</v>
      </c>
    </row>
    <row r="141" spans="1:13" ht="15" customHeight="1">
      <c r="A141" s="48"/>
      <c r="B141" s="183" t="s">
        <v>167</v>
      </c>
      <c r="C141" s="239">
        <v>0.8214562180111985</v>
      </c>
      <c r="D141" s="240">
        <v>9.0297029515500477E-2</v>
      </c>
      <c r="E141" s="240">
        <v>0.64086215898019749</v>
      </c>
      <c r="F141" s="240">
        <v>1.0020502770421995</v>
      </c>
      <c r="G141" s="240">
        <v>0.55056512946469705</v>
      </c>
      <c r="H141" s="240">
        <v>1.0923473065576998</v>
      </c>
      <c r="I141" s="51">
        <v>0.10992311889015308</v>
      </c>
      <c r="J141" s="50">
        <v>0.21984623778030615</v>
      </c>
      <c r="K141" s="52">
        <v>0.32976935667045926</v>
      </c>
      <c r="L141" s="240">
        <v>0.78038340711063858</v>
      </c>
      <c r="M141" s="240">
        <v>0.86252902891175842</v>
      </c>
    </row>
    <row r="142" spans="1:13" ht="15" customHeight="1">
      <c r="A142" s="48"/>
      <c r="B142" s="183" t="s">
        <v>211</v>
      </c>
      <c r="C142" s="53">
        <v>0.50767958874068575</v>
      </c>
      <c r="D142" s="49">
        <v>9.7866863410801305E-3</v>
      </c>
      <c r="E142" s="49">
        <v>0.4881062160585255</v>
      </c>
      <c r="F142" s="49">
        <v>0.52725296142284606</v>
      </c>
      <c r="G142" s="49">
        <v>0.47831952971744535</v>
      </c>
      <c r="H142" s="49">
        <v>0.5370396477639261</v>
      </c>
      <c r="I142" s="51">
        <v>1.9277289373315746E-2</v>
      </c>
      <c r="J142" s="50">
        <v>3.8554578746631492E-2</v>
      </c>
      <c r="K142" s="52">
        <v>5.7831868119947241E-2</v>
      </c>
      <c r="L142" s="49">
        <v>0.48229560930365145</v>
      </c>
      <c r="M142" s="49">
        <v>0.53306356817772005</v>
      </c>
    </row>
    <row r="143" spans="1:13" ht="15" customHeight="1">
      <c r="A143" s="48"/>
      <c r="B143" s="183" t="s">
        <v>143</v>
      </c>
      <c r="C143" s="239">
        <v>1.5178494896654622</v>
      </c>
      <c r="D143" s="240">
        <v>0.18058327430613189</v>
      </c>
      <c r="E143" s="240">
        <v>1.1566829410531985</v>
      </c>
      <c r="F143" s="240">
        <v>1.8790160382777259</v>
      </c>
      <c r="G143" s="240">
        <v>0.9760996667470665</v>
      </c>
      <c r="H143" s="240">
        <v>2.0595993125838579</v>
      </c>
      <c r="I143" s="51">
        <v>0.1189731100057443</v>
      </c>
      <c r="J143" s="50">
        <v>0.2379462200114886</v>
      </c>
      <c r="K143" s="52">
        <v>0.35691933001723292</v>
      </c>
      <c r="L143" s="240">
        <v>1.441957015182189</v>
      </c>
      <c r="M143" s="240">
        <v>1.5937419641487354</v>
      </c>
    </row>
    <row r="144" spans="1:13" ht="15" customHeight="1">
      <c r="A144" s="48"/>
      <c r="B144" s="183" t="s">
        <v>212</v>
      </c>
      <c r="C144" s="239">
        <v>0.46043561403506261</v>
      </c>
      <c r="D144" s="240">
        <v>5.7662394430930047E-2</v>
      </c>
      <c r="E144" s="240">
        <v>0.34511082517320252</v>
      </c>
      <c r="F144" s="240">
        <v>0.57576040289692276</v>
      </c>
      <c r="G144" s="240">
        <v>0.28744843074227244</v>
      </c>
      <c r="H144" s="240">
        <v>0.63342279732785278</v>
      </c>
      <c r="I144" s="51">
        <v>0.12523443598465647</v>
      </c>
      <c r="J144" s="50">
        <v>0.25046887196931295</v>
      </c>
      <c r="K144" s="52">
        <v>0.37570330795396945</v>
      </c>
      <c r="L144" s="240">
        <v>0.43741383333330947</v>
      </c>
      <c r="M144" s="240">
        <v>0.48345739473681576</v>
      </c>
    </row>
    <row r="145" spans="1:13" ht="15" customHeight="1">
      <c r="A145" s="48"/>
      <c r="B145" s="183" t="s">
        <v>144</v>
      </c>
      <c r="C145" s="239">
        <v>0.55724439058588604</v>
      </c>
      <c r="D145" s="240">
        <v>6.7806366091567372E-2</v>
      </c>
      <c r="E145" s="240">
        <v>0.4216316584027513</v>
      </c>
      <c r="F145" s="240">
        <v>0.69285712276902078</v>
      </c>
      <c r="G145" s="240">
        <v>0.35382529231118393</v>
      </c>
      <c r="H145" s="240">
        <v>0.7606634888605881</v>
      </c>
      <c r="I145" s="51">
        <v>0.12168155882246898</v>
      </c>
      <c r="J145" s="50">
        <v>0.24336311764493795</v>
      </c>
      <c r="K145" s="52">
        <v>0.3650446764674069</v>
      </c>
      <c r="L145" s="240">
        <v>0.52938217105659169</v>
      </c>
      <c r="M145" s="240">
        <v>0.58510661011518039</v>
      </c>
    </row>
    <row r="146" spans="1:13" ht="15" customHeight="1">
      <c r="A146" s="48"/>
      <c r="B146" s="183" t="s">
        <v>145</v>
      </c>
      <c r="C146" s="239">
        <v>10.896814185910751</v>
      </c>
      <c r="D146" s="49">
        <v>0.3605239641693575</v>
      </c>
      <c r="E146" s="240">
        <v>10.175766257572036</v>
      </c>
      <c r="F146" s="240">
        <v>11.617862114249466</v>
      </c>
      <c r="G146" s="240">
        <v>9.8152422934026777</v>
      </c>
      <c r="H146" s="240">
        <v>11.978386078418824</v>
      </c>
      <c r="I146" s="51">
        <v>3.3085263088683668E-2</v>
      </c>
      <c r="J146" s="50">
        <v>6.6170526177367336E-2</v>
      </c>
      <c r="K146" s="52">
        <v>9.9255789266050998E-2</v>
      </c>
      <c r="L146" s="240">
        <v>10.351973476615214</v>
      </c>
      <c r="M146" s="240">
        <v>11.441654895206288</v>
      </c>
    </row>
    <row r="147" spans="1:13" ht="15" customHeight="1">
      <c r="A147" s="48"/>
      <c r="B147" s="183" t="s">
        <v>146</v>
      </c>
      <c r="C147" s="239">
        <v>3.4916103960040514</v>
      </c>
      <c r="D147" s="49">
        <v>0.32919723309897542</v>
      </c>
      <c r="E147" s="240">
        <v>2.8332159298061006</v>
      </c>
      <c r="F147" s="240">
        <v>4.1500048622020023</v>
      </c>
      <c r="G147" s="240">
        <v>2.5040186967071252</v>
      </c>
      <c r="H147" s="240">
        <v>4.4792020953009777</v>
      </c>
      <c r="I147" s="51">
        <v>9.4282349908146351E-2</v>
      </c>
      <c r="J147" s="50">
        <v>0.1885646998162927</v>
      </c>
      <c r="K147" s="52">
        <v>0.28284704972443908</v>
      </c>
      <c r="L147" s="240">
        <v>3.3170298762038488</v>
      </c>
      <c r="M147" s="240">
        <v>3.666190915804254</v>
      </c>
    </row>
    <row r="148" spans="1:13" ht="15" customHeight="1">
      <c r="A148" s="48"/>
      <c r="B148" s="183" t="s">
        <v>147</v>
      </c>
      <c r="C148" s="239">
        <v>2.5191956693092994</v>
      </c>
      <c r="D148" s="240">
        <v>0.40373107938278674</v>
      </c>
      <c r="E148" s="240">
        <v>1.7117335105437259</v>
      </c>
      <c r="F148" s="240">
        <v>3.3266578280748726</v>
      </c>
      <c r="G148" s="240">
        <v>1.3080024311609391</v>
      </c>
      <c r="H148" s="240">
        <v>3.7303889074576597</v>
      </c>
      <c r="I148" s="51">
        <v>0.16026189799440221</v>
      </c>
      <c r="J148" s="50">
        <v>0.32052379598880443</v>
      </c>
      <c r="K148" s="52">
        <v>0.48078569398320664</v>
      </c>
      <c r="L148" s="240">
        <v>2.3932358858438345</v>
      </c>
      <c r="M148" s="240">
        <v>2.6451554527747643</v>
      </c>
    </row>
    <row r="149" spans="1:13" ht="15" customHeight="1">
      <c r="A149" s="48"/>
      <c r="B149" s="183" t="s">
        <v>213</v>
      </c>
      <c r="C149" s="239">
        <v>0.16866666666666669</v>
      </c>
      <c r="D149" s="240">
        <v>2.778790182228065E-2</v>
      </c>
      <c r="E149" s="240">
        <v>0.11309086302210539</v>
      </c>
      <c r="F149" s="240">
        <v>0.22424247031122799</v>
      </c>
      <c r="G149" s="240">
        <v>8.5302961199824737E-2</v>
      </c>
      <c r="H149" s="240">
        <v>0.25203037213350865</v>
      </c>
      <c r="I149" s="51">
        <v>0.16475040606095245</v>
      </c>
      <c r="J149" s="50">
        <v>0.32950081212190491</v>
      </c>
      <c r="K149" s="52">
        <v>0.49425121818285733</v>
      </c>
      <c r="L149" s="240">
        <v>0.16023333333333334</v>
      </c>
      <c r="M149" s="240">
        <v>0.17710000000000004</v>
      </c>
    </row>
    <row r="150" spans="1:13" ht="15" customHeight="1">
      <c r="A150" s="48"/>
      <c r="B150" s="183" t="s">
        <v>148</v>
      </c>
      <c r="C150" s="239">
        <v>1.4138159945031028</v>
      </c>
      <c r="D150" s="240">
        <v>0.14542767863048647</v>
      </c>
      <c r="E150" s="240">
        <v>1.1229606372421299</v>
      </c>
      <c r="F150" s="240">
        <v>1.7046713517640757</v>
      </c>
      <c r="G150" s="240">
        <v>0.97753295861164335</v>
      </c>
      <c r="H150" s="240">
        <v>1.8500990303945621</v>
      </c>
      <c r="I150" s="51">
        <v>0.10286181454723053</v>
      </c>
      <c r="J150" s="50">
        <v>0.20572362909446107</v>
      </c>
      <c r="K150" s="52">
        <v>0.3085854436416916</v>
      </c>
      <c r="L150" s="240">
        <v>1.3431251947779477</v>
      </c>
      <c r="M150" s="240">
        <v>1.4845067942282579</v>
      </c>
    </row>
    <row r="151" spans="1:13" ht="15" customHeight="1">
      <c r="A151" s="48"/>
      <c r="B151" s="183" t="s">
        <v>222</v>
      </c>
      <c r="C151" s="239">
        <v>1.5690337502355156</v>
      </c>
      <c r="D151" s="49">
        <v>9.6949259588582748E-2</v>
      </c>
      <c r="E151" s="240">
        <v>1.37513523105835</v>
      </c>
      <c r="F151" s="240">
        <v>1.7629322694126812</v>
      </c>
      <c r="G151" s="240">
        <v>1.2781859714697674</v>
      </c>
      <c r="H151" s="240">
        <v>1.8598815290012638</v>
      </c>
      <c r="I151" s="51">
        <v>6.1789148623495473E-2</v>
      </c>
      <c r="J151" s="50">
        <v>0.12357829724699095</v>
      </c>
      <c r="K151" s="52">
        <v>0.18536744587048642</v>
      </c>
      <c r="L151" s="240">
        <v>1.4905820627237398</v>
      </c>
      <c r="M151" s="240">
        <v>1.6474854377472914</v>
      </c>
    </row>
    <row r="152" spans="1:13" ht="15" customHeight="1">
      <c r="A152" s="48"/>
      <c r="B152" s="183" t="s">
        <v>149</v>
      </c>
      <c r="C152" s="239">
        <v>0.21160317200923365</v>
      </c>
      <c r="D152" s="240">
        <v>3.7487582385097751E-2</v>
      </c>
      <c r="E152" s="240">
        <v>0.13662800723903815</v>
      </c>
      <c r="F152" s="240">
        <v>0.28657833677942912</v>
      </c>
      <c r="G152" s="240">
        <v>9.9140424853940395E-2</v>
      </c>
      <c r="H152" s="240">
        <v>0.32406591916452687</v>
      </c>
      <c r="I152" s="51">
        <v>0.17715983191150803</v>
      </c>
      <c r="J152" s="50">
        <v>0.35431966382301605</v>
      </c>
      <c r="K152" s="52">
        <v>0.53147949573452413</v>
      </c>
      <c r="L152" s="240">
        <v>0.20102301340877196</v>
      </c>
      <c r="M152" s="240">
        <v>0.22218333060969533</v>
      </c>
    </row>
    <row r="153" spans="1:13" ht="15" customHeight="1">
      <c r="A153" s="48"/>
      <c r="B153" s="183" t="s">
        <v>168</v>
      </c>
      <c r="C153" s="239">
        <v>0.64663169556624511</v>
      </c>
      <c r="D153" s="49">
        <v>2.3220904451143474E-2</v>
      </c>
      <c r="E153" s="240">
        <v>0.60018988666395812</v>
      </c>
      <c r="F153" s="240">
        <v>0.69307350446853211</v>
      </c>
      <c r="G153" s="240">
        <v>0.57696898221281467</v>
      </c>
      <c r="H153" s="240">
        <v>0.71629440891967555</v>
      </c>
      <c r="I153" s="51">
        <v>3.5910557138417558E-2</v>
      </c>
      <c r="J153" s="50">
        <v>7.1821114276835116E-2</v>
      </c>
      <c r="K153" s="52">
        <v>0.10773167141525267</v>
      </c>
      <c r="L153" s="240">
        <v>0.6143001107879329</v>
      </c>
      <c r="M153" s="240">
        <v>0.67896328034455733</v>
      </c>
    </row>
    <row r="154" spans="1:13" ht="15" customHeight="1">
      <c r="A154" s="48"/>
      <c r="B154" s="183" t="s">
        <v>150</v>
      </c>
      <c r="C154" s="53">
        <v>0.27130604941391329</v>
      </c>
      <c r="D154" s="49">
        <v>1.4205211353399839E-2</v>
      </c>
      <c r="E154" s="49">
        <v>0.24289562670711362</v>
      </c>
      <c r="F154" s="49">
        <v>0.29971647212071295</v>
      </c>
      <c r="G154" s="49">
        <v>0.22869041535371376</v>
      </c>
      <c r="H154" s="49">
        <v>0.31392168347411281</v>
      </c>
      <c r="I154" s="51">
        <v>5.2358623716966625E-2</v>
      </c>
      <c r="J154" s="50">
        <v>0.10471724743393325</v>
      </c>
      <c r="K154" s="52">
        <v>0.15707587115089988</v>
      </c>
      <c r="L154" s="49">
        <v>0.25774074694321764</v>
      </c>
      <c r="M154" s="49">
        <v>0.28487135188460894</v>
      </c>
    </row>
    <row r="155" spans="1:13" ht="15" customHeight="1">
      <c r="A155" s="48"/>
      <c r="B155" s="183" t="s">
        <v>151</v>
      </c>
      <c r="C155" s="248">
        <v>14.997452755333878</v>
      </c>
      <c r="D155" s="240">
        <v>0.73863589436539523</v>
      </c>
      <c r="E155" s="249">
        <v>13.520180966603087</v>
      </c>
      <c r="F155" s="249">
        <v>16.474724544064667</v>
      </c>
      <c r="G155" s="249">
        <v>12.781545072237693</v>
      </c>
      <c r="H155" s="249">
        <v>17.213360438430065</v>
      </c>
      <c r="I155" s="51">
        <v>4.9250756539486192E-2</v>
      </c>
      <c r="J155" s="50">
        <v>9.8501513078972383E-2</v>
      </c>
      <c r="K155" s="52">
        <v>0.14775226961845858</v>
      </c>
      <c r="L155" s="249">
        <v>14.247580117567184</v>
      </c>
      <c r="M155" s="249">
        <v>15.747325393100573</v>
      </c>
    </row>
    <row r="156" spans="1:13" ht="15" customHeight="1">
      <c r="A156" s="48"/>
      <c r="B156" s="183" t="s">
        <v>169</v>
      </c>
      <c r="C156" s="239">
        <v>4.4181001712374037</v>
      </c>
      <c r="D156" s="49">
        <v>0.3362338055530259</v>
      </c>
      <c r="E156" s="240">
        <v>3.745632560131352</v>
      </c>
      <c r="F156" s="240">
        <v>5.0905677823434559</v>
      </c>
      <c r="G156" s="240">
        <v>3.409398754578326</v>
      </c>
      <c r="H156" s="240">
        <v>5.426801587896481</v>
      </c>
      <c r="I156" s="51">
        <v>7.6103708046722465E-2</v>
      </c>
      <c r="J156" s="50">
        <v>0.15220741609344493</v>
      </c>
      <c r="K156" s="52">
        <v>0.22831112414016741</v>
      </c>
      <c r="L156" s="240">
        <v>4.1971951626755333</v>
      </c>
      <c r="M156" s="240">
        <v>4.6390051797992742</v>
      </c>
    </row>
    <row r="157" spans="1:13" ht="15" customHeight="1">
      <c r="A157" s="48"/>
      <c r="B157" s="183" t="s">
        <v>153</v>
      </c>
      <c r="C157" s="53">
        <v>0.24990001713480339</v>
      </c>
      <c r="D157" s="49">
        <v>1.5111822124238261E-2</v>
      </c>
      <c r="E157" s="49">
        <v>0.21967637288632688</v>
      </c>
      <c r="F157" s="49">
        <v>0.28012366138327993</v>
      </c>
      <c r="G157" s="49">
        <v>0.20456455076208863</v>
      </c>
      <c r="H157" s="49">
        <v>0.29523548350751816</v>
      </c>
      <c r="I157" s="51">
        <v>6.0471472941462427E-2</v>
      </c>
      <c r="J157" s="50">
        <v>0.12094294588292485</v>
      </c>
      <c r="K157" s="52">
        <v>0.18141441882438727</v>
      </c>
      <c r="L157" s="49">
        <v>0.23740501627806321</v>
      </c>
      <c r="M157" s="49">
        <v>0.26239501799154358</v>
      </c>
    </row>
    <row r="158" spans="1:13" ht="15" customHeight="1">
      <c r="A158" s="48"/>
      <c r="B158" s="183" t="s">
        <v>154</v>
      </c>
      <c r="C158" s="53">
        <v>2.4225654006526522E-2</v>
      </c>
      <c r="D158" s="49">
        <v>1.1293993928202855E-3</v>
      </c>
      <c r="E158" s="49">
        <v>2.1966855220885949E-2</v>
      </c>
      <c r="F158" s="49">
        <v>2.6484452792167094E-2</v>
      </c>
      <c r="G158" s="49">
        <v>2.0837455828065666E-2</v>
      </c>
      <c r="H158" s="49">
        <v>2.7613852184987377E-2</v>
      </c>
      <c r="I158" s="51">
        <v>4.6619975358189264E-2</v>
      </c>
      <c r="J158" s="50">
        <v>9.3239950716378528E-2</v>
      </c>
      <c r="K158" s="52">
        <v>0.13985992607456779</v>
      </c>
      <c r="L158" s="49">
        <v>2.3014371306200196E-2</v>
      </c>
      <c r="M158" s="49">
        <v>2.5436936706852847E-2</v>
      </c>
    </row>
    <row r="159" spans="1:13" ht="15" customHeight="1">
      <c r="A159" s="48"/>
      <c r="B159" s="183" t="s">
        <v>170</v>
      </c>
      <c r="C159" s="248">
        <v>28.970656267835025</v>
      </c>
      <c r="D159" s="240">
        <v>1.4415881001270552</v>
      </c>
      <c r="E159" s="249">
        <v>26.087480067580916</v>
      </c>
      <c r="F159" s="249">
        <v>31.853832468089134</v>
      </c>
      <c r="G159" s="249">
        <v>24.64589196745386</v>
      </c>
      <c r="H159" s="249">
        <v>33.295420568216187</v>
      </c>
      <c r="I159" s="51">
        <v>4.9760284572068651E-2</v>
      </c>
      <c r="J159" s="50">
        <v>9.9520569144137302E-2</v>
      </c>
      <c r="K159" s="52">
        <v>0.14928085371620595</v>
      </c>
      <c r="L159" s="249">
        <v>27.522123454443275</v>
      </c>
      <c r="M159" s="249">
        <v>30.419189081226776</v>
      </c>
    </row>
    <row r="160" spans="1:13" ht="15" customHeight="1">
      <c r="A160" s="48"/>
      <c r="B160" s="183" t="s">
        <v>171</v>
      </c>
      <c r="C160" s="53">
        <v>6.5295025417984293E-2</v>
      </c>
      <c r="D160" s="49">
        <v>7.062745874719059E-3</v>
      </c>
      <c r="E160" s="49">
        <v>5.1169533668546173E-2</v>
      </c>
      <c r="F160" s="49">
        <v>7.9420517167422405E-2</v>
      </c>
      <c r="G160" s="49">
        <v>4.4106787793827117E-2</v>
      </c>
      <c r="H160" s="49">
        <v>8.6483263042141462E-2</v>
      </c>
      <c r="I160" s="51">
        <v>0.1081666762438193</v>
      </c>
      <c r="J160" s="50">
        <v>0.2163333524876386</v>
      </c>
      <c r="K160" s="52">
        <v>0.32450002873145789</v>
      </c>
      <c r="L160" s="49">
        <v>6.2030274147085077E-2</v>
      </c>
      <c r="M160" s="49">
        <v>6.8559776688883509E-2</v>
      </c>
    </row>
    <row r="161" spans="1:13" ht="15" customHeight="1">
      <c r="A161" s="48"/>
      <c r="B161" s="183" t="s">
        <v>172</v>
      </c>
      <c r="C161" s="239">
        <v>2.2464403497462833</v>
      </c>
      <c r="D161" s="240">
        <v>0.38932003534700615</v>
      </c>
      <c r="E161" s="240">
        <v>1.4678002790522711</v>
      </c>
      <c r="F161" s="240">
        <v>3.0250804204402955</v>
      </c>
      <c r="G161" s="240">
        <v>1.0784802437052647</v>
      </c>
      <c r="H161" s="240">
        <v>3.4144004557873018</v>
      </c>
      <c r="I161" s="51">
        <v>0.17330530739041283</v>
      </c>
      <c r="J161" s="50">
        <v>0.34661061478082567</v>
      </c>
      <c r="K161" s="52">
        <v>0.5199159221712385</v>
      </c>
      <c r="L161" s="240">
        <v>2.1341183322589692</v>
      </c>
      <c r="M161" s="240">
        <v>2.3587623672335973</v>
      </c>
    </row>
    <row r="162" spans="1:13" ht="15" customHeight="1">
      <c r="A162" s="48"/>
      <c r="B162" s="183" t="s">
        <v>155</v>
      </c>
      <c r="C162" s="248">
        <v>15.245034882033005</v>
      </c>
      <c r="D162" s="249">
        <v>2.1037363807175473</v>
      </c>
      <c r="E162" s="249">
        <v>11.037562120597912</v>
      </c>
      <c r="F162" s="249">
        <v>19.452507643468099</v>
      </c>
      <c r="G162" s="249">
        <v>8.9338257398803638</v>
      </c>
      <c r="H162" s="249">
        <v>21.556244024185645</v>
      </c>
      <c r="I162" s="51">
        <v>0.13799485517720264</v>
      </c>
      <c r="J162" s="50">
        <v>0.27598971035440528</v>
      </c>
      <c r="K162" s="52">
        <v>0.4139845655316079</v>
      </c>
      <c r="L162" s="249">
        <v>14.482783137931355</v>
      </c>
      <c r="M162" s="249">
        <v>16.007286626134654</v>
      </c>
    </row>
    <row r="163" spans="1:13" ht="15" customHeight="1">
      <c r="A163" s="48"/>
      <c r="B163" s="183" t="s">
        <v>173</v>
      </c>
      <c r="C163" s="248">
        <v>19.612251726905253</v>
      </c>
      <c r="D163" s="240">
        <v>0.61252812496879849</v>
      </c>
      <c r="E163" s="249">
        <v>18.387195476967655</v>
      </c>
      <c r="F163" s="249">
        <v>20.837307976842851</v>
      </c>
      <c r="G163" s="249">
        <v>17.774667351998858</v>
      </c>
      <c r="H163" s="249">
        <v>21.449836101811648</v>
      </c>
      <c r="I163" s="51">
        <v>3.1231912250468209E-2</v>
      </c>
      <c r="J163" s="50">
        <v>6.2463824500936418E-2</v>
      </c>
      <c r="K163" s="52">
        <v>9.3695736751404635E-2</v>
      </c>
      <c r="L163" s="249">
        <v>18.63163914055999</v>
      </c>
      <c r="M163" s="249">
        <v>20.592864313250516</v>
      </c>
    </row>
    <row r="164" spans="1:13" ht="15" customHeight="1">
      <c r="A164" s="48"/>
      <c r="B164" s="183" t="s">
        <v>174</v>
      </c>
      <c r="C164" s="53">
        <v>1.767610256198443E-2</v>
      </c>
      <c r="D164" s="49">
        <v>7.9261216580212826E-4</v>
      </c>
      <c r="E164" s="49">
        <v>1.6090878230380173E-2</v>
      </c>
      <c r="F164" s="49">
        <v>1.9261326893588688E-2</v>
      </c>
      <c r="G164" s="49">
        <v>1.5298266064578046E-2</v>
      </c>
      <c r="H164" s="49">
        <v>2.0053939059390815E-2</v>
      </c>
      <c r="I164" s="51">
        <v>4.4840889727964142E-2</v>
      </c>
      <c r="J164" s="50">
        <v>8.9681779455928284E-2</v>
      </c>
      <c r="K164" s="52">
        <v>0.13452266918389244</v>
      </c>
      <c r="L164" s="49">
        <v>1.679229743388521E-2</v>
      </c>
      <c r="M164" s="49">
        <v>1.855990769008365E-2</v>
      </c>
    </row>
    <row r="165" spans="1:13" ht="15" customHeight="1">
      <c r="A165" s="48"/>
      <c r="B165" s="183" t="s">
        <v>175</v>
      </c>
      <c r="C165" s="243">
        <v>590.42187494120071</v>
      </c>
      <c r="D165" s="244">
        <v>24.503778092859832</v>
      </c>
      <c r="E165" s="244">
        <v>541.41431875548108</v>
      </c>
      <c r="F165" s="244">
        <v>639.42943112692035</v>
      </c>
      <c r="G165" s="244">
        <v>516.9105406626212</v>
      </c>
      <c r="H165" s="244">
        <v>663.93320921978022</v>
      </c>
      <c r="I165" s="51">
        <v>4.1502151483293413E-2</v>
      </c>
      <c r="J165" s="50">
        <v>8.3004302966586826E-2</v>
      </c>
      <c r="K165" s="52">
        <v>0.12450645444988023</v>
      </c>
      <c r="L165" s="244">
        <v>560.90078119414068</v>
      </c>
      <c r="M165" s="244">
        <v>619.94296868826075</v>
      </c>
    </row>
    <row r="166" spans="1:13" ht="15" customHeight="1">
      <c r="A166" s="48"/>
      <c r="B166" s="183" t="s">
        <v>156</v>
      </c>
      <c r="C166" s="239">
        <v>4.1612485183639407</v>
      </c>
      <c r="D166" s="240">
        <v>0.57696049467204424</v>
      </c>
      <c r="E166" s="240">
        <v>3.007327529019852</v>
      </c>
      <c r="F166" s="240">
        <v>5.3151695077080294</v>
      </c>
      <c r="G166" s="240">
        <v>2.4303670343478081</v>
      </c>
      <c r="H166" s="240">
        <v>5.8921300023800729</v>
      </c>
      <c r="I166" s="51">
        <v>0.13865081408280927</v>
      </c>
      <c r="J166" s="50">
        <v>0.27730162816561854</v>
      </c>
      <c r="K166" s="52">
        <v>0.41595244224842781</v>
      </c>
      <c r="L166" s="240">
        <v>3.9531860924457436</v>
      </c>
      <c r="M166" s="240">
        <v>4.3693109442821374</v>
      </c>
    </row>
    <row r="167" spans="1:13" ht="15" customHeight="1">
      <c r="A167" s="48"/>
      <c r="B167" s="183" t="s">
        <v>157</v>
      </c>
      <c r="C167" s="248">
        <v>11.335818837630912</v>
      </c>
      <c r="D167" s="240">
        <v>0.66909681407593591</v>
      </c>
      <c r="E167" s="249">
        <v>9.9976252094790397</v>
      </c>
      <c r="F167" s="249">
        <v>12.674012465782784</v>
      </c>
      <c r="G167" s="249">
        <v>9.3285283954031044</v>
      </c>
      <c r="H167" s="249">
        <v>13.343109279858719</v>
      </c>
      <c r="I167" s="51">
        <v>5.9025009455406167E-2</v>
      </c>
      <c r="J167" s="50">
        <v>0.11805001891081233</v>
      </c>
      <c r="K167" s="52">
        <v>0.1770750283662185</v>
      </c>
      <c r="L167" s="249">
        <v>10.769027895749366</v>
      </c>
      <c r="M167" s="249">
        <v>11.902609779512458</v>
      </c>
    </row>
    <row r="168" spans="1:13" ht="15" customHeight="1">
      <c r="A168" s="48"/>
      <c r="B168" s="183" t="s">
        <v>207</v>
      </c>
      <c r="C168" s="239">
        <v>10.6442018373001</v>
      </c>
      <c r="D168" s="49">
        <v>0.59051029093325491</v>
      </c>
      <c r="E168" s="240">
        <v>9.4631812554335895</v>
      </c>
      <c r="F168" s="240">
        <v>11.825222419166611</v>
      </c>
      <c r="G168" s="240">
        <v>8.872670964500335</v>
      </c>
      <c r="H168" s="240">
        <v>12.415732710099865</v>
      </c>
      <c r="I168" s="51">
        <v>5.547717902754818E-2</v>
      </c>
      <c r="J168" s="50">
        <v>0.11095435805509636</v>
      </c>
      <c r="K168" s="52">
        <v>0.16643153708264455</v>
      </c>
      <c r="L168" s="240">
        <v>10.111991745435095</v>
      </c>
      <c r="M168" s="240">
        <v>11.176411929165106</v>
      </c>
    </row>
    <row r="169" spans="1:13" ht="15" customHeight="1">
      <c r="A169" s="48"/>
      <c r="B169" s="183" t="s">
        <v>214</v>
      </c>
      <c r="C169" s="248">
        <v>36.057437494766312</v>
      </c>
      <c r="D169" s="249">
        <v>4.640333032224798</v>
      </c>
      <c r="E169" s="249">
        <v>26.776771430316714</v>
      </c>
      <c r="F169" s="249">
        <v>45.338103559215909</v>
      </c>
      <c r="G169" s="249">
        <v>22.136438398091919</v>
      </c>
      <c r="H169" s="249">
        <v>49.978436591440705</v>
      </c>
      <c r="I169" s="51">
        <v>0.12869281220825346</v>
      </c>
      <c r="J169" s="50">
        <v>0.25738562441650692</v>
      </c>
      <c r="K169" s="52">
        <v>0.38607843662476038</v>
      </c>
      <c r="L169" s="249">
        <v>34.254565620027996</v>
      </c>
      <c r="M169" s="249">
        <v>37.860309369504627</v>
      </c>
    </row>
    <row r="170" spans="1:13" ht="15" customHeight="1">
      <c r="A170" s="48"/>
      <c r="B170" s="183" t="s">
        <v>176</v>
      </c>
      <c r="C170" s="239">
        <v>2.459531654039083</v>
      </c>
      <c r="D170" s="49">
        <v>0.14236575396710294</v>
      </c>
      <c r="E170" s="240">
        <v>2.1748001461048769</v>
      </c>
      <c r="F170" s="240">
        <v>2.7442631619732891</v>
      </c>
      <c r="G170" s="240">
        <v>2.0324343921377741</v>
      </c>
      <c r="H170" s="240">
        <v>2.8866289159403919</v>
      </c>
      <c r="I170" s="51">
        <v>5.7883277791244352E-2</v>
      </c>
      <c r="J170" s="50">
        <v>0.1157665555824887</v>
      </c>
      <c r="K170" s="52">
        <v>0.17364983337373305</v>
      </c>
      <c r="L170" s="240">
        <v>2.3365550713371288</v>
      </c>
      <c r="M170" s="240">
        <v>2.5825082367410372</v>
      </c>
    </row>
    <row r="171" spans="1:13" ht="15" customHeight="1">
      <c r="A171" s="48"/>
      <c r="B171" s="183" t="s">
        <v>215</v>
      </c>
      <c r="C171" s="248">
        <v>25.351743388552638</v>
      </c>
      <c r="D171" s="249">
        <v>3.6194507315636146</v>
      </c>
      <c r="E171" s="249">
        <v>18.112841925425407</v>
      </c>
      <c r="F171" s="249">
        <v>32.590644851679869</v>
      </c>
      <c r="G171" s="249">
        <v>14.493391193861793</v>
      </c>
      <c r="H171" s="249">
        <v>36.210095583243486</v>
      </c>
      <c r="I171" s="51">
        <v>0.14276930292683329</v>
      </c>
      <c r="J171" s="50">
        <v>0.28553860585366658</v>
      </c>
      <c r="K171" s="52">
        <v>0.42830790878049985</v>
      </c>
      <c r="L171" s="249">
        <v>24.084156219125006</v>
      </c>
      <c r="M171" s="249">
        <v>26.61933055798027</v>
      </c>
    </row>
    <row r="172" spans="1:13" ht="15" customHeight="1">
      <c r="A172" s="48"/>
      <c r="B172" s="183" t="s">
        <v>158</v>
      </c>
      <c r="C172" s="239">
        <v>2.8625170508911633</v>
      </c>
      <c r="D172" s="240">
        <v>0.34008492201562707</v>
      </c>
      <c r="E172" s="240">
        <v>2.1823472068599092</v>
      </c>
      <c r="F172" s="240">
        <v>3.5426868949224173</v>
      </c>
      <c r="G172" s="240">
        <v>1.842262284844282</v>
      </c>
      <c r="H172" s="240">
        <v>3.8827718169380443</v>
      </c>
      <c r="I172" s="51">
        <v>0.11880625196966121</v>
      </c>
      <c r="J172" s="50">
        <v>0.23761250393932243</v>
      </c>
      <c r="K172" s="52">
        <v>0.35641875590898364</v>
      </c>
      <c r="L172" s="240">
        <v>2.7193911983466053</v>
      </c>
      <c r="M172" s="240">
        <v>3.0056429034357213</v>
      </c>
    </row>
    <row r="173" spans="1:13" ht="15" customHeight="1">
      <c r="A173" s="48"/>
      <c r="B173" s="183" t="s">
        <v>177</v>
      </c>
      <c r="C173" s="239">
        <v>4.2851249343553324</v>
      </c>
      <c r="D173" s="49">
        <v>0.29583734667791761</v>
      </c>
      <c r="E173" s="240">
        <v>3.6934502409994971</v>
      </c>
      <c r="F173" s="240">
        <v>4.8767996277111676</v>
      </c>
      <c r="G173" s="240">
        <v>3.3976128943215795</v>
      </c>
      <c r="H173" s="240">
        <v>5.1726369743890857</v>
      </c>
      <c r="I173" s="51">
        <v>6.9038208035916759E-2</v>
      </c>
      <c r="J173" s="50">
        <v>0.13807641607183352</v>
      </c>
      <c r="K173" s="52">
        <v>0.20711462410775028</v>
      </c>
      <c r="L173" s="240">
        <v>4.0708686876375655</v>
      </c>
      <c r="M173" s="240">
        <v>4.4993811810730993</v>
      </c>
    </row>
    <row r="174" spans="1:13" ht="15" customHeight="1">
      <c r="A174" s="48"/>
      <c r="B174" s="183" t="s">
        <v>159</v>
      </c>
      <c r="C174" s="248">
        <v>18.719353400806934</v>
      </c>
      <c r="D174" s="240">
        <v>1.0285387768582137</v>
      </c>
      <c r="E174" s="249">
        <v>16.662275847090505</v>
      </c>
      <c r="F174" s="249">
        <v>20.776430954523363</v>
      </c>
      <c r="G174" s="249">
        <v>15.633737070232293</v>
      </c>
      <c r="H174" s="249">
        <v>21.804969731381576</v>
      </c>
      <c r="I174" s="51">
        <v>5.4945208567614125E-2</v>
      </c>
      <c r="J174" s="50">
        <v>0.10989041713522825</v>
      </c>
      <c r="K174" s="52">
        <v>0.16483562570284238</v>
      </c>
      <c r="L174" s="249">
        <v>17.783385730766586</v>
      </c>
      <c r="M174" s="249">
        <v>19.655321070847283</v>
      </c>
    </row>
    <row r="175" spans="1:13" ht="15" customHeight="1">
      <c r="A175" s="48"/>
      <c r="B175" s="183" t="s">
        <v>160</v>
      </c>
      <c r="C175" s="239">
        <v>0.30390362876403532</v>
      </c>
      <c r="D175" s="49">
        <v>2.9771786460743129E-2</v>
      </c>
      <c r="E175" s="240">
        <v>0.24436005584254905</v>
      </c>
      <c r="F175" s="240">
        <v>0.36344720168552158</v>
      </c>
      <c r="G175" s="240">
        <v>0.21458826938180592</v>
      </c>
      <c r="H175" s="240">
        <v>0.39321898814626471</v>
      </c>
      <c r="I175" s="51">
        <v>9.7964563904102991E-2</v>
      </c>
      <c r="J175" s="50">
        <v>0.19592912780820598</v>
      </c>
      <c r="K175" s="52">
        <v>0.29389369171230895</v>
      </c>
      <c r="L175" s="240">
        <v>0.28870844732583356</v>
      </c>
      <c r="M175" s="240">
        <v>0.31909881020223707</v>
      </c>
    </row>
    <row r="176" spans="1:13" ht="15" customHeight="1">
      <c r="A176" s="48"/>
      <c r="B176" s="183" t="s">
        <v>216</v>
      </c>
      <c r="C176" s="239">
        <v>2.2420241880153209</v>
      </c>
      <c r="D176" s="49">
        <v>0.21642951973057512</v>
      </c>
      <c r="E176" s="240">
        <v>1.8091651485541707</v>
      </c>
      <c r="F176" s="240">
        <v>2.6748832274764709</v>
      </c>
      <c r="G176" s="240">
        <v>1.5927356288235957</v>
      </c>
      <c r="H176" s="240">
        <v>2.8913127472070461</v>
      </c>
      <c r="I176" s="51">
        <v>9.6533088664918609E-2</v>
      </c>
      <c r="J176" s="50">
        <v>0.19306617732983722</v>
      </c>
      <c r="K176" s="52">
        <v>0.28959926599475583</v>
      </c>
      <c r="L176" s="240">
        <v>2.1299229786145548</v>
      </c>
      <c r="M176" s="240">
        <v>2.354125397416087</v>
      </c>
    </row>
    <row r="177" spans="1:13" ht="15" customHeight="1">
      <c r="A177" s="48"/>
      <c r="B177" s="183" t="s">
        <v>161</v>
      </c>
      <c r="C177" s="239">
        <v>5.2031336150452772</v>
      </c>
      <c r="D177" s="49">
        <v>0.29932640418154788</v>
      </c>
      <c r="E177" s="240">
        <v>4.6044808066821812</v>
      </c>
      <c r="F177" s="240">
        <v>5.8017864234083731</v>
      </c>
      <c r="G177" s="240">
        <v>4.3051544025006336</v>
      </c>
      <c r="H177" s="240">
        <v>6.1011128275899207</v>
      </c>
      <c r="I177" s="51">
        <v>5.7528102548822048E-2</v>
      </c>
      <c r="J177" s="50">
        <v>0.1150562050976441</v>
      </c>
      <c r="K177" s="52">
        <v>0.17258430764646615</v>
      </c>
      <c r="L177" s="240">
        <v>4.9429769342930134</v>
      </c>
      <c r="M177" s="240">
        <v>5.4632902957975409</v>
      </c>
    </row>
    <row r="178" spans="1:13" ht="15" customHeight="1">
      <c r="A178" s="48"/>
      <c r="B178" s="183" t="s">
        <v>162</v>
      </c>
      <c r="C178" s="53">
        <v>3.6262043528300397E-2</v>
      </c>
      <c r="D178" s="49">
        <v>7.5221786430018532E-3</v>
      </c>
      <c r="E178" s="49">
        <v>2.1217686242296689E-2</v>
      </c>
      <c r="F178" s="49">
        <v>5.1306400814304105E-2</v>
      </c>
      <c r="G178" s="49">
        <v>1.3695507599294839E-2</v>
      </c>
      <c r="H178" s="49">
        <v>5.8828579457305956E-2</v>
      </c>
      <c r="I178" s="51">
        <v>0.20743945765580568</v>
      </c>
      <c r="J178" s="50">
        <v>0.41487891531161136</v>
      </c>
      <c r="K178" s="52">
        <v>0.6223183729674171</v>
      </c>
      <c r="L178" s="49">
        <v>3.4448941351885379E-2</v>
      </c>
      <c r="M178" s="49">
        <v>3.8075145704715416E-2</v>
      </c>
    </row>
    <row r="179" spans="1:13" ht="15" customHeight="1">
      <c r="A179" s="48"/>
      <c r="B179" s="183" t="s">
        <v>179</v>
      </c>
      <c r="C179" s="239">
        <v>1.4466034796290179</v>
      </c>
      <c r="D179" s="49">
        <v>0.11633972063951667</v>
      </c>
      <c r="E179" s="240">
        <v>1.2139240383499845</v>
      </c>
      <c r="F179" s="240">
        <v>1.6792829209080513</v>
      </c>
      <c r="G179" s="240">
        <v>1.097584317710468</v>
      </c>
      <c r="H179" s="240">
        <v>1.7956226415475678</v>
      </c>
      <c r="I179" s="51">
        <v>8.0422674407884073E-2</v>
      </c>
      <c r="J179" s="50">
        <v>0.16084534881576815</v>
      </c>
      <c r="K179" s="52">
        <v>0.24126802322365221</v>
      </c>
      <c r="L179" s="240">
        <v>1.3742733056475671</v>
      </c>
      <c r="M179" s="240">
        <v>1.5189336536104687</v>
      </c>
    </row>
    <row r="180" spans="1:13" ht="15" customHeight="1">
      <c r="A180" s="48"/>
      <c r="B180" s="183" t="s">
        <v>135</v>
      </c>
      <c r="C180" s="239">
        <v>3.4473763721251545</v>
      </c>
      <c r="D180" s="49">
        <v>0.1982425790530149</v>
      </c>
      <c r="E180" s="240">
        <v>3.0508912140191247</v>
      </c>
      <c r="F180" s="240">
        <v>3.8438615302311843</v>
      </c>
      <c r="G180" s="240">
        <v>2.8526486349661098</v>
      </c>
      <c r="H180" s="240">
        <v>4.0421041092841996</v>
      </c>
      <c r="I180" s="51">
        <v>5.7505348315306563E-2</v>
      </c>
      <c r="J180" s="50">
        <v>0.11501069663061313</v>
      </c>
      <c r="K180" s="52">
        <v>0.17251604494591968</v>
      </c>
      <c r="L180" s="240">
        <v>3.2750075535188969</v>
      </c>
      <c r="M180" s="240">
        <v>3.619745190731412</v>
      </c>
    </row>
    <row r="181" spans="1:13" ht="15" customHeight="1">
      <c r="A181" s="48"/>
      <c r="B181" s="183" t="s">
        <v>180</v>
      </c>
      <c r="C181" s="248">
        <v>14.199521980190047</v>
      </c>
      <c r="D181" s="249">
        <v>1.5574387707355017</v>
      </c>
      <c r="E181" s="249">
        <v>11.084644438719044</v>
      </c>
      <c r="F181" s="249">
        <v>17.314399521661052</v>
      </c>
      <c r="G181" s="249">
        <v>9.5272056679835408</v>
      </c>
      <c r="H181" s="249">
        <v>18.871838292396554</v>
      </c>
      <c r="I181" s="51">
        <v>0.10968247895304549</v>
      </c>
      <c r="J181" s="50">
        <v>0.21936495790609098</v>
      </c>
      <c r="K181" s="52">
        <v>0.32904743685913646</v>
      </c>
      <c r="L181" s="249">
        <v>13.489545881180545</v>
      </c>
      <c r="M181" s="249">
        <v>14.909498079199549</v>
      </c>
    </row>
    <row r="182" spans="1:13" ht="15" customHeight="1">
      <c r="A182" s="48"/>
      <c r="B182" s="183" t="s">
        <v>217</v>
      </c>
      <c r="C182" s="239">
        <v>1.6538460632575733</v>
      </c>
      <c r="D182" s="49">
        <v>8.9176349478938211E-2</v>
      </c>
      <c r="E182" s="240">
        <v>1.4754933642996968</v>
      </c>
      <c r="F182" s="240">
        <v>1.8321987622154499</v>
      </c>
      <c r="G182" s="240">
        <v>1.3863170148207586</v>
      </c>
      <c r="H182" s="240">
        <v>1.921375111694388</v>
      </c>
      <c r="I182" s="51">
        <v>5.3920586359342264E-2</v>
      </c>
      <c r="J182" s="50">
        <v>0.10784117271868453</v>
      </c>
      <c r="K182" s="52">
        <v>0.16176175907802678</v>
      </c>
      <c r="L182" s="240">
        <v>1.5711537600946945</v>
      </c>
      <c r="M182" s="240">
        <v>1.7365383664204521</v>
      </c>
    </row>
    <row r="183" spans="1:13" ht="15" customHeight="1">
      <c r="A183" s="48"/>
      <c r="B183" s="183" t="s">
        <v>164</v>
      </c>
      <c r="C183" s="239">
        <v>5.4639153820144601</v>
      </c>
      <c r="D183" s="49">
        <v>0.47554204600755912</v>
      </c>
      <c r="E183" s="240">
        <v>4.5128312899993421</v>
      </c>
      <c r="F183" s="240">
        <v>6.4149994740295782</v>
      </c>
      <c r="G183" s="240">
        <v>4.0372892439917827</v>
      </c>
      <c r="H183" s="240">
        <v>6.8905415200371376</v>
      </c>
      <c r="I183" s="51">
        <v>8.7033201058145632E-2</v>
      </c>
      <c r="J183" s="50">
        <v>0.17406640211629126</v>
      </c>
      <c r="K183" s="52">
        <v>0.26109960317443692</v>
      </c>
      <c r="L183" s="240">
        <v>5.1907196129137372</v>
      </c>
      <c r="M183" s="240">
        <v>5.7371111511151831</v>
      </c>
    </row>
    <row r="184" spans="1:13" ht="15" customHeight="1">
      <c r="A184" s="48"/>
      <c r="B184" s="183" t="s">
        <v>165</v>
      </c>
      <c r="C184" s="239">
        <v>0.28895508646454476</v>
      </c>
      <c r="D184" s="49">
        <v>1.837573662728062E-2</v>
      </c>
      <c r="E184" s="240">
        <v>0.25220361320998352</v>
      </c>
      <c r="F184" s="240">
        <v>0.325706559719106</v>
      </c>
      <c r="G184" s="240">
        <v>0.2338278765827029</v>
      </c>
      <c r="H184" s="240">
        <v>0.34408229634638665</v>
      </c>
      <c r="I184" s="51">
        <v>6.3593746876421053E-2</v>
      </c>
      <c r="J184" s="50">
        <v>0.12718749375284211</v>
      </c>
      <c r="K184" s="52">
        <v>0.19078124062926316</v>
      </c>
      <c r="L184" s="240">
        <v>0.27450733214131751</v>
      </c>
      <c r="M184" s="240">
        <v>0.30340284078777202</v>
      </c>
    </row>
    <row r="185" spans="1:13" ht="15" customHeight="1">
      <c r="A185" s="48"/>
      <c r="B185" s="183" t="s">
        <v>218</v>
      </c>
      <c r="C185" s="53">
        <v>0.48511311410388686</v>
      </c>
      <c r="D185" s="49">
        <v>1.7016345388191443E-2</v>
      </c>
      <c r="E185" s="49">
        <v>0.45108042332750398</v>
      </c>
      <c r="F185" s="49">
        <v>0.51914580488026973</v>
      </c>
      <c r="G185" s="49">
        <v>0.43406407793931251</v>
      </c>
      <c r="H185" s="49">
        <v>0.53616215026846115</v>
      </c>
      <c r="I185" s="51">
        <v>3.5077067375563459E-2</v>
      </c>
      <c r="J185" s="50">
        <v>7.0154134751126918E-2</v>
      </c>
      <c r="K185" s="52">
        <v>0.10523120212669038</v>
      </c>
      <c r="L185" s="49">
        <v>0.46085745839869252</v>
      </c>
      <c r="M185" s="49">
        <v>0.50936876980908119</v>
      </c>
    </row>
    <row r="186" spans="1:13" ht="15" customHeight="1">
      <c r="A186" s="48"/>
      <c r="B186" s="194" t="s">
        <v>183</v>
      </c>
      <c r="C186" s="250">
        <v>51.207425690875041</v>
      </c>
      <c r="D186" s="252">
        <v>3.5733758586227489</v>
      </c>
      <c r="E186" s="251">
        <v>44.060673973629541</v>
      </c>
      <c r="F186" s="251">
        <v>58.354177408120542</v>
      </c>
      <c r="G186" s="251">
        <v>40.487298115006794</v>
      </c>
      <c r="H186" s="251">
        <v>61.927553266743288</v>
      </c>
      <c r="I186" s="195">
        <v>6.9782376489578343E-2</v>
      </c>
      <c r="J186" s="196">
        <v>0.13956475297915669</v>
      </c>
      <c r="K186" s="197">
        <v>0.20934712946873502</v>
      </c>
      <c r="L186" s="251">
        <v>48.647054406331293</v>
      </c>
      <c r="M186" s="251">
        <v>53.76779697541879</v>
      </c>
    </row>
    <row r="187" spans="1:13" ht="15" customHeight="1">
      <c r="B187" s="257" t="s">
        <v>623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86">
    <cfRule type="expression" dxfId="21" priority="71">
      <formula>IF(PG_IsBlnkRowRout*PG_IsBlnkRowRoutNext=1,TRUE,FALSE)</formula>
    </cfRule>
  </conditionalFormatting>
  <conditionalFormatting sqref="I5:K186">
    <cfRule type="cellIs" dxfId="20" priority="2" operator="greaterThan">
      <formula>1</formula>
    </cfRule>
  </conditionalFormatting>
  <hyperlinks>
    <hyperlink ref="B5" location="'Fire Assay'!$A$4" display="'Fire Assay'!$A$4" xr:uid="{227C0146-6534-42A8-9B5C-7B3E20C67E23}"/>
    <hyperlink ref="B7" location="'AR Digest 10-50g'!$A$4" display="'AR Digest 10-50g'!$A$4" xr:uid="{0A3E53D6-2E0E-46CF-BA6F-53E7762B96A6}"/>
    <hyperlink ref="B9" location="'IRC'!$A$22" display="'IRC'!$A$22" xr:uid="{EC2E81BD-B729-43F1-A56A-168F569A9523}"/>
    <hyperlink ref="B11" location="'Fusion ICP'!$A$22" display="'Fusion ICP'!$A$22" xr:uid="{91608A91-76ED-4A59-8273-836C4E6F55C5}"/>
    <hyperlink ref="B12" location="'Fusion ICP'!$A$40" display="'Fusion ICP'!$A$40" xr:uid="{620AD92B-2212-4185-A0DE-0A0C2C15F533}"/>
    <hyperlink ref="B13" location="'Fusion ICP'!$A$77" display="'Fusion ICP'!$A$77" xr:uid="{C3D749C4-0127-4BA7-8DF1-BF9E3A98C922}"/>
    <hyperlink ref="B14" location="'Fusion ICP'!$A$95" display="'Fusion ICP'!$A$95" xr:uid="{17190DEF-1284-4E5B-BF70-17E6304D730F}"/>
    <hyperlink ref="B15" location="'Fusion ICP'!$A$113" display="'Fusion ICP'!$A$113" xr:uid="{01BE6B6F-1AC9-48DB-A520-502477F6C9FA}"/>
    <hyperlink ref="B16" location="'Fusion ICP'!$A$131" display="'Fusion ICP'!$A$131" xr:uid="{3271A6D0-ECDD-4B8C-B5A4-A87647310AF4}"/>
    <hyperlink ref="B17" location="'Fusion ICP'!$A$149" display="'Fusion ICP'!$A$149" xr:uid="{E8938884-CFC9-492B-96C7-9C93480BDBC1}"/>
    <hyperlink ref="B18" location="'Fusion ICP'!$A$168" display="'Fusion ICP'!$A$168" xr:uid="{E4543C0A-4F0E-4D8E-B506-DF70F188C352}"/>
    <hyperlink ref="B19" location="'Fusion ICP'!$A$186" display="'Fusion ICP'!$A$186" xr:uid="{32C1B531-7420-46A9-867F-6D81E21F4BBB}"/>
    <hyperlink ref="B20" location="'Fusion ICP'!$A$205" display="'Fusion ICP'!$A$205" xr:uid="{5E40F447-3865-4E52-A222-2602E38DD2EF}"/>
    <hyperlink ref="B21" location="'Fusion ICP'!$A$223" display="'Fusion ICP'!$A$223" xr:uid="{55705D5C-9CDE-47C3-B764-F99AA77BBEAA}"/>
    <hyperlink ref="B22" location="'Fusion ICP'!$A$241" display="'Fusion ICP'!$A$241" xr:uid="{616838ED-A2B4-46A6-9C14-E2B6CF812214}"/>
    <hyperlink ref="B23" location="'Fusion ICP'!$A$259" display="'Fusion ICP'!$A$259" xr:uid="{E00DE586-46DC-4608-8D6D-F2F32CD263F8}"/>
    <hyperlink ref="B24" location="'Fusion ICP'!$A$278" display="'Fusion ICP'!$A$278" xr:uid="{4E860330-A5F4-4646-A3E3-45C0A4C6F341}"/>
    <hyperlink ref="B25" location="'Fusion ICP'!$A$297" display="'Fusion ICP'!$A$297" xr:uid="{7E79254B-AFD0-427A-A1B9-5E3F790EA0CB}"/>
    <hyperlink ref="B26" location="'Fusion ICP'!$A$316" display="'Fusion ICP'!$A$316" xr:uid="{AAEAAE52-B455-4617-A3F7-D39049D72C46}"/>
    <hyperlink ref="B27" location="'Fusion ICP'!$A$334" display="'Fusion ICP'!$A$334" xr:uid="{41CF6936-5E55-4D04-9F80-71C91ACFBF30}"/>
    <hyperlink ref="B28" location="'Fusion ICP'!$A$352" display="'Fusion ICP'!$A$352" xr:uid="{689C60F5-A629-40F8-938C-F3AC1EB5DFAD}"/>
    <hyperlink ref="B29" location="'Fusion ICP'!$A$370" display="'Fusion ICP'!$A$370" xr:uid="{3FACDB89-8401-49BE-84C1-B4485D0037EC}"/>
    <hyperlink ref="B30" location="'Fusion ICP'!$A$388" display="'Fusion ICP'!$A$388" xr:uid="{4AD3033B-D918-4B3A-986A-560AFEC465C6}"/>
    <hyperlink ref="B31" location="'Fusion ICP'!$A$406" display="'Fusion ICP'!$A$406" xr:uid="{0B0DB9A5-9814-421C-96A4-F9BA2AB1BCF9}"/>
    <hyperlink ref="B32" location="'Fusion ICP'!$A$425" display="'Fusion ICP'!$A$425" xr:uid="{FE80CD2A-6694-49BD-9242-41CF3513BCE6}"/>
    <hyperlink ref="B33" location="'Fusion ICP'!$A$443" display="'Fusion ICP'!$A$443" xr:uid="{D0B5A884-6F46-4655-A1F3-7A65FEF3D224}"/>
    <hyperlink ref="B34" location="'Fusion ICP'!$A$461" display="'Fusion ICP'!$A$461" xr:uid="{0918BE2A-CA84-4D22-91AF-AD5B80070663}"/>
    <hyperlink ref="B35" location="'Fusion ICP'!$A$479" display="'Fusion ICP'!$A$479" xr:uid="{1630C635-B23C-4995-B949-32641882C900}"/>
    <hyperlink ref="B36" location="'Fusion ICP'!$A$497" display="'Fusion ICP'!$A$497" xr:uid="{D4DC2A2D-4D77-447F-87D7-A9C0DD7CB2ED}"/>
    <hyperlink ref="B37" location="'Fusion ICP'!$A$516" display="'Fusion ICP'!$A$516" xr:uid="{00735F31-A301-4DFD-8B16-9E97EC9638D6}"/>
    <hyperlink ref="B38" location="'Fusion ICP'!$A$534" display="'Fusion ICP'!$A$534" xr:uid="{7286FED6-29DE-43D7-9537-28CF39FBCAB1}"/>
    <hyperlink ref="B39" location="'Fusion ICP'!$A$552" display="'Fusion ICP'!$A$552" xr:uid="{BBACE352-7A10-4E1B-90AA-3F24DC2F5531}"/>
    <hyperlink ref="B40" location="'Fusion ICP'!$A$570" display="'Fusion ICP'!$A$570" xr:uid="{27691B5D-0686-4FB2-8B21-B9B774D42A80}"/>
    <hyperlink ref="B41" location="'Fusion ICP'!$A$588" display="'Fusion ICP'!$A$588" xr:uid="{886937E3-103F-458E-A1DA-862F55CE72F7}"/>
    <hyperlink ref="B42" location="'Fusion ICP'!$A$606" display="'Fusion ICP'!$A$606" xr:uid="{4332DFD8-5695-4A79-A831-67A5E011CE82}"/>
    <hyperlink ref="B43" location="'Fusion ICP'!$A$625" display="'Fusion ICP'!$A$625" xr:uid="{B6DBBBB1-FB5C-40F7-AE99-AC11C92F058D}"/>
    <hyperlink ref="B44" location="'Fusion ICP'!$A$643" display="'Fusion ICP'!$A$643" xr:uid="{5FEFD7CF-C3C9-450D-A5B3-1668F2C86FCE}"/>
    <hyperlink ref="B45" location="'Fusion ICP'!$A$662" display="'Fusion ICP'!$A$662" xr:uid="{321B6F5B-ECA8-49EF-9C3B-DD105E69AB46}"/>
    <hyperlink ref="B46" location="'Fusion ICP'!$A$680" display="'Fusion ICP'!$A$680" xr:uid="{07AB6D28-D157-473B-9826-A1B27B809F25}"/>
    <hyperlink ref="B47" location="'Fusion ICP'!$A$716" display="'Fusion ICP'!$A$716" xr:uid="{DCC40D63-8BD7-4E83-A1DC-38155D61BF96}"/>
    <hyperlink ref="B48" location="'Fusion ICP'!$A$734" display="'Fusion ICP'!$A$734" xr:uid="{68B5610F-4B02-487A-8776-923A20535F37}"/>
    <hyperlink ref="B49" location="'Fusion ICP'!$A$752" display="'Fusion ICP'!$A$752" xr:uid="{AD9BE802-A228-46B2-BDC1-3F21C995B5FB}"/>
    <hyperlink ref="B50" location="'Fusion ICP'!$A$770" display="'Fusion ICP'!$A$770" xr:uid="{E85E9BA7-F2D9-4B43-8554-52FD1CBD28C0}"/>
    <hyperlink ref="B51" location="'Fusion ICP'!$A$788" display="'Fusion ICP'!$A$788" xr:uid="{B522BDD9-B587-49BC-9B86-37EA881BCC24}"/>
    <hyperlink ref="B52" location="'Fusion ICP'!$A$806" display="'Fusion ICP'!$A$806" xr:uid="{DFB576B3-CF2B-4CFE-AD19-82CDC29BAA6D}"/>
    <hyperlink ref="B53" location="'Fusion ICP'!$A$825" display="'Fusion ICP'!$A$825" xr:uid="{683E627B-9FD8-439D-9689-E9B57CDA7831}"/>
    <hyperlink ref="B54" location="'Fusion ICP'!$A$843" display="'Fusion ICP'!$A$843" xr:uid="{73D418ED-67A7-4367-BF24-2BCC8FF91130}"/>
    <hyperlink ref="B55" location="'Fusion ICP'!$A$862" display="'Fusion ICP'!$A$862" xr:uid="{C380C3A4-0680-4BF6-A2E2-31B96E97256B}"/>
    <hyperlink ref="B56" location="'Fusion ICP'!$A$880" display="'Fusion ICP'!$A$880" xr:uid="{96DD8061-53C7-4DF0-8302-26640AB5E4CD}"/>
    <hyperlink ref="B57" location="'Fusion ICP'!$A$899" display="'Fusion ICP'!$A$899" xr:uid="{C7B8946A-333A-4EE2-9292-B55354FE81DB}"/>
    <hyperlink ref="B58" location="'Fusion ICP'!$A$917" display="'Fusion ICP'!$A$917" xr:uid="{B6FC1CFE-E3D5-48BA-A613-736288B821B8}"/>
    <hyperlink ref="B59" location="'Fusion ICP'!$A$935" display="'Fusion ICP'!$A$935" xr:uid="{05FE43CB-6C75-4641-8945-4A97B5688F09}"/>
    <hyperlink ref="B60" location="'Fusion ICP'!$A$953" display="'Fusion ICP'!$A$953" xr:uid="{A4414E23-EA47-4B1E-842F-D9D9B73CE3CC}"/>
    <hyperlink ref="B61" location="'Fusion ICP'!$A$971" display="'Fusion ICP'!$A$971" xr:uid="{224C08B1-5ED6-41F7-BBFA-B3B5E25B7E36}"/>
    <hyperlink ref="B62" location="'Fusion ICP'!$A$990" display="'Fusion ICP'!$A$990" xr:uid="{4CFB5A59-E403-4F22-84AE-2EBA59A5FF6E}"/>
    <hyperlink ref="B63" location="'Fusion ICP'!$A$1008" display="'Fusion ICP'!$A$1008" xr:uid="{F195AC86-A065-412B-89FC-15078A37277D}"/>
    <hyperlink ref="B64" location="'Fusion ICP'!$A$1027" display="'Fusion ICP'!$A$1027" xr:uid="{DAC01795-9693-4876-8811-34DBC393607B}"/>
    <hyperlink ref="B65" location="'Fusion ICP'!$A$1045" display="'Fusion ICP'!$A$1045" xr:uid="{095BB452-E6F4-4B14-B92E-0EC8E820627B}"/>
    <hyperlink ref="B66" location="'Fusion ICP'!$A$1064" display="'Fusion ICP'!$A$1064" xr:uid="{4FC3EBCA-4070-4B2A-BE09-3B90A844B8B9}"/>
    <hyperlink ref="B67" location="'Fusion ICP'!$A$1082" display="'Fusion ICP'!$A$1082" xr:uid="{CB5C8D9F-FF09-4A88-B1F4-814DD8039165}"/>
    <hyperlink ref="B68" location="'Fusion ICP'!$A$1100" display="'Fusion ICP'!$A$1100" xr:uid="{D427F0D7-027E-4903-8FD1-D20F7F47FFED}"/>
    <hyperlink ref="B70" location="'4-Acid'!$A$4" display="'4-Acid'!$A$4" xr:uid="{E3A5728D-4FF6-404E-9316-146DFBEB954B}"/>
    <hyperlink ref="B71" location="'4-Acid'!$A$22" display="'4-Acid'!$A$22" xr:uid="{EBF0EF09-620E-4A80-8A96-18EDD0C426F1}"/>
    <hyperlink ref="B72" location="'4-Acid'!$A$40" display="'4-Acid'!$A$40" xr:uid="{8864ACA0-73F2-4B96-A1A2-0E21DD9CB028}"/>
    <hyperlink ref="B73" location="'4-Acid'!$A$77" display="'4-Acid'!$A$77" xr:uid="{C6DBDAE4-D02D-42A4-A412-55D541162C38}"/>
    <hyperlink ref="B74" location="'4-Acid'!$A$96" display="'4-Acid'!$A$96" xr:uid="{8DD9347B-C63A-4A86-B788-EB45AC6F8E5D}"/>
    <hyperlink ref="B75" location="'4-Acid'!$A$114" display="'4-Acid'!$A$114" xr:uid="{C75741B2-B938-47E7-B905-625246B4BDD8}"/>
    <hyperlink ref="B76" location="'4-Acid'!$A$133" display="'4-Acid'!$A$133" xr:uid="{28D268CF-122D-4246-9186-14651738253A}"/>
    <hyperlink ref="B77" location="'4-Acid'!$A$151" display="'4-Acid'!$A$151" xr:uid="{6DF3DEB2-1EF3-4D7D-B353-DF139FF92D77}"/>
    <hyperlink ref="B78" location="'4-Acid'!$A$169" display="'4-Acid'!$A$169" xr:uid="{62F97B6D-73DD-4FA5-B8CE-EF2379CC43BB}"/>
    <hyperlink ref="B79" location="'4-Acid'!$A$188" display="'4-Acid'!$A$188" xr:uid="{142C2B71-F2B3-475E-B263-B00EA600EC0F}"/>
    <hyperlink ref="B80" location="'4-Acid'!$A$206" display="'4-Acid'!$A$206" xr:uid="{634D1F49-47F3-49F9-9EF8-7191EC3F79E5}"/>
    <hyperlink ref="B81" location="'4-Acid'!$A$224" display="'4-Acid'!$A$224" xr:uid="{E26C811C-F162-4B7E-8D9F-A0E1A19AAA05}"/>
    <hyperlink ref="B82" location="'4-Acid'!$A$242" display="'4-Acid'!$A$242" xr:uid="{5E4B4877-0116-441E-944C-5BF566D47735}"/>
    <hyperlink ref="B83" location="'4-Acid'!$A$260" display="'4-Acid'!$A$260" xr:uid="{11389E73-62B3-4709-B68B-73FE5CF7D5A9}"/>
    <hyperlink ref="B84" location="'4-Acid'!$A$279" display="'4-Acid'!$A$279" xr:uid="{F78478A4-8AAA-459E-AC5B-E88BED7C7E8D}"/>
    <hyperlink ref="B85" location="'4-Acid'!$A$298" display="'4-Acid'!$A$298" xr:uid="{8C04CEA0-4C72-48B5-9B36-13047C71198C}"/>
    <hyperlink ref="B86" location="'4-Acid'!$A$317" display="'4-Acid'!$A$317" xr:uid="{44896F46-168D-4CA4-B0DF-B001215CA2E0}"/>
    <hyperlink ref="B87" location="'4-Acid'!$A$336" display="'4-Acid'!$A$336" xr:uid="{93A1F489-AA98-43D1-BF6E-776DA2EC7483}"/>
    <hyperlink ref="B88" location="'4-Acid'!$A$354" display="'4-Acid'!$A$354" xr:uid="{EC5BE75D-E539-455E-A53E-00004BC990CE}"/>
    <hyperlink ref="B89" location="'4-Acid'!$A$373" display="'4-Acid'!$A$373" xr:uid="{05C5FAAF-8E12-4C59-8888-C5B968999469}"/>
    <hyperlink ref="B90" location="'4-Acid'!$A$409" display="'4-Acid'!$A$409" xr:uid="{34A290B8-F8AD-44D8-8B27-C523D208CB4E}"/>
    <hyperlink ref="B91" location="'4-Acid'!$A$428" display="'4-Acid'!$A$428" xr:uid="{EAB33700-6212-43DD-B649-CFB77CD43C41}"/>
    <hyperlink ref="B92" location="'4-Acid'!$A$447" display="'4-Acid'!$A$447" xr:uid="{B5652D74-1C2C-4BF4-B459-030C10711242}"/>
    <hyperlink ref="B93" location="'4-Acid'!$A$465" display="'4-Acid'!$A$465" xr:uid="{F405D6A7-6B31-4337-AEAD-B429E2020414}"/>
    <hyperlink ref="B94" location="'4-Acid'!$A$483" display="'4-Acid'!$A$483" xr:uid="{B3D8BEB3-6FFC-40A3-B80F-838B062B7D45}"/>
    <hyperlink ref="B95" location="'4-Acid'!$A$502" display="'4-Acid'!$A$502" xr:uid="{80D54D17-338C-4890-B6D4-11C6A8A74B23}"/>
    <hyperlink ref="B96" location="'4-Acid'!$A$520" display="'4-Acid'!$A$520" xr:uid="{E6B56A5B-4E68-48AB-B8AD-4D2D2DF4B1B2}"/>
    <hyperlink ref="B97" location="'4-Acid'!$A$539" display="'4-Acid'!$A$539" xr:uid="{5E92538E-BD32-449E-B15D-329CBBA4A9A1}"/>
    <hyperlink ref="B98" location="'4-Acid'!$A$557" display="'4-Acid'!$A$557" xr:uid="{80CB28F0-9602-4182-9E7C-0CE350467E32}"/>
    <hyperlink ref="B99" location="'4-Acid'!$A$576" display="'4-Acid'!$A$576" xr:uid="{D3E88BDC-1980-4DBA-889B-0A25D19713C5}"/>
    <hyperlink ref="B100" location="'4-Acid'!$A$594" display="'4-Acid'!$A$594" xr:uid="{21542295-B459-4336-B5B0-A36EDB3EEEEC}"/>
    <hyperlink ref="B101" location="'4-Acid'!$A$613" display="'4-Acid'!$A$613" xr:uid="{7BCF340F-C5B3-4BC3-A4BB-4C9553472295}"/>
    <hyperlink ref="B102" location="'4-Acid'!$A$631" display="'4-Acid'!$A$631" xr:uid="{C7096438-78D8-47D5-A521-923F625DEB15}"/>
    <hyperlink ref="B103" location="'4-Acid'!$A$649" display="'4-Acid'!$A$649" xr:uid="{09350286-AD50-40B9-99ED-6E01473CF6D5}"/>
    <hyperlink ref="B104" location="'4-Acid'!$A$668" display="'4-Acid'!$A$668" xr:uid="{EA284825-CB5A-415B-B273-7EF4BD3718D1}"/>
    <hyperlink ref="B105" location="'4-Acid'!$A$686" display="'4-Acid'!$A$686" xr:uid="{D52B0E44-4BC8-4A83-B839-592A33474300}"/>
    <hyperlink ref="B106" location="'4-Acid'!$A$704" display="'4-Acid'!$A$704" xr:uid="{665D7441-CDED-4B67-A680-BBB9E9FF8623}"/>
    <hyperlink ref="B107" location="'4-Acid'!$A$722" display="'4-Acid'!$A$722" xr:uid="{E61C2F79-F671-4BDA-B74D-80F8AEDE2141}"/>
    <hyperlink ref="B108" location="'4-Acid'!$A$740" display="'4-Acid'!$A$740" xr:uid="{219F8AE3-0D59-42F1-9022-ED951D639754}"/>
    <hyperlink ref="B109" location="'4-Acid'!$A$758" display="'4-Acid'!$A$758" xr:uid="{9948C6A5-C391-44E5-9033-B5EB8B439F5D}"/>
    <hyperlink ref="B110" location="'4-Acid'!$A$776" display="'4-Acid'!$A$776" xr:uid="{079EE2CA-B439-40E3-B0E7-776FAB68E421}"/>
    <hyperlink ref="B111" location="'4-Acid'!$A$795" display="'4-Acid'!$A$795" xr:uid="{6391F2B0-97CF-4A35-B2F4-FDA901F87F1C}"/>
    <hyperlink ref="B112" location="'4-Acid'!$A$813" display="'4-Acid'!$A$813" xr:uid="{167AF68A-F1C0-4DD1-BDF4-25EE96B45561}"/>
    <hyperlink ref="B113" location="'4-Acid'!$A$831" display="'4-Acid'!$A$831" xr:uid="{D2846039-8BBF-4593-BECD-AEFFC5695C14}"/>
    <hyperlink ref="B114" location="'4-Acid'!$A$850" display="'4-Acid'!$A$850" xr:uid="{D22C31CB-1707-4BC1-8927-7C6D751EA3A7}"/>
    <hyperlink ref="B115" location="'4-Acid'!$A$868" display="'4-Acid'!$A$868" xr:uid="{FAD8E95B-39B7-4ACF-9992-1E20AACE8F3A}"/>
    <hyperlink ref="B116" location="'4-Acid'!$A$887" display="'4-Acid'!$A$887" xr:uid="{1EFDF34E-68CA-458A-8448-0A0C2B08FBED}"/>
    <hyperlink ref="B117" location="'4-Acid'!$A$906" display="'4-Acid'!$A$906" xr:uid="{F4506ED3-A20E-4A69-AC7B-A62D9543ACC4}"/>
    <hyperlink ref="B118" location="'4-Acid'!$A$924" display="'4-Acid'!$A$924" xr:uid="{418D4B27-0754-4230-B0D0-3E5216DF2B7E}"/>
    <hyperlink ref="B119" location="'4-Acid'!$A$942" display="'4-Acid'!$A$942" xr:uid="{AC7F28FD-C9B9-4E59-8E12-D1289588CA72}"/>
    <hyperlink ref="B120" location="'4-Acid'!$A$960" display="'4-Acid'!$A$960" xr:uid="{FCA73B94-3F4D-46D6-B12E-9C5966A755DE}"/>
    <hyperlink ref="B121" location="'4-Acid'!$A$978" display="'4-Acid'!$A$978" xr:uid="{2AAC2A0E-0679-4FE0-8BAD-FB39C405B2CA}"/>
    <hyperlink ref="B122" location="'4-Acid'!$A$996" display="'4-Acid'!$A$996" xr:uid="{4B9B23B8-8B4D-4E93-AC27-E04897F7DA6C}"/>
    <hyperlink ref="B123" location="'4-Acid'!$A$1014" display="'4-Acid'!$A$1014" xr:uid="{1CA4EAFD-0CAC-45CB-BBC0-313A30A8465D}"/>
    <hyperlink ref="B124" location="'4-Acid'!$A$1032" display="'4-Acid'!$A$1032" xr:uid="{07B9F67A-73DF-4B98-A1B7-C15EEF53C068}"/>
    <hyperlink ref="B125" location="'4-Acid'!$A$1050" display="'4-Acid'!$A$1050" xr:uid="{152B1086-8D89-4533-B186-0A400794A38B}"/>
    <hyperlink ref="B126" location="'4-Acid'!$A$1068" display="'4-Acid'!$A$1068" xr:uid="{C3FDF5C2-D899-4F62-830D-F7A8B9BBC3C0}"/>
    <hyperlink ref="B127" location="'4-Acid'!$A$1087" display="'4-Acid'!$A$1087" xr:uid="{F645505A-8EE3-47B7-A01F-6D357C6F51B4}"/>
    <hyperlink ref="B128" location="'4-Acid'!$A$1105" display="'4-Acid'!$A$1105" xr:uid="{6AA95D6E-87F3-4385-9308-A88FE7644F5C}"/>
    <hyperlink ref="B130" location="'Aqua Regia'!$A$4" display="'Aqua Regia'!$A$4" xr:uid="{9F02EDFB-8C83-44D7-A305-88E0C0B5A9D1}"/>
    <hyperlink ref="B131" location="'Aqua Regia'!$A$22" display="'Aqua Regia'!$A$22" xr:uid="{1BBEFD3D-1824-4BDE-A52B-C3EF5ACFD165}"/>
    <hyperlink ref="B132" location="'Aqua Regia'!$A$40" display="'Aqua Regia'!$A$40" xr:uid="{01416118-CAF6-4DE9-AF63-D534B5AE5E6A}"/>
    <hyperlink ref="B133" location="'Aqua Regia'!$A$58" display="'Aqua Regia'!$A$58" xr:uid="{9A3C25CA-A3D6-4D15-9548-70E36542569B}"/>
    <hyperlink ref="B134" location="'Aqua Regia'!$A$94" display="'Aqua Regia'!$A$94" xr:uid="{3B6BE5E2-5F00-428B-A809-AE7A60CF6E79}"/>
    <hyperlink ref="B135" location="'Aqua Regia'!$A$113" display="'Aqua Regia'!$A$113" xr:uid="{B3F11FEE-B530-492D-8514-FAD8E45731AB}"/>
    <hyperlink ref="B136" location="'Aqua Regia'!$A$132" display="'Aqua Regia'!$A$132" xr:uid="{1BB990F4-B47B-4E56-A52B-62B69B7AD381}"/>
    <hyperlink ref="B137" location="'Aqua Regia'!$A$150" display="'Aqua Regia'!$A$150" xr:uid="{67CED482-24F0-4A88-A3EA-098FD3D18D43}"/>
    <hyperlink ref="B138" location="'Aqua Regia'!$A$168" display="'Aqua Regia'!$A$168" xr:uid="{6AB14BC0-7826-41ED-AAED-9A243BD02181}"/>
    <hyperlink ref="B139" location="'Aqua Regia'!$A$186" display="'Aqua Regia'!$A$186" xr:uid="{1340BAA5-358E-463D-A82D-5C30087748B1}"/>
    <hyperlink ref="B140" location="'Aqua Regia'!$A$204" display="'Aqua Regia'!$A$204" xr:uid="{8428479B-88BB-415A-8DE2-AF953B3A059C}"/>
    <hyperlink ref="B141" location="'Aqua Regia'!$A$222" display="'Aqua Regia'!$A$222" xr:uid="{DD430AA8-DB6D-45FB-A6F7-2399439C7892}"/>
    <hyperlink ref="B142" location="'Aqua Regia'!$A$241" display="'Aqua Regia'!$A$241" xr:uid="{6316E0C9-E4DD-445A-AB79-5C3A74F2B65A}"/>
    <hyperlink ref="B143" location="'Aqua Regia'!$A$259" display="'Aqua Regia'!$A$259" xr:uid="{238B43C9-4E16-4F44-893E-F3C30CA7676B}"/>
    <hyperlink ref="B144" location="'Aqua Regia'!$A$277" display="'Aqua Regia'!$A$277" xr:uid="{8156685E-4B04-4D8D-948D-6415AB7C1571}"/>
    <hyperlink ref="B145" location="'Aqua Regia'!$A$295" display="'Aqua Regia'!$A$295" xr:uid="{96E33F15-E9CF-4009-BB8C-40C79C5FF808}"/>
    <hyperlink ref="B146" location="'Aqua Regia'!$A$313" display="'Aqua Regia'!$A$313" xr:uid="{706EBCE3-4986-4637-B4A8-135084050E3A}"/>
    <hyperlink ref="B147" location="'Aqua Regia'!$A$331" display="'Aqua Regia'!$A$331" xr:uid="{36FA4627-72AE-4E24-A5D1-754710C245A1}"/>
    <hyperlink ref="B148" location="'Aqua Regia'!$A$350" display="'Aqua Regia'!$A$350" xr:uid="{7C6F1197-4FD8-40DC-B88B-EBE1BD92B951}"/>
    <hyperlink ref="B149" location="'Aqua Regia'!$A$368" display="'Aqua Regia'!$A$368" xr:uid="{38E765CE-4F64-44D2-AA22-C4C11EDB6813}"/>
    <hyperlink ref="B150" location="'Aqua Regia'!$A$387" display="'Aqua Regia'!$A$387" xr:uid="{9DD4E3B1-6EF0-4B37-B9A3-9FDA595B7523}"/>
    <hyperlink ref="B151" location="'Aqua Regia'!$A$405" display="'Aqua Regia'!$A$405" xr:uid="{B4C7E7CA-6A1C-4650-938A-7E00EC04F07E}"/>
    <hyperlink ref="B152" location="'Aqua Regia'!$A$423" display="'Aqua Regia'!$A$423" xr:uid="{1E296875-92D9-43FB-960B-9E24892D45D6}"/>
    <hyperlink ref="B153" location="'Aqua Regia'!$A$441" display="'Aqua Regia'!$A$441" xr:uid="{8C5EA53E-1B4F-4C0A-8DF4-C87835DE9B2D}"/>
    <hyperlink ref="B154" location="'Aqua Regia'!$A$459" display="'Aqua Regia'!$A$459" xr:uid="{7EA71994-C9D2-4174-9320-75306530CCDF}"/>
    <hyperlink ref="B155" location="'Aqua Regia'!$A$477" display="'Aqua Regia'!$A$477" xr:uid="{C6EF7583-CE7B-4D1A-A0A7-DA6061959A07}"/>
    <hyperlink ref="B156" location="'Aqua Regia'!$A$496" display="'Aqua Regia'!$A$496" xr:uid="{AAE95465-20B3-461A-B260-FAF746D171CD}"/>
    <hyperlink ref="B157" location="'Aqua Regia'!$A$533" display="'Aqua Regia'!$A$533" xr:uid="{C356CBAB-D510-44E1-8170-EEF3FA6510F7}"/>
    <hyperlink ref="B158" location="'Aqua Regia'!$A$551" display="'Aqua Regia'!$A$551" xr:uid="{0AAEA38B-46BC-4E81-91FF-8499DA3CB8D9}"/>
    <hyperlink ref="B159" location="'Aqua Regia'!$A$569" display="'Aqua Regia'!$A$569" xr:uid="{6A8BF8B3-1F9E-4866-936E-47C234F3AD3C}"/>
    <hyperlink ref="B160" location="'Aqua Regia'!$A$587" display="'Aqua Regia'!$A$587" xr:uid="{2018B6DF-BD83-4314-8888-E51DC465662A}"/>
    <hyperlink ref="B161" location="'Aqua Regia'!$A$605" display="'Aqua Regia'!$A$605" xr:uid="{034A1F1D-E2B0-430C-8AEF-BE088BA4420E}"/>
    <hyperlink ref="B162" location="'Aqua Regia'!$A$623" display="'Aqua Regia'!$A$623" xr:uid="{7B0E7FB3-0FC9-410A-B79E-8CD14298D8CF}"/>
    <hyperlink ref="B163" location="'Aqua Regia'!$A$641" display="'Aqua Regia'!$A$641" xr:uid="{FAA3DCF9-D301-4305-9960-6440EC871332}"/>
    <hyperlink ref="B164" location="'Aqua Regia'!$A$659" display="'Aqua Regia'!$A$659" xr:uid="{0BC2D1E2-C1A3-4990-91ED-3CF359A5A81F}"/>
    <hyperlink ref="B165" location="'Aqua Regia'!$A$678" display="'Aqua Regia'!$A$678" xr:uid="{E3252759-3272-4704-8067-00A419855FE2}"/>
    <hyperlink ref="B166" location="'Aqua Regia'!$A$714" display="'Aqua Regia'!$A$714" xr:uid="{4DA4C94E-C85D-416E-A241-47E5F6C5A1BD}"/>
    <hyperlink ref="B167" location="'Aqua Regia'!$A$750" display="'Aqua Regia'!$A$750" xr:uid="{EA355D73-AC04-457D-A4B4-28E7D8E8516B}"/>
    <hyperlink ref="B168" location="'Aqua Regia'!$A$786" display="'Aqua Regia'!$A$786" xr:uid="{5AFB3AF9-D5E5-4D66-B4B7-8417785D01D2}"/>
    <hyperlink ref="B169" location="'Aqua Regia'!$A$804" display="'Aqua Regia'!$A$804" xr:uid="{313D750E-6BC4-4057-A709-16E3BFE40B0C}"/>
    <hyperlink ref="B170" location="'Aqua Regia'!$A$822" display="'Aqua Regia'!$A$822" xr:uid="{26EBD837-D125-48A3-BC54-28058E2E23E3}"/>
    <hyperlink ref="B171" location="'Aqua Regia'!$A$841" display="'Aqua Regia'!$A$841" xr:uid="{BF27AC2F-91FA-463F-A965-D00BCB708C74}"/>
    <hyperlink ref="B172" location="'Aqua Regia'!$A$859" display="'Aqua Regia'!$A$859" xr:uid="{E75FAA83-EB44-47F3-AB04-F8A3017FF091}"/>
    <hyperlink ref="B173" location="'Aqua Regia'!$A$877" display="'Aqua Regia'!$A$877" xr:uid="{28ABAB4B-FC39-47C7-BD1C-BB5C3319B94D}"/>
    <hyperlink ref="B174" location="'Aqua Regia'!$A$895" display="'Aqua Regia'!$A$895" xr:uid="{4F79B3A0-10F5-4B37-93B1-C0422EC2B7C1}"/>
    <hyperlink ref="B175" location="'Aqua Regia'!$A$932" display="'Aqua Regia'!$A$932" xr:uid="{F15F4287-442E-4781-A9F2-3E2DE2A78E3E}"/>
    <hyperlink ref="B176" location="'Aqua Regia'!$A$951" display="'Aqua Regia'!$A$951" xr:uid="{4A4FAF1F-B0BB-46DA-907B-BACB7F8C9784}"/>
    <hyperlink ref="B177" location="'Aqua Regia'!$A$970" display="'Aqua Regia'!$A$970" xr:uid="{4E51C666-E080-4EC3-A068-AFDD72283D37}"/>
    <hyperlink ref="B178" location="'Aqua Regia'!$A$988" display="'Aqua Regia'!$A$988" xr:uid="{05A08782-9620-4860-936C-2D77B2219EE8}"/>
    <hyperlink ref="B179" location="'Aqua Regia'!$A$1006" display="'Aqua Regia'!$A$1006" xr:uid="{76204477-DC2C-45DB-BC8B-A4D6B681C882}"/>
    <hyperlink ref="B180" location="'Aqua Regia'!$A$1042" display="'Aqua Regia'!$A$1042" xr:uid="{32A15F9E-FC73-4666-ABD2-2CFD3F6CBD97}"/>
    <hyperlink ref="B181" location="'Aqua Regia'!$A$1060" display="'Aqua Regia'!$A$1060" xr:uid="{750CE417-8836-4FCB-B76A-D989C367D62A}"/>
    <hyperlink ref="B182" location="'Aqua Regia'!$A$1078" display="'Aqua Regia'!$A$1078" xr:uid="{66B3E0B1-1ACD-419C-9BEB-3466EFBB48B3}"/>
    <hyperlink ref="B183" location="'Aqua Regia'!$A$1097" display="'Aqua Regia'!$A$1097" xr:uid="{DD41DC7C-55B1-463D-8F3A-17ED47053CF8}"/>
    <hyperlink ref="B184" location="'Aqua Regia'!$A$1115" display="'Aqua Regia'!$A$1115" xr:uid="{7C03BBF4-18DE-47A8-AD2B-B76F812C585E}"/>
    <hyperlink ref="B185" location="'Aqua Regia'!$A$1133" display="'Aqua Regia'!$A$1133" xr:uid="{9101D795-CD4C-44A5-B7E5-897D3B89CB49}"/>
    <hyperlink ref="B186" location="'Aqua Regia'!$A$1151" display="'Aqua Regia'!$A$1151" xr:uid="{2EBC512C-A299-4EF9-A34D-A200E54EBA5C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6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3" t="s">
        <v>619</v>
      </c>
      <c r="C1" s="33"/>
    </row>
    <row r="2" spans="2:10" ht="27.95" customHeight="1">
      <c r="B2" s="40" t="s">
        <v>83</v>
      </c>
      <c r="C2" s="40" t="s">
        <v>84</v>
      </c>
    </row>
    <row r="3" spans="2:10" ht="15" customHeight="1">
      <c r="B3" s="41" t="s">
        <v>90</v>
      </c>
      <c r="C3" s="41" t="s">
        <v>91</v>
      </c>
    </row>
    <row r="4" spans="2:10" ht="15" customHeight="1">
      <c r="B4" s="42" t="s">
        <v>94</v>
      </c>
      <c r="C4" s="42" t="s">
        <v>132</v>
      </c>
    </row>
    <row r="5" spans="2:10" ht="15" customHeight="1">
      <c r="B5" s="42" t="s">
        <v>88</v>
      </c>
      <c r="C5" s="42" t="s">
        <v>89</v>
      </c>
    </row>
    <row r="6" spans="2:10" ht="15" customHeight="1">
      <c r="B6" s="42" t="s">
        <v>92</v>
      </c>
      <c r="C6" s="42" t="s">
        <v>87</v>
      </c>
    </row>
    <row r="7" spans="2:10" ht="15" customHeight="1">
      <c r="B7" s="42" t="s">
        <v>86</v>
      </c>
      <c r="C7" s="85" t="s">
        <v>133</v>
      </c>
    </row>
    <row r="8" spans="2:10" ht="15" customHeight="1" thickBot="1">
      <c r="B8" s="42" t="s">
        <v>85</v>
      </c>
      <c r="C8" s="85" t="s">
        <v>134</v>
      </c>
    </row>
    <row r="9" spans="2:10" ht="15" customHeight="1">
      <c r="B9" s="70" t="s">
        <v>131</v>
      </c>
      <c r="C9" s="155"/>
    </row>
    <row r="10" spans="2:10" ht="15" customHeight="1">
      <c r="B10" s="42" t="s">
        <v>289</v>
      </c>
      <c r="C10" s="42" t="s">
        <v>323</v>
      </c>
    </row>
    <row r="11" spans="2:10" ht="15" customHeight="1">
      <c r="B11" s="42" t="s">
        <v>114</v>
      </c>
      <c r="C11" s="42" t="s">
        <v>324</v>
      </c>
      <c r="D11" s="5"/>
      <c r="E11" s="5"/>
      <c r="F11" s="5"/>
      <c r="G11" s="5"/>
      <c r="H11" s="5"/>
      <c r="I11" s="5"/>
      <c r="J11" s="5"/>
    </row>
    <row r="12" spans="2:10" ht="15" customHeight="1">
      <c r="B12" s="42" t="s">
        <v>115</v>
      </c>
      <c r="C12" s="42" t="s">
        <v>325</v>
      </c>
      <c r="D12" s="5"/>
      <c r="E12" s="5"/>
      <c r="F12" s="5"/>
      <c r="G12" s="5"/>
      <c r="H12" s="5"/>
      <c r="I12" s="5"/>
      <c r="J12" s="5"/>
    </row>
    <row r="13" spans="2:10" ht="15" customHeight="1">
      <c r="B13" s="42" t="s">
        <v>290</v>
      </c>
      <c r="C13" s="42" t="s">
        <v>326</v>
      </c>
    </row>
    <row r="14" spans="2:10" ht="15" customHeight="1">
      <c r="B14" s="42" t="s">
        <v>265</v>
      </c>
      <c r="C14" s="42" t="s">
        <v>327</v>
      </c>
    </row>
    <row r="15" spans="2:10" ht="15" customHeight="1">
      <c r="B15" s="42" t="s">
        <v>266</v>
      </c>
      <c r="C15" s="42" t="s">
        <v>328</v>
      </c>
    </row>
    <row r="16" spans="2:10" ht="15" customHeight="1">
      <c r="B16" s="42" t="s">
        <v>309</v>
      </c>
      <c r="C16" s="42" t="s">
        <v>329</v>
      </c>
    </row>
    <row r="17" spans="2:3" ht="15" customHeight="1">
      <c r="B17" s="42" t="s">
        <v>308</v>
      </c>
      <c r="C17" s="42" t="s">
        <v>330</v>
      </c>
    </row>
    <row r="18" spans="2:3" ht="15" customHeight="1">
      <c r="B18" s="42" t="s">
        <v>99</v>
      </c>
      <c r="C18" s="42" t="s">
        <v>331</v>
      </c>
    </row>
    <row r="19" spans="2:3" ht="15" customHeight="1">
      <c r="B19" s="42" t="s">
        <v>100</v>
      </c>
      <c r="C19" s="42" t="s">
        <v>332</v>
      </c>
    </row>
    <row r="20" spans="2:3" ht="15" customHeight="1">
      <c r="B20" s="42" t="s">
        <v>252</v>
      </c>
      <c r="C20" s="42" t="s">
        <v>333</v>
      </c>
    </row>
    <row r="21" spans="2:3" ht="15" customHeight="1">
      <c r="B21" s="42" t="s">
        <v>253</v>
      </c>
      <c r="C21" s="42" t="s">
        <v>334</v>
      </c>
    </row>
    <row r="22" spans="2:3" ht="15" customHeight="1">
      <c r="B22" s="42" t="s">
        <v>254</v>
      </c>
      <c r="C22" s="42" t="s">
        <v>335</v>
      </c>
    </row>
    <row r="23" spans="2:3" ht="15" customHeight="1">
      <c r="B23" s="42" t="s">
        <v>113</v>
      </c>
      <c r="C23" s="42" t="s">
        <v>336</v>
      </c>
    </row>
    <row r="24" spans="2:3" ht="15" customHeight="1">
      <c r="B24" s="42" t="s">
        <v>101</v>
      </c>
      <c r="C24" s="42" t="s">
        <v>337</v>
      </c>
    </row>
    <row r="25" spans="2:3" ht="15" customHeight="1">
      <c r="B25" s="42" t="s">
        <v>102</v>
      </c>
      <c r="C25" s="42" t="s">
        <v>338</v>
      </c>
    </row>
    <row r="26" spans="2:3" ht="15" customHeight="1">
      <c r="B26" s="42" t="s">
        <v>103</v>
      </c>
      <c r="C26" s="42" t="s">
        <v>339</v>
      </c>
    </row>
    <row r="27" spans="2:3" ht="15" customHeight="1">
      <c r="B27" s="43" t="s">
        <v>269</v>
      </c>
      <c r="C27" s="43" t="s">
        <v>340</v>
      </c>
    </row>
    <row r="28" spans="2:3" ht="15" customHeight="1">
      <c r="B28" s="58"/>
      <c r="C28" s="59"/>
    </row>
    <row r="29" spans="2:3" ht="15">
      <c r="B29" s="60" t="s">
        <v>125</v>
      </c>
      <c r="C29" s="61" t="s">
        <v>118</v>
      </c>
    </row>
    <row r="30" spans="2:3">
      <c r="B30" s="62"/>
      <c r="C30" s="61"/>
    </row>
    <row r="31" spans="2:3">
      <c r="B31" s="63" t="s">
        <v>122</v>
      </c>
      <c r="C31" s="64" t="s">
        <v>121</v>
      </c>
    </row>
    <row r="32" spans="2:3">
      <c r="B32" s="62"/>
      <c r="C32" s="61"/>
    </row>
    <row r="33" spans="2:3">
      <c r="B33" s="65" t="s">
        <v>119</v>
      </c>
      <c r="C33" s="64" t="s">
        <v>120</v>
      </c>
    </row>
    <row r="34" spans="2:3">
      <c r="B34" s="66"/>
      <c r="C34" s="67"/>
    </row>
    <row r="35" spans="2:3">
      <c r="B35"/>
      <c r="C35"/>
    </row>
    <row r="36" spans="2:3">
      <c r="B36"/>
      <c r="C36"/>
    </row>
  </sheetData>
  <sortState xmlns:xlrd2="http://schemas.microsoft.com/office/spreadsheetml/2017/richdata2" ref="B3:C7">
    <sortCondition ref="B3:B7"/>
  </sortState>
  <conditionalFormatting sqref="B3:C28">
    <cfRule type="expression" dxfId="19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0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7" customWidth="1"/>
    <col min="3" max="3" width="88.7109375" style="4" customWidth="1"/>
    <col min="4" max="16384" width="9.140625" style="4"/>
  </cols>
  <sheetData>
    <row r="1" spans="2:9" ht="23.25" customHeight="1">
      <c r="B1" s="68" t="s">
        <v>618</v>
      </c>
      <c r="C1" s="33"/>
    </row>
    <row r="2" spans="2:9" ht="27.95" customHeight="1">
      <c r="B2" s="69" t="s">
        <v>126</v>
      </c>
      <c r="C2" s="40" t="s">
        <v>127</v>
      </c>
    </row>
    <row r="3" spans="2:9" ht="15" customHeight="1">
      <c r="B3" s="152"/>
      <c r="C3" s="41" t="s">
        <v>128</v>
      </c>
    </row>
    <row r="4" spans="2:9" ht="15" customHeight="1">
      <c r="B4" s="153"/>
      <c r="C4" s="42" t="s">
        <v>341</v>
      </c>
    </row>
    <row r="5" spans="2:9" ht="15" customHeight="1">
      <c r="B5" s="153"/>
      <c r="C5" s="42" t="s">
        <v>129</v>
      </c>
    </row>
    <row r="6" spans="2:9" ht="15" customHeight="1">
      <c r="B6" s="153"/>
      <c r="C6" s="42" t="s">
        <v>342</v>
      </c>
    </row>
    <row r="7" spans="2:9" ht="15" customHeight="1">
      <c r="B7" s="153"/>
      <c r="C7" s="42" t="s">
        <v>343</v>
      </c>
    </row>
    <row r="8" spans="2:9" ht="15" customHeight="1">
      <c r="B8" s="153"/>
      <c r="C8" s="42" t="s">
        <v>344</v>
      </c>
    </row>
    <row r="9" spans="2:9" ht="15" customHeight="1">
      <c r="B9" s="153"/>
      <c r="C9" s="42" t="s">
        <v>130</v>
      </c>
      <c r="D9" s="5"/>
      <c r="E9" s="5"/>
      <c r="G9" s="5"/>
      <c r="H9" s="5"/>
      <c r="I9" s="5"/>
    </row>
    <row r="10" spans="2:9" ht="15" customHeight="1">
      <c r="B10" s="153"/>
      <c r="C10" s="42" t="s">
        <v>345</v>
      </c>
      <c r="D10" s="5"/>
      <c r="E10" s="5"/>
      <c r="G10" s="5"/>
      <c r="H10" s="5"/>
      <c r="I10" s="5"/>
    </row>
    <row r="11" spans="2:9" ht="15" customHeight="1">
      <c r="B11" s="153"/>
      <c r="C11" s="42" t="s">
        <v>346</v>
      </c>
    </row>
    <row r="12" spans="2:9" ht="15" customHeight="1">
      <c r="B12" s="153"/>
      <c r="C12" s="42" t="s">
        <v>347</v>
      </c>
    </row>
    <row r="13" spans="2:9" ht="15" customHeight="1">
      <c r="B13" s="153"/>
      <c r="C13" s="42" t="s">
        <v>348</v>
      </c>
    </row>
    <row r="14" spans="2:9" ht="15" customHeight="1">
      <c r="B14" s="153"/>
      <c r="C14" s="42" t="s">
        <v>349</v>
      </c>
    </row>
    <row r="15" spans="2:9" ht="15" customHeight="1">
      <c r="B15" s="153"/>
      <c r="C15" s="42" t="s">
        <v>350</v>
      </c>
    </row>
    <row r="16" spans="2:9" ht="15" customHeight="1">
      <c r="B16" s="153"/>
      <c r="C16" s="42" t="s">
        <v>351</v>
      </c>
    </row>
    <row r="17" spans="2:3" ht="15" customHeight="1">
      <c r="B17" s="153"/>
      <c r="C17" s="42" t="s">
        <v>352</v>
      </c>
    </row>
    <row r="18" spans="2:3" ht="15" customHeight="1">
      <c r="B18" s="153"/>
      <c r="C18" s="42" t="s">
        <v>353</v>
      </c>
    </row>
    <row r="19" spans="2:3" ht="15" customHeight="1">
      <c r="B19" s="153"/>
      <c r="C19" s="42" t="s">
        <v>354</v>
      </c>
    </row>
    <row r="20" spans="2:3" ht="15" customHeight="1">
      <c r="B20" s="153"/>
      <c r="C20" s="42" t="s">
        <v>355</v>
      </c>
    </row>
    <row r="21" spans="2:3" ht="15" customHeight="1">
      <c r="B21" s="153"/>
      <c r="C21" s="42" t="s">
        <v>356</v>
      </c>
    </row>
    <row r="22" spans="2:3" ht="15" customHeight="1">
      <c r="B22" s="153"/>
      <c r="C22" s="42" t="s">
        <v>357</v>
      </c>
    </row>
    <row r="23" spans="2:3" ht="15" customHeight="1">
      <c r="B23" s="153"/>
      <c r="C23" s="42" t="s">
        <v>358</v>
      </c>
    </row>
    <row r="24" spans="2:3" ht="15" customHeight="1">
      <c r="B24" s="153"/>
      <c r="C24" s="42" t="s">
        <v>359</v>
      </c>
    </row>
    <row r="25" spans="2:3" ht="15" customHeight="1">
      <c r="B25" s="153"/>
      <c r="C25" s="42" t="s">
        <v>360</v>
      </c>
    </row>
    <row r="26" spans="2:3" ht="15" customHeight="1">
      <c r="B26" s="153"/>
      <c r="C26" s="42" t="s">
        <v>361</v>
      </c>
    </row>
    <row r="27" spans="2:3" ht="15" customHeight="1">
      <c r="B27" s="153"/>
      <c r="C27" s="42" t="s">
        <v>362</v>
      </c>
    </row>
    <row r="28" spans="2:3" ht="15" customHeight="1">
      <c r="B28" s="153"/>
      <c r="C28" s="42" t="s">
        <v>363</v>
      </c>
    </row>
    <row r="29" spans="2:3" ht="15" customHeight="1">
      <c r="B29" s="153"/>
      <c r="C29" s="42" t="s">
        <v>364</v>
      </c>
    </row>
    <row r="30" spans="2:3" ht="15" customHeight="1">
      <c r="B30" s="154"/>
      <c r="C30" s="43" t="s">
        <v>365</v>
      </c>
    </row>
  </sheetData>
  <conditionalFormatting sqref="B3:C30">
    <cfRule type="expression" dxfId="18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91" customWidth="1"/>
    <col min="2" max="3" width="13.28515625" style="91" customWidth="1"/>
    <col min="4" max="6" width="10.28515625" style="91" customWidth="1"/>
    <col min="7" max="14" width="13.28515625" style="91" customWidth="1"/>
    <col min="15" max="16384" width="10.28515625" style="91"/>
  </cols>
  <sheetData>
    <row r="1" spans="1:14" ht="45" customHeight="1" thickBot="1">
      <c r="A1" s="134"/>
      <c r="B1" s="137" t="s">
        <v>625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6"/>
    </row>
    <row r="2" spans="1:14" ht="36.75" customHeight="1" thickBot="1">
      <c r="A2" s="129" t="s">
        <v>198</v>
      </c>
      <c r="B2" s="130" t="s">
        <v>197</v>
      </c>
      <c r="C2" s="131" t="s">
        <v>196</v>
      </c>
      <c r="D2" s="130" t="s">
        <v>111</v>
      </c>
      <c r="E2" s="130" t="s">
        <v>199</v>
      </c>
      <c r="F2" s="132" t="s">
        <v>195</v>
      </c>
      <c r="G2" s="130" t="s">
        <v>194</v>
      </c>
      <c r="H2" s="133" t="s">
        <v>193</v>
      </c>
      <c r="I2" s="142" t="s">
        <v>201</v>
      </c>
      <c r="J2" s="92" t="s">
        <v>202</v>
      </c>
      <c r="K2" s="93"/>
      <c r="L2" s="93"/>
      <c r="M2" s="93"/>
      <c r="N2" s="94"/>
    </row>
    <row r="3" spans="1:14" ht="18" customHeight="1">
      <c r="A3" s="95">
        <v>1</v>
      </c>
      <c r="B3" s="96">
        <v>1</v>
      </c>
      <c r="C3" s="97" t="s">
        <v>203</v>
      </c>
      <c r="D3" s="96">
        <v>1</v>
      </c>
      <c r="E3" s="96">
        <v>7</v>
      </c>
      <c r="F3" s="96">
        <v>4</v>
      </c>
      <c r="G3" s="96">
        <v>303040</v>
      </c>
      <c r="H3" s="98">
        <v>8.2350999999999994E-2</v>
      </c>
      <c r="I3" s="258">
        <v>0.77111728045505734</v>
      </c>
      <c r="J3" s="99">
        <f>IF(ISNUMBER($I3),(($I3-$I$23)*$I$27)+$I$23,"-     ")</f>
        <v>0.79073286288824773</v>
      </c>
      <c r="K3" s="100"/>
      <c r="L3" s="100"/>
      <c r="M3" s="97"/>
      <c r="N3" s="101"/>
    </row>
    <row r="4" spans="1:14" ht="18" customHeight="1">
      <c r="A4" s="102">
        <v>1</v>
      </c>
      <c r="B4" s="103">
        <v>1</v>
      </c>
      <c r="C4" s="91" t="s">
        <v>203</v>
      </c>
      <c r="D4" s="103">
        <v>1</v>
      </c>
      <c r="E4" s="103">
        <v>13</v>
      </c>
      <c r="F4" s="103">
        <v>7</v>
      </c>
      <c r="G4" s="103">
        <v>303041</v>
      </c>
      <c r="H4" s="104">
        <v>8.7396000000000001E-2</v>
      </c>
      <c r="I4" s="259">
        <v>0.77020522023038651</v>
      </c>
      <c r="J4" s="105">
        <f t="shared" ref="J4:J21" si="0">IF(ISNUMBER($I4),(($I4-$I$23)*$I$27)+$I$23,"-     ")</f>
        <v>0.79068438399162322</v>
      </c>
      <c r="K4" s="106"/>
      <c r="L4" s="106"/>
      <c r="M4" s="106"/>
      <c r="N4" s="107"/>
    </row>
    <row r="5" spans="1:14" ht="18" customHeight="1">
      <c r="A5" s="102">
        <v>1</v>
      </c>
      <c r="B5" s="103">
        <v>1</v>
      </c>
      <c r="C5" s="91" t="s">
        <v>203</v>
      </c>
      <c r="D5" s="103">
        <v>1</v>
      </c>
      <c r="E5" s="103">
        <v>12</v>
      </c>
      <c r="F5" s="103">
        <v>6</v>
      </c>
      <c r="G5" s="103">
        <v>303042</v>
      </c>
      <c r="H5" s="104">
        <v>8.2343E-2</v>
      </c>
      <c r="I5" s="259">
        <v>0.81152636193643579</v>
      </c>
      <c r="J5" s="105">
        <f t="shared" si="0"/>
        <v>0.79288073386303448</v>
      </c>
      <c r="K5" s="106"/>
      <c r="L5" s="106"/>
      <c r="M5" s="106"/>
      <c r="N5" s="107"/>
    </row>
    <row r="6" spans="1:14" ht="18" customHeight="1">
      <c r="A6" s="102">
        <v>1</v>
      </c>
      <c r="B6" s="103">
        <v>1</v>
      </c>
      <c r="C6" s="91" t="s">
        <v>203</v>
      </c>
      <c r="D6" s="103">
        <v>1</v>
      </c>
      <c r="E6" s="103">
        <v>16</v>
      </c>
      <c r="F6" s="103">
        <v>8</v>
      </c>
      <c r="G6" s="103">
        <v>303043</v>
      </c>
      <c r="H6" s="104">
        <v>8.8197999999999999E-2</v>
      </c>
      <c r="I6" s="259">
        <v>0.79640901689251897</v>
      </c>
      <c r="J6" s="105">
        <f t="shared" si="0"/>
        <v>0.79207719897816886</v>
      </c>
      <c r="K6" s="106"/>
      <c r="L6" s="106"/>
      <c r="M6" s="106"/>
      <c r="N6" s="107"/>
    </row>
    <row r="7" spans="1:14" ht="18" customHeight="1">
      <c r="A7" s="102">
        <v>1</v>
      </c>
      <c r="B7" s="103">
        <v>1</v>
      </c>
      <c r="C7" s="91" t="s">
        <v>203</v>
      </c>
      <c r="D7" s="103">
        <v>1</v>
      </c>
      <c r="E7" s="103">
        <v>20</v>
      </c>
      <c r="F7" s="103">
        <v>10</v>
      </c>
      <c r="G7" s="103">
        <v>303044</v>
      </c>
      <c r="H7" s="104">
        <v>8.8148000000000004E-2</v>
      </c>
      <c r="I7" s="259">
        <v>0.80395855562027341</v>
      </c>
      <c r="J7" s="105">
        <f t="shared" si="0"/>
        <v>0.79247848093044104</v>
      </c>
      <c r="K7" s="106"/>
      <c r="L7" s="106"/>
      <c r="M7" s="106"/>
      <c r="N7" s="107"/>
    </row>
    <row r="8" spans="1:14" ht="18" customHeight="1">
      <c r="A8" s="102">
        <v>1</v>
      </c>
      <c r="B8" s="103">
        <v>1</v>
      </c>
      <c r="C8" s="91" t="s">
        <v>203</v>
      </c>
      <c r="D8" s="103">
        <v>1</v>
      </c>
      <c r="E8" s="103">
        <v>9</v>
      </c>
      <c r="F8" s="103">
        <v>5</v>
      </c>
      <c r="G8" s="103">
        <v>303045</v>
      </c>
      <c r="H8" s="104">
        <v>8.4663000000000002E-2</v>
      </c>
      <c r="I8" s="259">
        <v>0.76896397025683327</v>
      </c>
      <c r="J8" s="105">
        <f t="shared" si="0"/>
        <v>0.79061840761470703</v>
      </c>
      <c r="K8" s="106"/>
      <c r="L8" s="106"/>
      <c r="M8" s="106"/>
      <c r="N8" s="107"/>
    </row>
    <row r="9" spans="1:14" ht="18" customHeight="1">
      <c r="A9" s="102">
        <v>1</v>
      </c>
      <c r="B9" s="103">
        <v>1</v>
      </c>
      <c r="C9" s="91" t="s">
        <v>203</v>
      </c>
      <c r="D9" s="103">
        <v>1</v>
      </c>
      <c r="E9" s="103">
        <v>8</v>
      </c>
      <c r="F9" s="103">
        <v>4</v>
      </c>
      <c r="G9" s="103">
        <v>303046</v>
      </c>
      <c r="H9" s="104">
        <v>8.3211999999999994E-2</v>
      </c>
      <c r="I9" s="259">
        <v>0.80327345617726542</v>
      </c>
      <c r="J9" s="105">
        <f t="shared" si="0"/>
        <v>0.79244206571993547</v>
      </c>
      <c r="K9" s="106"/>
      <c r="L9" s="106"/>
      <c r="M9" s="106"/>
      <c r="N9" s="107"/>
    </row>
    <row r="10" spans="1:14" ht="18" customHeight="1">
      <c r="A10" s="102">
        <v>1</v>
      </c>
      <c r="B10" s="103">
        <v>1</v>
      </c>
      <c r="C10" s="91" t="s">
        <v>203</v>
      </c>
      <c r="D10" s="103">
        <v>1</v>
      </c>
      <c r="E10" s="103">
        <v>17</v>
      </c>
      <c r="F10" s="103">
        <v>9</v>
      </c>
      <c r="G10" s="103">
        <v>303047</v>
      </c>
      <c r="H10" s="104">
        <v>8.2211000000000006E-2</v>
      </c>
      <c r="I10" s="259">
        <v>0.76365623691806195</v>
      </c>
      <c r="J10" s="105">
        <f t="shared" si="0"/>
        <v>0.79033628473632611</v>
      </c>
      <c r="K10" s="106"/>
      <c r="L10" s="106"/>
      <c r="M10" s="106"/>
      <c r="N10" s="107"/>
    </row>
    <row r="11" spans="1:14" ht="18" customHeight="1">
      <c r="A11" s="102">
        <v>1</v>
      </c>
      <c r="B11" s="103">
        <v>1</v>
      </c>
      <c r="C11" s="91" t="s">
        <v>203</v>
      </c>
      <c r="D11" s="103">
        <v>1</v>
      </c>
      <c r="E11" s="103">
        <v>14</v>
      </c>
      <c r="F11" s="103">
        <v>7</v>
      </c>
      <c r="G11" s="103">
        <v>303048</v>
      </c>
      <c r="H11" s="104">
        <v>8.5905999999999996E-2</v>
      </c>
      <c r="I11" s="259">
        <v>0.76723885098381928</v>
      </c>
      <c r="J11" s="105">
        <f t="shared" si="0"/>
        <v>0.79052671204829683</v>
      </c>
      <c r="K11" s="106"/>
      <c r="L11" s="106"/>
      <c r="M11" s="106"/>
      <c r="N11" s="107"/>
    </row>
    <row r="12" spans="1:14" ht="18" customHeight="1">
      <c r="A12" s="102">
        <v>1</v>
      </c>
      <c r="B12" s="103">
        <v>1</v>
      </c>
      <c r="C12" s="91" t="s">
        <v>203</v>
      </c>
      <c r="D12" s="103">
        <v>1</v>
      </c>
      <c r="E12" s="103">
        <v>2</v>
      </c>
      <c r="F12" s="103">
        <v>1</v>
      </c>
      <c r="G12" s="103">
        <v>303049</v>
      </c>
      <c r="H12" s="104">
        <v>8.4282999999999997E-2</v>
      </c>
      <c r="I12" s="259">
        <v>0.78784415026570065</v>
      </c>
      <c r="J12" s="105">
        <f t="shared" si="0"/>
        <v>0.79162194912451556</v>
      </c>
      <c r="K12" s="106"/>
      <c r="L12" s="106"/>
      <c r="M12" s="106"/>
      <c r="N12" s="107"/>
    </row>
    <row r="13" spans="1:14" ht="18" customHeight="1">
      <c r="A13" s="102">
        <v>1</v>
      </c>
      <c r="B13" s="103">
        <v>1</v>
      </c>
      <c r="C13" s="91" t="s">
        <v>203</v>
      </c>
      <c r="D13" s="103">
        <v>1</v>
      </c>
      <c r="E13" s="103">
        <v>15</v>
      </c>
      <c r="F13" s="103">
        <v>8</v>
      </c>
      <c r="G13" s="103">
        <v>303050</v>
      </c>
      <c r="H13" s="104">
        <v>8.5611000000000007E-2</v>
      </c>
      <c r="I13" s="259">
        <v>0.82191099470907159</v>
      </c>
      <c r="J13" s="105">
        <f t="shared" si="0"/>
        <v>0.79343271006488025</v>
      </c>
      <c r="K13" s="106"/>
      <c r="L13" s="106"/>
      <c r="M13" s="106"/>
      <c r="N13" s="107"/>
    </row>
    <row r="14" spans="1:14" ht="18" customHeight="1">
      <c r="A14" s="102">
        <v>1</v>
      </c>
      <c r="B14" s="103">
        <v>1</v>
      </c>
      <c r="C14" s="91" t="s">
        <v>203</v>
      </c>
      <c r="D14" s="103">
        <v>1</v>
      </c>
      <c r="E14" s="103">
        <v>4</v>
      </c>
      <c r="F14" s="103">
        <v>2</v>
      </c>
      <c r="G14" s="103">
        <v>303051</v>
      </c>
      <c r="H14" s="104">
        <v>8.2265000000000005E-2</v>
      </c>
      <c r="I14" s="259">
        <v>0.79280457411406358</v>
      </c>
      <c r="J14" s="105">
        <f t="shared" si="0"/>
        <v>0.7918856114008147</v>
      </c>
      <c r="K14" s="106"/>
      <c r="L14" s="106"/>
      <c r="M14" s="106"/>
      <c r="N14" s="107"/>
    </row>
    <row r="15" spans="1:14" ht="18" customHeight="1">
      <c r="A15" s="102">
        <v>1</v>
      </c>
      <c r="B15" s="103">
        <v>1</v>
      </c>
      <c r="C15" s="91" t="s">
        <v>203</v>
      </c>
      <c r="D15" s="103">
        <v>1</v>
      </c>
      <c r="E15" s="103">
        <v>18</v>
      </c>
      <c r="F15" s="103">
        <v>9</v>
      </c>
      <c r="G15" s="103">
        <v>303052</v>
      </c>
      <c r="H15" s="104">
        <v>8.2972000000000004E-2</v>
      </c>
      <c r="I15" s="259">
        <v>0.80188499310121841</v>
      </c>
      <c r="J15" s="105">
        <f t="shared" si="0"/>
        <v>0.7923682644992377</v>
      </c>
      <c r="K15" s="106"/>
      <c r="L15" s="106"/>
      <c r="M15" s="106"/>
      <c r="N15" s="107"/>
    </row>
    <row r="16" spans="1:14" ht="18" customHeight="1">
      <c r="A16" s="102">
        <v>1</v>
      </c>
      <c r="B16" s="103">
        <v>1</v>
      </c>
      <c r="C16" s="91" t="s">
        <v>203</v>
      </c>
      <c r="D16" s="103">
        <v>1</v>
      </c>
      <c r="E16" s="103">
        <v>19</v>
      </c>
      <c r="F16" s="103">
        <v>10</v>
      </c>
      <c r="G16" s="103">
        <v>303053</v>
      </c>
      <c r="H16" s="104">
        <v>8.7220000000000006E-2</v>
      </c>
      <c r="I16" s="259">
        <v>0.81425049026884044</v>
      </c>
      <c r="J16" s="105">
        <f t="shared" si="0"/>
        <v>0.79302552993268693</v>
      </c>
      <c r="K16" s="106"/>
      <c r="L16" s="106"/>
      <c r="M16" s="106"/>
      <c r="N16" s="107"/>
    </row>
    <row r="17" spans="1:14" ht="18" customHeight="1">
      <c r="A17" s="102">
        <v>1</v>
      </c>
      <c r="B17" s="103">
        <v>1</v>
      </c>
      <c r="C17" s="91" t="s">
        <v>203</v>
      </c>
      <c r="D17" s="103">
        <v>1</v>
      </c>
      <c r="E17" s="103">
        <v>6</v>
      </c>
      <c r="F17" s="103">
        <v>3</v>
      </c>
      <c r="G17" s="103">
        <v>303054</v>
      </c>
      <c r="H17" s="104">
        <v>8.3680000000000004E-2</v>
      </c>
      <c r="I17" s="259">
        <v>0.80259699348828606</v>
      </c>
      <c r="J17" s="105">
        <f t="shared" si="0"/>
        <v>0.79240610958032731</v>
      </c>
      <c r="K17" s="106"/>
      <c r="L17" s="106"/>
      <c r="M17" s="106"/>
      <c r="N17" s="107"/>
    </row>
    <row r="18" spans="1:14" ht="18" customHeight="1">
      <c r="A18" s="102">
        <v>1</v>
      </c>
      <c r="B18" s="103">
        <v>1</v>
      </c>
      <c r="C18" s="91" t="s">
        <v>203</v>
      </c>
      <c r="D18" s="103">
        <v>1</v>
      </c>
      <c r="E18" s="103">
        <v>1</v>
      </c>
      <c r="F18" s="103">
        <v>1</v>
      </c>
      <c r="G18" s="103">
        <v>303055</v>
      </c>
      <c r="H18" s="104">
        <v>8.5672999999999999E-2</v>
      </c>
      <c r="I18" s="259">
        <v>0.81598693591671112</v>
      </c>
      <c r="J18" s="105">
        <f t="shared" si="0"/>
        <v>0.79311782753188065</v>
      </c>
      <c r="K18" s="106"/>
      <c r="L18" s="106"/>
      <c r="M18" s="106"/>
      <c r="N18" s="107"/>
    </row>
    <row r="19" spans="1:14" ht="18" customHeight="1">
      <c r="A19" s="102">
        <v>1</v>
      </c>
      <c r="B19" s="103">
        <v>1</v>
      </c>
      <c r="C19" s="91" t="s">
        <v>203</v>
      </c>
      <c r="D19" s="103">
        <v>1</v>
      </c>
      <c r="E19" s="103">
        <v>10</v>
      </c>
      <c r="F19" s="103">
        <v>5</v>
      </c>
      <c r="G19" s="103">
        <v>303056</v>
      </c>
      <c r="H19" s="104">
        <v>8.6743000000000001E-2</v>
      </c>
      <c r="I19" s="259">
        <v>0.77378245600802664</v>
      </c>
      <c r="J19" s="105">
        <f t="shared" si="0"/>
        <v>0.79087452543050496</v>
      </c>
      <c r="K19" s="106"/>
      <c r="L19" s="106"/>
      <c r="M19" s="106"/>
      <c r="N19" s="107"/>
    </row>
    <row r="20" spans="1:14" ht="18" customHeight="1">
      <c r="A20" s="102">
        <v>1</v>
      </c>
      <c r="B20" s="103">
        <v>1</v>
      </c>
      <c r="C20" s="91" t="s">
        <v>203</v>
      </c>
      <c r="D20" s="103">
        <v>1</v>
      </c>
      <c r="E20" s="103">
        <v>5</v>
      </c>
      <c r="F20" s="103">
        <v>3</v>
      </c>
      <c r="G20" s="103">
        <v>303057</v>
      </c>
      <c r="H20" s="104">
        <v>8.5969000000000004E-2</v>
      </c>
      <c r="I20" s="259">
        <v>0.79901962788726066</v>
      </c>
      <c r="J20" s="105">
        <f t="shared" si="0"/>
        <v>0.79221596124092031</v>
      </c>
      <c r="K20" s="106"/>
      <c r="L20" s="106"/>
      <c r="M20" s="106"/>
      <c r="N20" s="107"/>
    </row>
    <row r="21" spans="1:14" ht="18" customHeight="1">
      <c r="A21" s="102">
        <v>1</v>
      </c>
      <c r="B21" s="103">
        <v>1</v>
      </c>
      <c r="C21" s="91" t="s">
        <v>203</v>
      </c>
      <c r="D21" s="103">
        <v>1</v>
      </c>
      <c r="E21" s="103">
        <v>11</v>
      </c>
      <c r="F21" s="103">
        <v>6</v>
      </c>
      <c r="G21" s="103">
        <v>303058</v>
      </c>
      <c r="H21" s="104">
        <v>8.2034999999999997E-2</v>
      </c>
      <c r="I21" s="259">
        <v>0.77662412318545182</v>
      </c>
      <c r="J21" s="105">
        <f t="shared" si="0"/>
        <v>0.79102556906294219</v>
      </c>
      <c r="K21" s="106"/>
      <c r="L21" s="106"/>
      <c r="M21" s="106"/>
      <c r="N21" s="107"/>
    </row>
    <row r="22" spans="1:14" ht="18" customHeight="1" thickBot="1">
      <c r="A22" s="102">
        <v>1</v>
      </c>
      <c r="B22" s="103">
        <v>1</v>
      </c>
      <c r="C22" s="91" t="s">
        <v>203</v>
      </c>
      <c r="D22" s="103">
        <v>1</v>
      </c>
      <c r="E22" s="103">
        <v>3</v>
      </c>
      <c r="F22" s="103">
        <v>2</v>
      </c>
      <c r="G22" s="103">
        <v>303059</v>
      </c>
      <c r="H22" s="104">
        <v>8.4277000000000005E-2</v>
      </c>
      <c r="I22" s="259">
        <v>0.79362618273155427</v>
      </c>
      <c r="J22" s="105">
        <f>IF(ISNUMBER($I22),(($I22-$I$23)*$I$27)+$I$23,"-     ")</f>
        <v>0.79192928250734451</v>
      </c>
      <c r="K22" s="106"/>
      <c r="L22" s="106"/>
      <c r="M22" s="106"/>
      <c r="N22" s="107"/>
    </row>
    <row r="23" spans="1:14" ht="18" customHeight="1">
      <c r="A23" s="138" t="s">
        <v>192</v>
      </c>
      <c r="B23" s="122"/>
      <c r="C23" s="123"/>
      <c r="D23" s="122"/>
      <c r="E23" s="122"/>
      <c r="F23" s="124"/>
      <c r="G23" s="122"/>
      <c r="H23" s="125">
        <f>AVERAGE(H$3:H$22)</f>
        <v>8.4757800000000008E-2</v>
      </c>
      <c r="I23" s="108">
        <f>AVERAGE(I$3:I$22)</f>
        <v>0.79183402355734178</v>
      </c>
      <c r="J23" s="109">
        <f>AVERAGE(J$3:J$22)</f>
        <v>0.79183402355734178</v>
      </c>
      <c r="K23" s="123"/>
      <c r="L23" s="123"/>
      <c r="M23" s="123"/>
      <c r="N23" s="126"/>
    </row>
    <row r="24" spans="1:14" ht="18" customHeight="1">
      <c r="A24" s="139" t="s">
        <v>191</v>
      </c>
      <c r="B24" s="121"/>
      <c r="C24" s="120"/>
      <c r="D24" s="121"/>
      <c r="E24" s="121"/>
      <c r="F24" s="121"/>
      <c r="G24" s="121"/>
      <c r="H24" s="127"/>
      <c r="I24" s="110">
        <f>MEDIAN(I$3:I$22)</f>
        <v>0.79501759981203657</v>
      </c>
      <c r="J24" s="111">
        <f>MEDIAN(J$3:J$22)</f>
        <v>0.79200324074275663</v>
      </c>
      <c r="K24" s="120"/>
      <c r="L24" s="120"/>
      <c r="M24" s="120"/>
      <c r="N24" s="128"/>
    </row>
    <row r="25" spans="1:14" ht="18" customHeight="1">
      <c r="A25" s="139" t="s">
        <v>190</v>
      </c>
      <c r="B25" s="121"/>
      <c r="C25" s="120"/>
      <c r="D25" s="121"/>
      <c r="E25" s="121"/>
      <c r="F25" s="121"/>
      <c r="G25" s="121"/>
      <c r="H25" s="127"/>
      <c r="I25" s="110">
        <f>STDEV(I$3:I$22)</f>
        <v>1.8269584390555548E-2</v>
      </c>
      <c r="J25" s="111">
        <f>STDEV(J$3:J$22)</f>
        <v>9.7108641412638099E-4</v>
      </c>
      <c r="K25" s="120"/>
      <c r="L25" s="120"/>
      <c r="M25" s="120"/>
      <c r="N25" s="128"/>
    </row>
    <row r="26" spans="1:14" ht="18" customHeight="1" thickBot="1">
      <c r="A26" s="139" t="s">
        <v>189</v>
      </c>
      <c r="B26" s="121"/>
      <c r="C26" s="120"/>
      <c r="D26" s="121"/>
      <c r="E26" s="121"/>
      <c r="F26" s="121"/>
      <c r="G26" s="121"/>
      <c r="H26" s="127"/>
      <c r="I26" s="260">
        <f>I25/I23</f>
        <v>2.3072492273669684E-2</v>
      </c>
      <c r="J26" s="261">
        <f>J25/J23</f>
        <v>1.2263762167780334E-3</v>
      </c>
      <c r="K26" s="120"/>
      <c r="L26" s="120"/>
      <c r="M26" s="120"/>
      <c r="N26" s="128"/>
    </row>
    <row r="27" spans="1:14" ht="18" customHeight="1" thickBot="1">
      <c r="A27" s="140" t="s">
        <v>188</v>
      </c>
      <c r="B27" s="112"/>
      <c r="C27" s="113"/>
      <c r="D27" s="112"/>
      <c r="E27" s="112"/>
      <c r="F27" s="112"/>
      <c r="G27" s="112"/>
      <c r="H27" s="114"/>
      <c r="I27" s="141">
        <f>SQRT(I26*I26*H23/$C$31)/I26</f>
        <v>5.3153174881656877E-2</v>
      </c>
      <c r="J27" s="115"/>
      <c r="K27" s="115"/>
      <c r="L27" s="115"/>
      <c r="M27" s="115"/>
      <c r="N27" s="116"/>
    </row>
    <row r="28" spans="1:14" ht="18" customHeight="1">
      <c r="H28" s="117"/>
    </row>
    <row r="29" spans="1:14" ht="18" customHeight="1">
      <c r="H29" s="117"/>
    </row>
    <row r="30" spans="1:14" ht="18" customHeight="1">
      <c r="A30" s="118" t="s">
        <v>187</v>
      </c>
      <c r="B30" s="119" t="s">
        <v>200</v>
      </c>
      <c r="H30" s="117"/>
    </row>
    <row r="31" spans="1:14" ht="18" customHeight="1">
      <c r="A31" s="91" t="s">
        <v>186</v>
      </c>
      <c r="C31" s="121">
        <v>30</v>
      </c>
      <c r="D31" s="120" t="s">
        <v>185</v>
      </c>
      <c r="H31" s="117"/>
    </row>
    <row r="32" spans="1:14" ht="18" customHeight="1">
      <c r="H32" s="117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Hamidreza.Dehnad,
Printed: 2026-04-01 14:51.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E8DCD-C587-458F-9585-9F17BCA83CB3}">
  <sheetPr codeName="Sheet6"/>
  <dimension ref="A1:BN101"/>
  <sheetViews>
    <sheetView zoomScale="77" zoomScaleNormal="77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0" width="11.28515625" style="2" bestFit="1" customWidth="1"/>
    <col min="31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431</v>
      </c>
      <c r="BM1" s="27" t="s">
        <v>66</v>
      </c>
    </row>
    <row r="2" spans="1:66" ht="15">
      <c r="A2" s="24" t="s">
        <v>98</v>
      </c>
      <c r="B2" s="18" t="s">
        <v>111</v>
      </c>
      <c r="C2" s="15" t="s">
        <v>112</v>
      </c>
      <c r="D2" s="14" t="s">
        <v>223</v>
      </c>
      <c r="E2" s="16" t="s">
        <v>223</v>
      </c>
      <c r="F2" s="17" t="s">
        <v>223</v>
      </c>
      <c r="G2" s="17" t="s">
        <v>223</v>
      </c>
      <c r="H2" s="17" t="s">
        <v>223</v>
      </c>
      <c r="I2" s="17" t="s">
        <v>223</v>
      </c>
      <c r="J2" s="17" t="s">
        <v>223</v>
      </c>
      <c r="K2" s="17" t="s">
        <v>223</v>
      </c>
      <c r="L2" s="17" t="s">
        <v>223</v>
      </c>
      <c r="M2" s="17" t="s">
        <v>223</v>
      </c>
      <c r="N2" s="17" t="s">
        <v>223</v>
      </c>
      <c r="O2" s="17" t="s">
        <v>223</v>
      </c>
      <c r="P2" s="17" t="s">
        <v>223</v>
      </c>
      <c r="Q2" s="17" t="s">
        <v>223</v>
      </c>
      <c r="R2" s="17" t="s">
        <v>223</v>
      </c>
      <c r="S2" s="17" t="s">
        <v>223</v>
      </c>
      <c r="T2" s="17" t="s">
        <v>223</v>
      </c>
      <c r="U2" s="17" t="s">
        <v>223</v>
      </c>
      <c r="V2" s="17" t="s">
        <v>223</v>
      </c>
      <c r="W2" s="17" t="s">
        <v>223</v>
      </c>
      <c r="X2" s="17" t="s">
        <v>223</v>
      </c>
      <c r="Y2" s="17" t="s">
        <v>223</v>
      </c>
      <c r="Z2" s="17" t="s">
        <v>223</v>
      </c>
      <c r="AA2" s="17" t="s">
        <v>223</v>
      </c>
      <c r="AB2" s="17" t="s">
        <v>223</v>
      </c>
      <c r="AC2" s="17" t="s">
        <v>223</v>
      </c>
      <c r="AD2" s="17" t="s">
        <v>223</v>
      </c>
      <c r="AE2" s="148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224</v>
      </c>
      <c r="C3" s="9" t="s">
        <v>224</v>
      </c>
      <c r="D3" s="145" t="s">
        <v>225</v>
      </c>
      <c r="E3" s="146" t="s">
        <v>226</v>
      </c>
      <c r="F3" s="147" t="s">
        <v>227</v>
      </c>
      <c r="G3" s="147" t="s">
        <v>228</v>
      </c>
      <c r="H3" s="147" t="s">
        <v>229</v>
      </c>
      <c r="I3" s="147" t="s">
        <v>230</v>
      </c>
      <c r="J3" s="147" t="s">
        <v>231</v>
      </c>
      <c r="K3" s="147" t="s">
        <v>232</v>
      </c>
      <c r="L3" s="147" t="s">
        <v>233</v>
      </c>
      <c r="M3" s="147" t="s">
        <v>234</v>
      </c>
      <c r="N3" s="147" t="s">
        <v>235</v>
      </c>
      <c r="O3" s="147" t="s">
        <v>236</v>
      </c>
      <c r="P3" s="147" t="s">
        <v>237</v>
      </c>
      <c r="Q3" s="147" t="s">
        <v>238</v>
      </c>
      <c r="R3" s="147" t="s">
        <v>239</v>
      </c>
      <c r="S3" s="147" t="s">
        <v>240</v>
      </c>
      <c r="T3" s="147" t="s">
        <v>241</v>
      </c>
      <c r="U3" s="147" t="s">
        <v>242</v>
      </c>
      <c r="V3" s="147" t="s">
        <v>243</v>
      </c>
      <c r="W3" s="147" t="s">
        <v>244</v>
      </c>
      <c r="X3" s="147" t="s">
        <v>245</v>
      </c>
      <c r="Y3" s="147" t="s">
        <v>246</v>
      </c>
      <c r="Z3" s="147" t="s">
        <v>247</v>
      </c>
      <c r="AA3" s="147" t="s">
        <v>248</v>
      </c>
      <c r="AB3" s="147" t="s">
        <v>249</v>
      </c>
      <c r="AC3" s="147" t="s">
        <v>250</v>
      </c>
      <c r="AD3" s="147" t="s">
        <v>251</v>
      </c>
      <c r="AE3" s="148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9" t="s">
        <v>113</v>
      </c>
      <c r="E4" s="10" t="s">
        <v>252</v>
      </c>
      <c r="F4" s="11" t="s">
        <v>252</v>
      </c>
      <c r="G4" s="11" t="s">
        <v>253</v>
      </c>
      <c r="H4" s="11" t="s">
        <v>252</v>
      </c>
      <c r="I4" s="11" t="s">
        <v>252</v>
      </c>
      <c r="J4" s="11" t="s">
        <v>252</v>
      </c>
      <c r="K4" s="11" t="s">
        <v>254</v>
      </c>
      <c r="L4" s="11" t="s">
        <v>252</v>
      </c>
      <c r="M4" s="11" t="s">
        <v>252</v>
      </c>
      <c r="N4" s="11" t="s">
        <v>252</v>
      </c>
      <c r="O4" s="11" t="s">
        <v>252</v>
      </c>
      <c r="P4" s="11" t="s">
        <v>252</v>
      </c>
      <c r="Q4" s="11" t="s">
        <v>254</v>
      </c>
      <c r="R4" s="11" t="s">
        <v>254</v>
      </c>
      <c r="S4" s="11" t="s">
        <v>252</v>
      </c>
      <c r="T4" s="11" t="s">
        <v>252</v>
      </c>
      <c r="U4" s="11" t="s">
        <v>252</v>
      </c>
      <c r="V4" s="11" t="s">
        <v>252</v>
      </c>
      <c r="W4" s="11" t="s">
        <v>252</v>
      </c>
      <c r="X4" s="11" t="s">
        <v>254</v>
      </c>
      <c r="Y4" s="11" t="s">
        <v>252</v>
      </c>
      <c r="Z4" s="11" t="s">
        <v>252</v>
      </c>
      <c r="AA4" s="11" t="s">
        <v>254</v>
      </c>
      <c r="AB4" s="11" t="s">
        <v>252</v>
      </c>
      <c r="AC4" s="11" t="s">
        <v>252</v>
      </c>
      <c r="AD4" s="11" t="s">
        <v>252</v>
      </c>
      <c r="AE4" s="148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 t="s">
        <v>255</v>
      </c>
      <c r="E5" s="25" t="s">
        <v>256</v>
      </c>
      <c r="F5" s="25" t="s">
        <v>257</v>
      </c>
      <c r="G5" s="25" t="s">
        <v>256</v>
      </c>
      <c r="H5" s="25" t="s">
        <v>116</v>
      </c>
      <c r="I5" s="25" t="s">
        <v>116</v>
      </c>
      <c r="J5" s="25" t="s">
        <v>116</v>
      </c>
      <c r="K5" s="25" t="s">
        <v>256</v>
      </c>
      <c r="L5" s="25" t="s">
        <v>117</v>
      </c>
      <c r="M5" s="25" t="s">
        <v>116</v>
      </c>
      <c r="N5" s="25" t="s">
        <v>116</v>
      </c>
      <c r="O5" s="25" t="s">
        <v>116</v>
      </c>
      <c r="P5" s="25" t="s">
        <v>116</v>
      </c>
      <c r="Q5" s="25" t="s">
        <v>117</v>
      </c>
      <c r="R5" s="25" t="s">
        <v>116</v>
      </c>
      <c r="S5" s="25" t="s">
        <v>116</v>
      </c>
      <c r="T5" s="25" t="s">
        <v>116</v>
      </c>
      <c r="U5" s="25" t="s">
        <v>257</v>
      </c>
      <c r="V5" s="25" t="s">
        <v>116</v>
      </c>
      <c r="W5" s="25" t="s">
        <v>116</v>
      </c>
      <c r="X5" s="25" t="s">
        <v>116</v>
      </c>
      <c r="Y5" s="25" t="s">
        <v>116</v>
      </c>
      <c r="Z5" s="25" t="s">
        <v>256</v>
      </c>
      <c r="AA5" s="25" t="s">
        <v>117</v>
      </c>
      <c r="AB5" s="25" t="s">
        <v>116</v>
      </c>
      <c r="AC5" s="25" t="s">
        <v>256</v>
      </c>
      <c r="AD5" s="25" t="s">
        <v>256</v>
      </c>
      <c r="AE5" s="148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198">
        <v>0.81598693591671112</v>
      </c>
      <c r="E6" s="199">
        <v>0.77700000000000002</v>
      </c>
      <c r="F6" s="199">
        <v>0.8</v>
      </c>
      <c r="G6" s="199">
        <v>0.80569999999999997</v>
      </c>
      <c r="H6" s="199">
        <v>0.71952000000000005</v>
      </c>
      <c r="I6" s="199">
        <v>0.753</v>
      </c>
      <c r="J6" s="199">
        <v>0.76200000000000001</v>
      </c>
      <c r="K6" s="199">
        <v>0.79500000000000004</v>
      </c>
      <c r="L6" s="199">
        <v>0.75</v>
      </c>
      <c r="M6" s="199">
        <v>0.73099999999999998</v>
      </c>
      <c r="N6" s="199">
        <v>0.68</v>
      </c>
      <c r="O6" s="199">
        <v>0.79500000000000004</v>
      </c>
      <c r="P6" s="199">
        <v>0.77700000000000002</v>
      </c>
      <c r="Q6" s="199">
        <v>0.76400000000000001</v>
      </c>
      <c r="R6" s="199">
        <v>0.753</v>
      </c>
      <c r="S6" s="199">
        <v>0.77600000000000002</v>
      </c>
      <c r="T6" s="199">
        <v>0.73593107999999996</v>
      </c>
      <c r="U6" s="199">
        <v>0.85050000000000003</v>
      </c>
      <c r="V6" s="199">
        <v>0.77038499999999999</v>
      </c>
      <c r="W6" s="199">
        <v>0.76</v>
      </c>
      <c r="X6" s="199">
        <v>0.72299999999999998</v>
      </c>
      <c r="Y6" s="199">
        <v>0.83799999999999997</v>
      </c>
      <c r="Z6" s="199">
        <v>0.69</v>
      </c>
      <c r="AA6" s="199">
        <v>0.74399999999999999</v>
      </c>
      <c r="AB6" s="199">
        <v>0.79200000000000004</v>
      </c>
      <c r="AC6" s="199">
        <v>0.77</v>
      </c>
      <c r="AD6" s="200">
        <v>0.67300000000000004</v>
      </c>
      <c r="AE6" s="201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2"/>
      <c r="AX6" s="202"/>
      <c r="AY6" s="202"/>
      <c r="AZ6" s="202"/>
      <c r="BA6" s="202"/>
      <c r="BB6" s="202"/>
      <c r="BC6" s="202"/>
      <c r="BD6" s="202"/>
      <c r="BE6" s="202"/>
      <c r="BF6" s="202"/>
      <c r="BG6" s="202"/>
      <c r="BH6" s="202"/>
      <c r="BI6" s="202"/>
      <c r="BJ6" s="202"/>
      <c r="BK6" s="202"/>
      <c r="BL6" s="202"/>
      <c r="BM6" s="203">
        <v>1</v>
      </c>
    </row>
    <row r="7" spans="1:66">
      <c r="A7" s="29"/>
      <c r="B7" s="19">
        <v>1</v>
      </c>
      <c r="C7" s="9">
        <v>2</v>
      </c>
      <c r="D7" s="204">
        <v>0.78784415026570065</v>
      </c>
      <c r="E7" s="23">
        <v>0.79200000000000004</v>
      </c>
      <c r="F7" s="23">
        <v>0.79</v>
      </c>
      <c r="G7" s="23">
        <v>0.78559999999999997</v>
      </c>
      <c r="H7" s="23">
        <v>0.71560000000000001</v>
      </c>
      <c r="I7" s="23">
        <v>0.68800000000000006</v>
      </c>
      <c r="J7" s="23">
        <v>0.72399999999999998</v>
      </c>
      <c r="K7" s="23">
        <v>0.79900000000000004</v>
      </c>
      <c r="L7" s="23">
        <v>0.76</v>
      </c>
      <c r="M7" s="23">
        <v>0.76800000000000002</v>
      </c>
      <c r="N7" s="23">
        <v>0.72599999999999998</v>
      </c>
      <c r="O7" s="23">
        <v>0.77700000000000002</v>
      </c>
      <c r="P7" s="23">
        <v>0.77600000000000002</v>
      </c>
      <c r="Q7" s="23">
        <v>0.76700000000000002</v>
      </c>
      <c r="R7" s="23">
        <v>0.75700000000000001</v>
      </c>
      <c r="S7" s="23">
        <v>0.76700000000000002</v>
      </c>
      <c r="T7" s="23">
        <v>0.72807940000000004</v>
      </c>
      <c r="U7" s="23">
        <v>0.79400992512406421</v>
      </c>
      <c r="V7" s="23">
        <v>0.77859890109890106</v>
      </c>
      <c r="W7" s="23">
        <v>0.76400000000000001</v>
      </c>
      <c r="X7" s="23">
        <v>0.7320000000000001</v>
      </c>
      <c r="Y7" s="23">
        <v>0.85</v>
      </c>
      <c r="Z7" s="23">
        <v>0.72</v>
      </c>
      <c r="AA7" s="23">
        <v>0.73899999999999999</v>
      </c>
      <c r="AB7" s="23">
        <v>0.78500000000000003</v>
      </c>
      <c r="AC7" s="23">
        <v>0.7</v>
      </c>
      <c r="AD7" s="205">
        <v>0.66100000000000003</v>
      </c>
      <c r="AE7" s="201"/>
      <c r="AF7" s="202"/>
      <c r="AG7" s="202"/>
      <c r="AH7" s="202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2"/>
      <c r="AT7" s="202"/>
      <c r="AU7" s="202"/>
      <c r="AV7" s="202"/>
      <c r="AW7" s="202"/>
      <c r="AX7" s="202"/>
      <c r="AY7" s="202"/>
      <c r="AZ7" s="202"/>
      <c r="BA7" s="202"/>
      <c r="BB7" s="202"/>
      <c r="BC7" s="202"/>
      <c r="BD7" s="202"/>
      <c r="BE7" s="202"/>
      <c r="BF7" s="202"/>
      <c r="BG7" s="202"/>
      <c r="BH7" s="202"/>
      <c r="BI7" s="202"/>
      <c r="BJ7" s="202"/>
      <c r="BK7" s="202"/>
      <c r="BL7" s="202"/>
      <c r="BM7" s="203" t="e">
        <v>#N/A</v>
      </c>
    </row>
    <row r="8" spans="1:66">
      <c r="A8" s="29"/>
      <c r="B8" s="19">
        <v>1</v>
      </c>
      <c r="C8" s="9">
        <v>3</v>
      </c>
      <c r="D8" s="204">
        <v>0.79362618273155427</v>
      </c>
      <c r="E8" s="23">
        <v>0.78800000000000003</v>
      </c>
      <c r="F8" s="23">
        <v>0.81</v>
      </c>
      <c r="G8" s="23">
        <v>0.78699999999999992</v>
      </c>
      <c r="H8" s="23">
        <v>0.71579999999999999</v>
      </c>
      <c r="I8" s="23">
        <v>0.71699999999999997</v>
      </c>
      <c r="J8" s="23">
        <v>0.746</v>
      </c>
      <c r="K8" s="23">
        <v>0.80900000000000005</v>
      </c>
      <c r="L8" s="23">
        <v>0.75</v>
      </c>
      <c r="M8" s="23">
        <v>0.77400000000000002</v>
      </c>
      <c r="N8" s="23">
        <v>0.71499999999999997</v>
      </c>
      <c r="O8" s="23">
        <v>0.76900000000000002</v>
      </c>
      <c r="P8" s="23">
        <v>0.79100000000000004</v>
      </c>
      <c r="Q8" s="23">
        <v>0.76600000000000001</v>
      </c>
      <c r="R8" s="23">
        <v>0.74</v>
      </c>
      <c r="S8" s="23">
        <v>0.77300000000000002</v>
      </c>
      <c r="T8" s="23">
        <v>0.7376940666666667</v>
      </c>
      <c r="U8" s="23">
        <v>0.78574214257857422</v>
      </c>
      <c r="V8" s="23">
        <v>0.7699999999999998</v>
      </c>
      <c r="W8" s="23">
        <v>0.77100000000000002</v>
      </c>
      <c r="X8" s="23">
        <v>0.75700000000000001</v>
      </c>
      <c r="Y8" s="23">
        <v>0.84499999999999997</v>
      </c>
      <c r="Z8" s="23">
        <v>0.7</v>
      </c>
      <c r="AA8" s="23">
        <v>0.77500000000000002</v>
      </c>
      <c r="AB8" s="23">
        <v>0.79</v>
      </c>
      <c r="AC8" s="23">
        <v>0.67</v>
      </c>
      <c r="AD8" s="205">
        <v>0.63100000000000001</v>
      </c>
      <c r="AE8" s="201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/>
      <c r="AY8" s="202"/>
      <c r="AZ8" s="202"/>
      <c r="BA8" s="202"/>
      <c r="BB8" s="202"/>
      <c r="BC8" s="202"/>
      <c r="BD8" s="202"/>
      <c r="BE8" s="202"/>
      <c r="BF8" s="202"/>
      <c r="BG8" s="202"/>
      <c r="BH8" s="202"/>
      <c r="BI8" s="202"/>
      <c r="BJ8" s="202"/>
      <c r="BK8" s="202"/>
      <c r="BL8" s="202"/>
      <c r="BM8" s="203">
        <v>16</v>
      </c>
    </row>
    <row r="9" spans="1:66">
      <c r="A9" s="29"/>
      <c r="B9" s="19">
        <v>1</v>
      </c>
      <c r="C9" s="9">
        <v>4</v>
      </c>
      <c r="D9" s="204">
        <v>0.79280457411406358</v>
      </c>
      <c r="E9" s="23">
        <v>0.79100000000000004</v>
      </c>
      <c r="F9" s="23">
        <v>0.79</v>
      </c>
      <c r="G9" s="23">
        <v>0.77800000000000002</v>
      </c>
      <c r="H9" s="23">
        <v>0.73009999999999997</v>
      </c>
      <c r="I9" s="23">
        <v>0.73899999999999999</v>
      </c>
      <c r="J9" s="23">
        <v>0.78</v>
      </c>
      <c r="K9" s="23">
        <v>0.79800000000000004</v>
      </c>
      <c r="L9" s="23">
        <v>0.76</v>
      </c>
      <c r="M9" s="23">
        <v>0.78900000000000003</v>
      </c>
      <c r="N9" s="23">
        <v>0.69099999999999995</v>
      </c>
      <c r="O9" s="23">
        <v>0.78</v>
      </c>
      <c r="P9" s="23">
        <v>0.76200000000000001</v>
      </c>
      <c r="Q9" s="23">
        <v>0.76500000000000001</v>
      </c>
      <c r="R9" s="23">
        <v>0.76</v>
      </c>
      <c r="S9" s="23">
        <v>0.79800000000000004</v>
      </c>
      <c r="T9" s="23">
        <v>0.73750315999999994</v>
      </c>
      <c r="U9" s="23">
        <v>0.75449999999999995</v>
      </c>
      <c r="V9" s="23">
        <v>0.75744755244755235</v>
      </c>
      <c r="W9" s="23">
        <v>0.76100000000000001</v>
      </c>
      <c r="X9" s="23">
        <v>0.73899999999999999</v>
      </c>
      <c r="Y9" s="23">
        <v>0.83799999999999997</v>
      </c>
      <c r="Z9" s="23">
        <v>0.65</v>
      </c>
      <c r="AA9" s="23">
        <v>0.75600000000000001</v>
      </c>
      <c r="AB9" s="23">
        <v>0.73399999999999999</v>
      </c>
      <c r="AC9" s="23">
        <v>0.7</v>
      </c>
      <c r="AD9" s="205">
        <v>0.67700000000000005</v>
      </c>
      <c r="AE9" s="201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2"/>
      <c r="BE9" s="202"/>
      <c r="BF9" s="202"/>
      <c r="BG9" s="202"/>
      <c r="BH9" s="202"/>
      <c r="BI9" s="202"/>
      <c r="BJ9" s="202"/>
      <c r="BK9" s="202"/>
      <c r="BL9" s="202"/>
      <c r="BM9" s="203">
        <v>0.76165437887842913</v>
      </c>
      <c r="BN9" s="27"/>
    </row>
    <row r="10" spans="1:66">
      <c r="A10" s="29"/>
      <c r="B10" s="19">
        <v>1</v>
      </c>
      <c r="C10" s="9">
        <v>5</v>
      </c>
      <c r="D10" s="204">
        <v>0.79901962788726066</v>
      </c>
      <c r="E10" s="23">
        <v>0.79200000000000004</v>
      </c>
      <c r="F10" s="23">
        <v>0.8</v>
      </c>
      <c r="G10" s="23">
        <v>0.76969999999999994</v>
      </c>
      <c r="H10" s="23">
        <v>0.71657999999999999</v>
      </c>
      <c r="I10" s="23">
        <v>0.70800000000000007</v>
      </c>
      <c r="J10" s="23">
        <v>0.77</v>
      </c>
      <c r="K10" s="23">
        <v>0.72</v>
      </c>
      <c r="L10" s="23">
        <v>0.71</v>
      </c>
      <c r="M10" s="23">
        <v>0.73899999999999999</v>
      </c>
      <c r="N10" s="23">
        <v>0.70799999999999996</v>
      </c>
      <c r="O10" s="23">
        <v>0.77200000000000002</v>
      </c>
      <c r="P10" s="23">
        <v>0.76200000000000001</v>
      </c>
      <c r="Q10" s="23">
        <v>0.76900000000000002</v>
      </c>
      <c r="R10" s="23">
        <v>0.70899999999999996</v>
      </c>
      <c r="S10" s="23">
        <v>0.79300000000000004</v>
      </c>
      <c r="T10" s="23">
        <v>0.73119163333333326</v>
      </c>
      <c r="U10" s="23">
        <v>0.86299999999999999</v>
      </c>
      <c r="V10" s="23">
        <v>0.75706103051525764</v>
      </c>
      <c r="W10" s="23">
        <v>0.78</v>
      </c>
      <c r="X10" s="23">
        <v>0.7659999999999999</v>
      </c>
      <c r="Y10" s="23">
        <v>0.84399999999999997</v>
      </c>
      <c r="Z10" s="23">
        <v>0.73</v>
      </c>
      <c r="AA10" s="23">
        <v>0.78200000000000003</v>
      </c>
      <c r="AB10" s="23">
        <v>0.77200000000000002</v>
      </c>
      <c r="AC10" s="23">
        <v>0.68</v>
      </c>
      <c r="AD10" s="205">
        <v>0.70699999999999996</v>
      </c>
      <c r="AE10" s="201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02"/>
      <c r="BH10" s="202"/>
      <c r="BI10" s="202"/>
      <c r="BJ10" s="202"/>
      <c r="BK10" s="202"/>
      <c r="BL10" s="202"/>
      <c r="BM10" s="203">
        <v>7</v>
      </c>
    </row>
    <row r="11" spans="1:66">
      <c r="A11" s="29"/>
      <c r="B11" s="19">
        <v>1</v>
      </c>
      <c r="C11" s="9">
        <v>6</v>
      </c>
      <c r="D11" s="204">
        <v>0.80259699348828606</v>
      </c>
      <c r="E11" s="23">
        <v>0.79600000000000004</v>
      </c>
      <c r="F11" s="23">
        <v>0.81</v>
      </c>
      <c r="G11" s="23">
        <v>0.80969999999999998</v>
      </c>
      <c r="H11" s="23">
        <v>0.7258</v>
      </c>
      <c r="I11" s="23">
        <v>0.77400000000000002</v>
      </c>
      <c r="J11" s="23">
        <v>0.76</v>
      </c>
      <c r="K11" s="23">
        <v>0.79400000000000004</v>
      </c>
      <c r="L11" s="23">
        <v>0.76</v>
      </c>
      <c r="M11" s="23">
        <v>0.77400000000000002</v>
      </c>
      <c r="N11" s="23">
        <v>0.75</v>
      </c>
      <c r="O11" s="23">
        <v>0.77900000000000003</v>
      </c>
      <c r="P11" s="23">
        <v>0.76400000000000001</v>
      </c>
      <c r="Q11" s="23">
        <v>0.76</v>
      </c>
      <c r="R11" s="23">
        <v>0.72199999999999998</v>
      </c>
      <c r="S11" s="23">
        <v>0.77600000000000002</v>
      </c>
      <c r="T11" s="23">
        <v>0.73934543999999991</v>
      </c>
      <c r="U11" s="23">
        <v>0.82425000000000004</v>
      </c>
      <c r="V11" s="23">
        <v>0.76581749999999982</v>
      </c>
      <c r="W11" s="23">
        <v>0.77200000000000002</v>
      </c>
      <c r="X11" s="23">
        <v>0.751</v>
      </c>
      <c r="Y11" s="23">
        <v>0.84199999999999997</v>
      </c>
      <c r="Z11" s="23">
        <v>0.7</v>
      </c>
      <c r="AA11" s="23">
        <v>0.77400000000000002</v>
      </c>
      <c r="AB11" s="23">
        <v>0.76600000000000001</v>
      </c>
      <c r="AC11" s="23">
        <v>0.73</v>
      </c>
      <c r="AD11" s="205">
        <v>0.69699999999999995</v>
      </c>
      <c r="AE11" s="201"/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2"/>
      <c r="BG11" s="202"/>
      <c r="BH11" s="202"/>
      <c r="BI11" s="202"/>
      <c r="BJ11" s="202"/>
      <c r="BK11" s="202"/>
      <c r="BL11" s="202"/>
      <c r="BM11" s="56"/>
    </row>
    <row r="12" spans="1:66">
      <c r="A12" s="29"/>
      <c r="B12" s="19"/>
      <c r="C12" s="9">
        <v>7</v>
      </c>
      <c r="D12" s="204">
        <v>0.77111728045505734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01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  <c r="BG12" s="202"/>
      <c r="BH12" s="202"/>
      <c r="BI12" s="202"/>
      <c r="BJ12" s="202"/>
      <c r="BK12" s="202"/>
      <c r="BL12" s="202"/>
      <c r="BM12" s="56"/>
    </row>
    <row r="13" spans="1:66">
      <c r="A13" s="29"/>
      <c r="B13" s="19"/>
      <c r="C13" s="9">
        <v>8</v>
      </c>
      <c r="D13" s="204">
        <v>0.80327345617726542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01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  <c r="BG13" s="202"/>
      <c r="BH13" s="202"/>
      <c r="BI13" s="202"/>
      <c r="BJ13" s="202"/>
      <c r="BK13" s="202"/>
      <c r="BL13" s="202"/>
      <c r="BM13" s="56"/>
    </row>
    <row r="14" spans="1:66">
      <c r="A14" s="29"/>
      <c r="B14" s="19"/>
      <c r="C14" s="9">
        <v>9</v>
      </c>
      <c r="D14" s="204">
        <v>0.76896397025683327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01"/>
      <c r="AF14" s="202"/>
      <c r="AG14" s="202"/>
      <c r="AH14" s="202"/>
      <c r="AI14" s="202"/>
      <c r="AJ14" s="202"/>
      <c r="AK14" s="202"/>
      <c r="AL14" s="202"/>
      <c r="AM14" s="202"/>
      <c r="AN14" s="20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  <c r="BB14" s="202"/>
      <c r="BC14" s="202"/>
      <c r="BD14" s="202"/>
      <c r="BE14" s="202"/>
      <c r="BF14" s="202"/>
      <c r="BG14" s="202"/>
      <c r="BH14" s="202"/>
      <c r="BI14" s="202"/>
      <c r="BJ14" s="202"/>
      <c r="BK14" s="202"/>
      <c r="BL14" s="202"/>
      <c r="BM14" s="56"/>
    </row>
    <row r="15" spans="1:66">
      <c r="A15" s="29"/>
      <c r="B15" s="19"/>
      <c r="C15" s="9">
        <v>10</v>
      </c>
      <c r="D15" s="204">
        <v>0.77378245600802664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01"/>
      <c r="AF15" s="202"/>
      <c r="AG15" s="202"/>
      <c r="AH15" s="202"/>
      <c r="AI15" s="202"/>
      <c r="AJ15" s="202"/>
      <c r="AK15" s="202"/>
      <c r="AL15" s="202"/>
      <c r="AM15" s="202"/>
      <c r="AN15" s="202"/>
      <c r="AO15" s="202"/>
      <c r="AP15" s="202"/>
      <c r="AQ15" s="202"/>
      <c r="AR15" s="202"/>
      <c r="AS15" s="202"/>
      <c r="AT15" s="202"/>
      <c r="AU15" s="202"/>
      <c r="AV15" s="202"/>
      <c r="AW15" s="202"/>
      <c r="AX15" s="202"/>
      <c r="AY15" s="202"/>
      <c r="AZ15" s="202"/>
      <c r="BA15" s="202"/>
      <c r="BB15" s="202"/>
      <c r="BC15" s="202"/>
      <c r="BD15" s="202"/>
      <c r="BE15" s="202"/>
      <c r="BF15" s="202"/>
      <c r="BG15" s="202"/>
      <c r="BH15" s="202"/>
      <c r="BI15" s="202"/>
      <c r="BJ15" s="202"/>
      <c r="BK15" s="202"/>
      <c r="BL15" s="202"/>
      <c r="BM15" s="56"/>
    </row>
    <row r="16" spans="1:66">
      <c r="A16" s="29"/>
      <c r="B16" s="19"/>
      <c r="C16" s="9">
        <v>11</v>
      </c>
      <c r="D16" s="204">
        <v>0.77662412318545182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01"/>
      <c r="AF16" s="202"/>
      <c r="AG16" s="202"/>
      <c r="AH16" s="202"/>
      <c r="AI16" s="202"/>
      <c r="AJ16" s="202"/>
      <c r="AK16" s="202"/>
      <c r="AL16" s="202"/>
      <c r="AM16" s="202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  <c r="BA16" s="202"/>
      <c r="BB16" s="202"/>
      <c r="BC16" s="202"/>
      <c r="BD16" s="202"/>
      <c r="BE16" s="202"/>
      <c r="BF16" s="202"/>
      <c r="BG16" s="202"/>
      <c r="BH16" s="202"/>
      <c r="BI16" s="202"/>
      <c r="BJ16" s="202"/>
      <c r="BK16" s="202"/>
      <c r="BL16" s="202"/>
      <c r="BM16" s="56"/>
    </row>
    <row r="17" spans="1:65">
      <c r="A17" s="29"/>
      <c r="B17" s="19"/>
      <c r="C17" s="9">
        <v>12</v>
      </c>
      <c r="D17" s="204">
        <v>0.81152636193643579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01"/>
      <c r="AF17" s="202"/>
      <c r="AG17" s="202"/>
      <c r="AH17" s="202"/>
      <c r="AI17" s="202"/>
      <c r="AJ17" s="202"/>
      <c r="AK17" s="202"/>
      <c r="AL17" s="202"/>
      <c r="AM17" s="202"/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Y17" s="202"/>
      <c r="AZ17" s="202"/>
      <c r="BA17" s="202"/>
      <c r="BB17" s="202"/>
      <c r="BC17" s="202"/>
      <c r="BD17" s="202"/>
      <c r="BE17" s="202"/>
      <c r="BF17" s="202"/>
      <c r="BG17" s="202"/>
      <c r="BH17" s="202"/>
      <c r="BI17" s="202"/>
      <c r="BJ17" s="202"/>
      <c r="BK17" s="202"/>
      <c r="BL17" s="202"/>
      <c r="BM17" s="56"/>
    </row>
    <row r="18" spans="1:65">
      <c r="A18" s="29"/>
      <c r="B18" s="19"/>
      <c r="C18" s="9">
        <v>13</v>
      </c>
      <c r="D18" s="204">
        <v>0.77020522023038651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01"/>
      <c r="AF18" s="202"/>
      <c r="AG18" s="202"/>
      <c r="AH18" s="202"/>
      <c r="AI18" s="202"/>
      <c r="AJ18" s="202"/>
      <c r="AK18" s="202"/>
      <c r="AL18" s="202"/>
      <c r="AM18" s="202"/>
      <c r="AN18" s="20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/>
      <c r="AY18" s="202"/>
      <c r="AZ18" s="202"/>
      <c r="BA18" s="202"/>
      <c r="BB18" s="202"/>
      <c r="BC18" s="202"/>
      <c r="BD18" s="202"/>
      <c r="BE18" s="202"/>
      <c r="BF18" s="202"/>
      <c r="BG18" s="202"/>
      <c r="BH18" s="202"/>
      <c r="BI18" s="202"/>
      <c r="BJ18" s="202"/>
      <c r="BK18" s="202"/>
      <c r="BL18" s="202"/>
      <c r="BM18" s="56"/>
    </row>
    <row r="19" spans="1:65">
      <c r="A19" s="29"/>
      <c r="B19" s="19"/>
      <c r="C19" s="9">
        <v>14</v>
      </c>
      <c r="D19" s="204">
        <v>0.76723885098381928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01"/>
      <c r="AF19" s="202"/>
      <c r="AG19" s="202"/>
      <c r="AH19" s="202"/>
      <c r="AI19" s="202"/>
      <c r="AJ19" s="202"/>
      <c r="AK19" s="202"/>
      <c r="AL19" s="202"/>
      <c r="AM19" s="202"/>
      <c r="AN19" s="202"/>
      <c r="AO19" s="202"/>
      <c r="AP19" s="202"/>
      <c r="AQ19" s="202"/>
      <c r="AR19" s="202"/>
      <c r="AS19" s="202"/>
      <c r="AT19" s="202"/>
      <c r="AU19" s="202"/>
      <c r="AV19" s="202"/>
      <c r="AW19" s="202"/>
      <c r="AX19" s="202"/>
      <c r="AY19" s="202"/>
      <c r="AZ19" s="202"/>
      <c r="BA19" s="202"/>
      <c r="BB19" s="202"/>
      <c r="BC19" s="202"/>
      <c r="BD19" s="202"/>
      <c r="BE19" s="202"/>
      <c r="BF19" s="202"/>
      <c r="BG19" s="202"/>
      <c r="BH19" s="202"/>
      <c r="BI19" s="202"/>
      <c r="BJ19" s="202"/>
      <c r="BK19" s="202"/>
      <c r="BL19" s="202"/>
      <c r="BM19" s="56"/>
    </row>
    <row r="20" spans="1:65">
      <c r="A20" s="29"/>
      <c r="B20" s="19"/>
      <c r="C20" s="9">
        <v>15</v>
      </c>
      <c r="D20" s="204">
        <v>0.82191099470907159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01"/>
      <c r="AF20" s="202"/>
      <c r="AG20" s="202"/>
      <c r="AH20" s="202"/>
      <c r="AI20" s="202"/>
      <c r="AJ20" s="202"/>
      <c r="AK20" s="202"/>
      <c r="AL20" s="202"/>
      <c r="AM20" s="202"/>
      <c r="AN20" s="202"/>
      <c r="AO20" s="202"/>
      <c r="AP20" s="202"/>
      <c r="AQ20" s="202"/>
      <c r="AR20" s="202"/>
      <c r="AS20" s="202"/>
      <c r="AT20" s="202"/>
      <c r="AU20" s="202"/>
      <c r="AV20" s="202"/>
      <c r="AW20" s="202"/>
      <c r="AX20" s="202"/>
      <c r="AY20" s="202"/>
      <c r="AZ20" s="202"/>
      <c r="BA20" s="202"/>
      <c r="BB20" s="202"/>
      <c r="BC20" s="202"/>
      <c r="BD20" s="202"/>
      <c r="BE20" s="202"/>
      <c r="BF20" s="202"/>
      <c r="BG20" s="202"/>
      <c r="BH20" s="202"/>
      <c r="BI20" s="202"/>
      <c r="BJ20" s="202"/>
      <c r="BK20" s="202"/>
      <c r="BL20" s="202"/>
      <c r="BM20" s="56"/>
    </row>
    <row r="21" spans="1:65">
      <c r="A21" s="29"/>
      <c r="B21" s="19"/>
      <c r="C21" s="9">
        <v>16</v>
      </c>
      <c r="D21" s="204">
        <v>0.79640901689251897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01"/>
      <c r="AF21" s="202"/>
      <c r="AG21" s="202"/>
      <c r="AH21" s="202"/>
      <c r="AI21" s="202"/>
      <c r="AJ21" s="202"/>
      <c r="AK21" s="202"/>
      <c r="AL21" s="202"/>
      <c r="AM21" s="202"/>
      <c r="AN21" s="202"/>
      <c r="AO21" s="202"/>
      <c r="AP21" s="202"/>
      <c r="AQ21" s="202"/>
      <c r="AR21" s="202"/>
      <c r="AS21" s="202"/>
      <c r="AT21" s="202"/>
      <c r="AU21" s="202"/>
      <c r="AV21" s="202"/>
      <c r="AW21" s="202"/>
      <c r="AX21" s="202"/>
      <c r="AY21" s="202"/>
      <c r="AZ21" s="202"/>
      <c r="BA21" s="202"/>
      <c r="BB21" s="202"/>
      <c r="BC21" s="202"/>
      <c r="BD21" s="202"/>
      <c r="BE21" s="202"/>
      <c r="BF21" s="202"/>
      <c r="BG21" s="202"/>
      <c r="BH21" s="202"/>
      <c r="BI21" s="202"/>
      <c r="BJ21" s="202"/>
      <c r="BK21" s="202"/>
      <c r="BL21" s="202"/>
      <c r="BM21" s="56"/>
    </row>
    <row r="22" spans="1:65">
      <c r="A22" s="29"/>
      <c r="B22" s="19"/>
      <c r="C22" s="9">
        <v>17</v>
      </c>
      <c r="D22" s="204">
        <v>0.76365623691806195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01"/>
      <c r="AF22" s="202"/>
      <c r="AG22" s="202"/>
      <c r="AH22" s="202"/>
      <c r="AI22" s="202"/>
      <c r="AJ22" s="202"/>
      <c r="AK22" s="202"/>
      <c r="AL22" s="202"/>
      <c r="AM22" s="202"/>
      <c r="AN22" s="202"/>
      <c r="AO22" s="202"/>
      <c r="AP22" s="202"/>
      <c r="AQ22" s="202"/>
      <c r="AR22" s="202"/>
      <c r="AS22" s="202"/>
      <c r="AT22" s="202"/>
      <c r="AU22" s="202"/>
      <c r="AV22" s="202"/>
      <c r="AW22" s="202"/>
      <c r="AX22" s="202"/>
      <c r="AY22" s="202"/>
      <c r="AZ22" s="202"/>
      <c r="BA22" s="202"/>
      <c r="BB22" s="202"/>
      <c r="BC22" s="202"/>
      <c r="BD22" s="202"/>
      <c r="BE22" s="202"/>
      <c r="BF22" s="202"/>
      <c r="BG22" s="202"/>
      <c r="BH22" s="202"/>
      <c r="BI22" s="202"/>
      <c r="BJ22" s="202"/>
      <c r="BK22" s="202"/>
      <c r="BL22" s="202"/>
      <c r="BM22" s="56"/>
    </row>
    <row r="23" spans="1:65">
      <c r="A23" s="29"/>
      <c r="B23" s="19"/>
      <c r="C23" s="9">
        <v>18</v>
      </c>
      <c r="D23" s="204">
        <v>0.80188499310121841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01"/>
      <c r="AF23" s="202"/>
      <c r="AG23" s="202"/>
      <c r="AH23" s="202"/>
      <c r="AI23" s="202"/>
      <c r="AJ23" s="202"/>
      <c r="AK23" s="202"/>
      <c r="AL23" s="202"/>
      <c r="AM23" s="202"/>
      <c r="AN23" s="202"/>
      <c r="AO23" s="202"/>
      <c r="AP23" s="202"/>
      <c r="AQ23" s="202"/>
      <c r="AR23" s="202"/>
      <c r="AS23" s="202"/>
      <c r="AT23" s="202"/>
      <c r="AU23" s="202"/>
      <c r="AV23" s="202"/>
      <c r="AW23" s="202"/>
      <c r="AX23" s="202"/>
      <c r="AY23" s="202"/>
      <c r="AZ23" s="202"/>
      <c r="BA23" s="202"/>
      <c r="BB23" s="202"/>
      <c r="BC23" s="202"/>
      <c r="BD23" s="202"/>
      <c r="BE23" s="202"/>
      <c r="BF23" s="202"/>
      <c r="BG23" s="202"/>
      <c r="BH23" s="202"/>
      <c r="BI23" s="202"/>
      <c r="BJ23" s="202"/>
      <c r="BK23" s="202"/>
      <c r="BL23" s="202"/>
      <c r="BM23" s="56"/>
    </row>
    <row r="24" spans="1:65">
      <c r="A24" s="29"/>
      <c r="B24" s="19"/>
      <c r="C24" s="9">
        <v>19</v>
      </c>
      <c r="D24" s="204">
        <v>0.81425049026884044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01"/>
      <c r="AF24" s="202"/>
      <c r="AG24" s="202"/>
      <c r="AH24" s="202"/>
      <c r="AI24" s="202"/>
      <c r="AJ24" s="202"/>
      <c r="AK24" s="202"/>
      <c r="AL24" s="202"/>
      <c r="AM24" s="202"/>
      <c r="AN24" s="202"/>
      <c r="AO24" s="202"/>
      <c r="AP24" s="202"/>
      <c r="AQ24" s="202"/>
      <c r="AR24" s="202"/>
      <c r="AS24" s="202"/>
      <c r="AT24" s="202"/>
      <c r="AU24" s="202"/>
      <c r="AV24" s="202"/>
      <c r="AW24" s="202"/>
      <c r="AX24" s="202"/>
      <c r="AY24" s="202"/>
      <c r="AZ24" s="202"/>
      <c r="BA24" s="202"/>
      <c r="BB24" s="202"/>
      <c r="BC24" s="202"/>
      <c r="BD24" s="202"/>
      <c r="BE24" s="202"/>
      <c r="BF24" s="202"/>
      <c r="BG24" s="202"/>
      <c r="BH24" s="202"/>
      <c r="BI24" s="202"/>
      <c r="BJ24" s="202"/>
      <c r="BK24" s="202"/>
      <c r="BL24" s="202"/>
      <c r="BM24" s="56"/>
    </row>
    <row r="25" spans="1:65">
      <c r="A25" s="29"/>
      <c r="B25" s="19"/>
      <c r="C25" s="9">
        <v>20</v>
      </c>
      <c r="D25" s="204">
        <v>0.80395855562027341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01"/>
      <c r="AF25" s="202"/>
      <c r="AG25" s="202"/>
      <c r="AH25" s="202"/>
      <c r="AI25" s="202"/>
      <c r="AJ25" s="202"/>
      <c r="AK25" s="202"/>
      <c r="AL25" s="202"/>
      <c r="AM25" s="202"/>
      <c r="AN25" s="202"/>
      <c r="AO25" s="202"/>
      <c r="AP25" s="202"/>
      <c r="AQ25" s="202"/>
      <c r="AR25" s="202"/>
      <c r="AS25" s="202"/>
      <c r="AT25" s="202"/>
      <c r="AU25" s="202"/>
      <c r="AV25" s="202"/>
      <c r="AW25" s="202"/>
      <c r="AX25" s="202"/>
      <c r="AY25" s="202"/>
      <c r="AZ25" s="202"/>
      <c r="BA25" s="202"/>
      <c r="BB25" s="202"/>
      <c r="BC25" s="202"/>
      <c r="BD25" s="202"/>
      <c r="BE25" s="202"/>
      <c r="BF25" s="202"/>
      <c r="BG25" s="202"/>
      <c r="BH25" s="202"/>
      <c r="BI25" s="202"/>
      <c r="BJ25" s="202"/>
      <c r="BK25" s="202"/>
      <c r="BL25" s="202"/>
      <c r="BM25" s="56"/>
    </row>
    <row r="26" spans="1:65">
      <c r="A26" s="29"/>
      <c r="B26" s="20" t="s">
        <v>258</v>
      </c>
      <c r="C26" s="12"/>
      <c r="D26" s="206">
        <v>0.79183402355734178</v>
      </c>
      <c r="E26" s="206">
        <v>0.78933333333333344</v>
      </c>
      <c r="F26" s="206">
        <v>0.80000000000000016</v>
      </c>
      <c r="G26" s="206">
        <v>0.78928333333333323</v>
      </c>
      <c r="H26" s="206">
        <v>0.72056666666666669</v>
      </c>
      <c r="I26" s="206">
        <v>0.72983333333333322</v>
      </c>
      <c r="J26" s="206">
        <v>0.75700000000000012</v>
      </c>
      <c r="K26" s="206">
        <v>0.78583333333333327</v>
      </c>
      <c r="L26" s="206">
        <v>0.74833333333333318</v>
      </c>
      <c r="M26" s="206">
        <v>0.76250000000000007</v>
      </c>
      <c r="N26" s="206">
        <v>0.71166666666666656</v>
      </c>
      <c r="O26" s="206">
        <v>0.77866666666666673</v>
      </c>
      <c r="P26" s="206">
        <v>0.77199999999999991</v>
      </c>
      <c r="Q26" s="206">
        <v>0.76516666666666666</v>
      </c>
      <c r="R26" s="206">
        <v>0.74016666666666664</v>
      </c>
      <c r="S26" s="206">
        <v>0.78050000000000008</v>
      </c>
      <c r="T26" s="206">
        <v>0.73495746333333345</v>
      </c>
      <c r="U26" s="206">
        <v>0.81200034461710657</v>
      </c>
      <c r="V26" s="206">
        <v>0.76655166401028507</v>
      </c>
      <c r="W26" s="206">
        <v>0.76800000000000013</v>
      </c>
      <c r="X26" s="206">
        <v>0.7446666666666667</v>
      </c>
      <c r="Y26" s="206">
        <v>0.84283333333333321</v>
      </c>
      <c r="Z26" s="206">
        <v>0.69833333333333325</v>
      </c>
      <c r="AA26" s="206">
        <v>0.76166666666666671</v>
      </c>
      <c r="AB26" s="206">
        <v>0.77316666666666667</v>
      </c>
      <c r="AC26" s="206">
        <v>0.70833333333333337</v>
      </c>
      <c r="AD26" s="206">
        <v>0.67433333333333334</v>
      </c>
      <c r="AE26" s="201"/>
      <c r="AF26" s="202"/>
      <c r="AG26" s="202"/>
      <c r="AH26" s="202"/>
      <c r="AI26" s="202"/>
      <c r="AJ26" s="202"/>
      <c r="AK26" s="202"/>
      <c r="AL26" s="202"/>
      <c r="AM26" s="202"/>
      <c r="AN26" s="202"/>
      <c r="AO26" s="202"/>
      <c r="AP26" s="202"/>
      <c r="AQ26" s="202"/>
      <c r="AR26" s="202"/>
      <c r="AS26" s="202"/>
      <c r="AT26" s="202"/>
      <c r="AU26" s="202"/>
      <c r="AV26" s="202"/>
      <c r="AW26" s="202"/>
      <c r="AX26" s="202"/>
      <c r="AY26" s="202"/>
      <c r="AZ26" s="202"/>
      <c r="BA26" s="202"/>
      <c r="BB26" s="202"/>
      <c r="BC26" s="202"/>
      <c r="BD26" s="202"/>
      <c r="BE26" s="202"/>
      <c r="BF26" s="202"/>
      <c r="BG26" s="202"/>
      <c r="BH26" s="202"/>
      <c r="BI26" s="202"/>
      <c r="BJ26" s="202"/>
      <c r="BK26" s="202"/>
      <c r="BL26" s="202"/>
      <c r="BM26" s="56"/>
    </row>
    <row r="27" spans="1:65">
      <c r="A27" s="29"/>
      <c r="B27" s="3" t="s">
        <v>259</v>
      </c>
      <c r="C27" s="28"/>
      <c r="D27" s="23">
        <v>0.79501759981203657</v>
      </c>
      <c r="E27" s="23">
        <v>0.79150000000000009</v>
      </c>
      <c r="F27" s="23">
        <v>0.8</v>
      </c>
      <c r="G27" s="23">
        <v>0.7863</v>
      </c>
      <c r="H27" s="23">
        <v>0.71805000000000008</v>
      </c>
      <c r="I27" s="23">
        <v>0.72799999999999998</v>
      </c>
      <c r="J27" s="23">
        <v>0.76100000000000001</v>
      </c>
      <c r="K27" s="23">
        <v>0.79649999999999999</v>
      </c>
      <c r="L27" s="23">
        <v>0.755</v>
      </c>
      <c r="M27" s="23">
        <v>0.77100000000000002</v>
      </c>
      <c r="N27" s="23">
        <v>0.71150000000000002</v>
      </c>
      <c r="O27" s="23">
        <v>0.77800000000000002</v>
      </c>
      <c r="P27" s="23">
        <v>0.77</v>
      </c>
      <c r="Q27" s="23">
        <v>0.76550000000000007</v>
      </c>
      <c r="R27" s="23">
        <v>0.74649999999999994</v>
      </c>
      <c r="S27" s="23">
        <v>0.77600000000000002</v>
      </c>
      <c r="T27" s="23">
        <v>0.73671712</v>
      </c>
      <c r="U27" s="23">
        <v>0.80912996256203207</v>
      </c>
      <c r="V27" s="23">
        <v>0.76790874999999981</v>
      </c>
      <c r="W27" s="23">
        <v>0.76750000000000007</v>
      </c>
      <c r="X27" s="23">
        <v>0.745</v>
      </c>
      <c r="Y27" s="23">
        <v>0.84299999999999997</v>
      </c>
      <c r="Z27" s="23">
        <v>0.7</v>
      </c>
      <c r="AA27" s="23">
        <v>0.76500000000000001</v>
      </c>
      <c r="AB27" s="23">
        <v>0.77849999999999997</v>
      </c>
      <c r="AC27" s="23">
        <v>0.7</v>
      </c>
      <c r="AD27" s="23">
        <v>0.67500000000000004</v>
      </c>
      <c r="AE27" s="201"/>
      <c r="AF27" s="202"/>
      <c r="AG27" s="202"/>
      <c r="AH27" s="202"/>
      <c r="AI27" s="202"/>
      <c r="AJ27" s="202"/>
      <c r="AK27" s="202"/>
      <c r="AL27" s="202"/>
      <c r="AM27" s="202"/>
      <c r="AN27" s="202"/>
      <c r="AO27" s="202"/>
      <c r="AP27" s="202"/>
      <c r="AQ27" s="202"/>
      <c r="AR27" s="202"/>
      <c r="AS27" s="202"/>
      <c r="AT27" s="202"/>
      <c r="AU27" s="202"/>
      <c r="AV27" s="202"/>
      <c r="AW27" s="202"/>
      <c r="AX27" s="202"/>
      <c r="AY27" s="202"/>
      <c r="AZ27" s="202"/>
      <c r="BA27" s="202"/>
      <c r="BB27" s="202"/>
      <c r="BC27" s="202"/>
      <c r="BD27" s="202"/>
      <c r="BE27" s="202"/>
      <c r="BF27" s="202"/>
      <c r="BG27" s="202"/>
      <c r="BH27" s="202"/>
      <c r="BI27" s="202"/>
      <c r="BJ27" s="202"/>
      <c r="BK27" s="202"/>
      <c r="BL27" s="202"/>
      <c r="BM27" s="56"/>
    </row>
    <row r="28" spans="1:65">
      <c r="A28" s="29"/>
      <c r="B28" s="3" t="s">
        <v>260</v>
      </c>
      <c r="C28" s="28"/>
      <c r="D28" s="23">
        <v>1.8269584390555545E-2</v>
      </c>
      <c r="E28" s="23">
        <v>6.5625198412398522E-3</v>
      </c>
      <c r="F28" s="23">
        <v>8.9442719099991665E-3</v>
      </c>
      <c r="G28" s="23">
        <v>1.5594539642665529E-2</v>
      </c>
      <c r="H28" s="23">
        <v>6.0440075005468458E-3</v>
      </c>
      <c r="I28" s="23">
        <v>3.1505026054054704E-2</v>
      </c>
      <c r="J28" s="23">
        <v>1.9707866449720036E-2</v>
      </c>
      <c r="K28" s="23">
        <v>3.2688937986215895E-2</v>
      </c>
      <c r="L28" s="23">
        <v>1.9407902170679534E-2</v>
      </c>
      <c r="M28" s="23">
        <v>2.2545509530724758E-2</v>
      </c>
      <c r="N28" s="23">
        <v>2.5017327328606995E-2</v>
      </c>
      <c r="O28" s="23">
        <v>9.0480200412392329E-3</v>
      </c>
      <c r="P28" s="23">
        <v>1.1541230437002817E-2</v>
      </c>
      <c r="Q28" s="23">
        <v>3.0605010483034773E-3</v>
      </c>
      <c r="R28" s="23">
        <v>2.0701851769024612E-2</v>
      </c>
      <c r="S28" s="23">
        <v>1.2177848742696727E-2</v>
      </c>
      <c r="T28" s="23">
        <v>4.3740386091061095E-3</v>
      </c>
      <c r="U28" s="23">
        <v>4.1358627563528136E-2</v>
      </c>
      <c r="V28" s="23">
        <v>8.3092403462043211E-3</v>
      </c>
      <c r="W28" s="23">
        <v>7.7201036262475198E-3</v>
      </c>
      <c r="X28" s="23">
        <v>1.6182294851678658E-2</v>
      </c>
      <c r="Y28" s="23">
        <v>4.5789372857319962E-3</v>
      </c>
      <c r="Z28" s="23">
        <v>2.786873995477129E-2</v>
      </c>
      <c r="AA28" s="23">
        <v>1.7895995827745023E-2</v>
      </c>
      <c r="AB28" s="23">
        <v>2.1747796823279996E-2</v>
      </c>
      <c r="AC28" s="23">
        <v>3.6560452221856693E-2</v>
      </c>
      <c r="AD28" s="23">
        <v>2.7001234539677357E-2</v>
      </c>
      <c r="AE28" s="201"/>
      <c r="AF28" s="202"/>
      <c r="AG28" s="202"/>
      <c r="AH28" s="202"/>
      <c r="AI28" s="202"/>
      <c r="AJ28" s="202"/>
      <c r="AK28" s="202"/>
      <c r="AL28" s="202"/>
      <c r="AM28" s="202"/>
      <c r="AN28" s="202"/>
      <c r="AO28" s="202"/>
      <c r="AP28" s="202"/>
      <c r="AQ28" s="202"/>
      <c r="AR28" s="202"/>
      <c r="AS28" s="202"/>
      <c r="AT28" s="202"/>
      <c r="AU28" s="202"/>
      <c r="AV28" s="202"/>
      <c r="AW28" s="202"/>
      <c r="AX28" s="202"/>
      <c r="AY28" s="202"/>
      <c r="AZ28" s="202"/>
      <c r="BA28" s="202"/>
      <c r="BB28" s="202"/>
      <c r="BC28" s="202"/>
      <c r="BD28" s="202"/>
      <c r="BE28" s="202"/>
      <c r="BF28" s="202"/>
      <c r="BG28" s="202"/>
      <c r="BH28" s="202"/>
      <c r="BI28" s="202"/>
      <c r="BJ28" s="202"/>
      <c r="BK28" s="202"/>
      <c r="BL28" s="202"/>
      <c r="BM28" s="56"/>
    </row>
    <row r="29" spans="1:65">
      <c r="A29" s="29"/>
      <c r="B29" s="3" t="s">
        <v>86</v>
      </c>
      <c r="C29" s="28"/>
      <c r="D29" s="13">
        <v>2.3072492273669681E-2</v>
      </c>
      <c r="E29" s="13">
        <v>8.3140031772464332E-3</v>
      </c>
      <c r="F29" s="13">
        <v>1.1180339887498955E-2</v>
      </c>
      <c r="G29" s="13">
        <v>1.9757847383912237E-2</v>
      </c>
      <c r="H29" s="13">
        <v>8.3878533106539008E-3</v>
      </c>
      <c r="I29" s="13">
        <v>4.3167425513662538E-2</v>
      </c>
      <c r="J29" s="13">
        <v>2.603416968258921E-2</v>
      </c>
      <c r="K29" s="13">
        <v>4.1597800194548333E-2</v>
      </c>
      <c r="L29" s="13">
        <v>2.5934835862823438E-2</v>
      </c>
      <c r="M29" s="13">
        <v>2.9567881351770173E-2</v>
      </c>
      <c r="N29" s="13">
        <v>3.5153153154951287E-2</v>
      </c>
      <c r="O29" s="13">
        <v>1.161988875159148E-2</v>
      </c>
      <c r="P29" s="13">
        <v>1.4949780358811941E-2</v>
      </c>
      <c r="Q29" s="13">
        <v>3.9997835525638998E-3</v>
      </c>
      <c r="R29" s="13">
        <v>2.7969175999582905E-2</v>
      </c>
      <c r="S29" s="13">
        <v>1.5602624910565951E-2</v>
      </c>
      <c r="T29" s="13">
        <v>5.9514173640309075E-3</v>
      </c>
      <c r="U29" s="13">
        <v>5.0934248781668343E-2</v>
      </c>
      <c r="V29" s="13">
        <v>1.083976558440141E-2</v>
      </c>
      <c r="W29" s="13">
        <v>1.0052218263343123E-2</v>
      </c>
      <c r="X29" s="13">
        <v>2.1730924151761848E-2</v>
      </c>
      <c r="Y29" s="13">
        <v>5.4327909263183665E-3</v>
      </c>
      <c r="Z29" s="13">
        <v>3.990750351518562E-2</v>
      </c>
      <c r="AA29" s="13">
        <v>2.3495836972969395E-2</v>
      </c>
      <c r="AB29" s="13">
        <v>2.8128213179495577E-2</v>
      </c>
      <c r="AC29" s="13">
        <v>5.1614756077915332E-2</v>
      </c>
      <c r="AD29" s="13">
        <v>4.0041375985680708E-2</v>
      </c>
      <c r="AE29" s="148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261</v>
      </c>
      <c r="C30" s="28"/>
      <c r="D30" s="13">
        <v>3.9623805121889566E-2</v>
      </c>
      <c r="E30" s="13">
        <v>3.6340570240878556E-2</v>
      </c>
      <c r="F30" s="13">
        <v>5.0345172541431005E-2</v>
      </c>
      <c r="G30" s="13">
        <v>3.627492366759455E-2</v>
      </c>
      <c r="H30" s="13">
        <v>-5.3945350215495291E-2</v>
      </c>
      <c r="I30" s="13">
        <v>-4.1778851966890573E-2</v>
      </c>
      <c r="J30" s="13">
        <v>-6.110880482670944E-3</v>
      </c>
      <c r="K30" s="13">
        <v>3.1745310111009672E-2</v>
      </c>
      <c r="L30" s="13">
        <v>-1.7489619851870031E-2</v>
      </c>
      <c r="M30" s="13">
        <v>1.1102425785514125E-3</v>
      </c>
      <c r="N30" s="13">
        <v>-6.5630440260018963E-2</v>
      </c>
      <c r="O30" s="13">
        <v>2.2335967940326107E-2</v>
      </c>
      <c r="P30" s="13">
        <v>1.3583091502480604E-2</v>
      </c>
      <c r="Q30" s="13">
        <v>4.6113931536893027E-3</v>
      </c>
      <c r="R30" s="13">
        <v>-2.8211893488230388E-2</v>
      </c>
      <c r="S30" s="13">
        <v>2.474300896073367E-2</v>
      </c>
      <c r="T30" s="13">
        <v>-3.5051220455671883E-2</v>
      </c>
      <c r="U30" s="13">
        <v>6.6100802588195062E-2</v>
      </c>
      <c r="V30" s="13">
        <v>6.4297997460047718E-3</v>
      </c>
      <c r="W30" s="13">
        <v>8.33136563977388E-3</v>
      </c>
      <c r="X30" s="13">
        <v>-2.2303701892684713E-2</v>
      </c>
      <c r="Y30" s="13">
        <v>0.10658240365458638</v>
      </c>
      <c r="Z30" s="13">
        <v>-8.3136193135709413E-2</v>
      </c>
      <c r="AA30" s="13">
        <v>1.6133023820641412E-5</v>
      </c>
      <c r="AB30" s="13">
        <v>1.5114844879103639E-2</v>
      </c>
      <c r="AC30" s="13">
        <v>-7.0006878478941381E-2</v>
      </c>
      <c r="AD30" s="13">
        <v>-0.1146465483119522</v>
      </c>
      <c r="AE30" s="148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5" t="s">
        <v>262</v>
      </c>
      <c r="C31" s="46"/>
      <c r="D31" s="44" t="s">
        <v>263</v>
      </c>
      <c r="E31" s="44">
        <v>0.75</v>
      </c>
      <c r="F31" s="44">
        <v>1.07</v>
      </c>
      <c r="G31" s="44">
        <v>0.75</v>
      </c>
      <c r="H31" s="44">
        <v>1.28</v>
      </c>
      <c r="I31" s="44">
        <v>1</v>
      </c>
      <c r="J31" s="44">
        <v>0.2</v>
      </c>
      <c r="K31" s="44">
        <v>0.65</v>
      </c>
      <c r="L31" s="44">
        <v>0.46</v>
      </c>
      <c r="M31" s="44">
        <v>0.04</v>
      </c>
      <c r="N31" s="44">
        <v>1.54</v>
      </c>
      <c r="O31" s="44">
        <v>0.44</v>
      </c>
      <c r="P31" s="44">
        <v>0.24</v>
      </c>
      <c r="Q31" s="44">
        <v>0.04</v>
      </c>
      <c r="R31" s="44">
        <v>0.7</v>
      </c>
      <c r="S31" s="44">
        <v>0.49</v>
      </c>
      <c r="T31" s="44">
        <v>0.85</v>
      </c>
      <c r="U31" s="44">
        <v>1.42</v>
      </c>
      <c r="V31" s="44">
        <v>0.08</v>
      </c>
      <c r="W31" s="44">
        <v>0.12</v>
      </c>
      <c r="X31" s="44">
        <v>0.56999999999999995</v>
      </c>
      <c r="Y31" s="44">
        <v>2.33</v>
      </c>
      <c r="Z31" s="44">
        <v>1.93</v>
      </c>
      <c r="AA31" s="44">
        <v>0.06</v>
      </c>
      <c r="AB31" s="44">
        <v>0.28000000000000003</v>
      </c>
      <c r="AC31" s="44">
        <v>1.64</v>
      </c>
      <c r="AD31" s="44">
        <v>2.64</v>
      </c>
      <c r="AE31" s="148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AD25">
    <cfRule type="expression" dxfId="17" priority="3">
      <formula>AND($B6&lt;&gt;$B5,NOT(ISBLANK(INDIRECT(Anlyt_LabRefThisCol))))</formula>
    </cfRule>
  </conditionalFormatting>
  <conditionalFormatting sqref="C2:AD31">
    <cfRule type="expression" dxfId="16" priority="1" stopIfTrue="1">
      <formula>AND(ISBLANK(INDIRECT(Anlyt_LabRefLastCol)),ISBLANK(INDIRECT(Anlyt_LabRefThisCol)))</formula>
    </cfRule>
    <cfRule type="expression" dxfId="15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CA198-5B08-4BD7-8519-3C4765FBD617}">
  <sheetPr codeName="Sheet12"/>
  <dimension ref="A1:BN101"/>
  <sheetViews>
    <sheetView zoomScale="109" zoomScaleNormal="109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1" width="11.28515625" style="2" bestFit="1" customWidth="1"/>
    <col min="22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432</v>
      </c>
      <c r="BM1" s="27" t="s">
        <v>66</v>
      </c>
    </row>
    <row r="2" spans="1:66" ht="15">
      <c r="A2" s="24" t="s">
        <v>98</v>
      </c>
      <c r="B2" s="18" t="s">
        <v>111</v>
      </c>
      <c r="C2" s="15" t="s">
        <v>112</v>
      </c>
      <c r="D2" s="14" t="s">
        <v>223</v>
      </c>
      <c r="E2" s="16" t="s">
        <v>223</v>
      </c>
      <c r="F2" s="17" t="s">
        <v>223</v>
      </c>
      <c r="G2" s="17" t="s">
        <v>223</v>
      </c>
      <c r="H2" s="17" t="s">
        <v>223</v>
      </c>
      <c r="I2" s="17" t="s">
        <v>223</v>
      </c>
      <c r="J2" s="17" t="s">
        <v>223</v>
      </c>
      <c r="K2" s="17" t="s">
        <v>223</v>
      </c>
      <c r="L2" s="17" t="s">
        <v>223</v>
      </c>
      <c r="M2" s="17" t="s">
        <v>223</v>
      </c>
      <c r="N2" s="17" t="s">
        <v>223</v>
      </c>
      <c r="O2" s="17" t="s">
        <v>223</v>
      </c>
      <c r="P2" s="17" t="s">
        <v>223</v>
      </c>
      <c r="Q2" s="17" t="s">
        <v>223</v>
      </c>
      <c r="R2" s="17" t="s">
        <v>223</v>
      </c>
      <c r="S2" s="17" t="s">
        <v>223</v>
      </c>
      <c r="T2" s="17" t="s">
        <v>223</v>
      </c>
      <c r="U2" s="17" t="s">
        <v>223</v>
      </c>
      <c r="V2" s="148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224</v>
      </c>
      <c r="C3" s="9" t="s">
        <v>224</v>
      </c>
      <c r="D3" s="145" t="s">
        <v>225</v>
      </c>
      <c r="E3" s="146" t="s">
        <v>226</v>
      </c>
      <c r="F3" s="147" t="s">
        <v>227</v>
      </c>
      <c r="G3" s="147" t="s">
        <v>229</v>
      </c>
      <c r="H3" s="147" t="s">
        <v>230</v>
      </c>
      <c r="I3" s="147" t="s">
        <v>231</v>
      </c>
      <c r="J3" s="147" t="s">
        <v>232</v>
      </c>
      <c r="K3" s="147" t="s">
        <v>234</v>
      </c>
      <c r="L3" s="147" t="s">
        <v>235</v>
      </c>
      <c r="M3" s="147" t="s">
        <v>236</v>
      </c>
      <c r="N3" s="147" t="s">
        <v>237</v>
      </c>
      <c r="O3" s="147" t="s">
        <v>264</v>
      </c>
      <c r="P3" s="147" t="s">
        <v>238</v>
      </c>
      <c r="Q3" s="147" t="s">
        <v>240</v>
      </c>
      <c r="R3" s="147" t="s">
        <v>242</v>
      </c>
      <c r="S3" s="147" t="s">
        <v>243</v>
      </c>
      <c r="T3" s="147" t="s">
        <v>247</v>
      </c>
      <c r="U3" s="147" t="s">
        <v>250</v>
      </c>
      <c r="V3" s="148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9" t="s">
        <v>113</v>
      </c>
      <c r="E4" s="10" t="s">
        <v>265</v>
      </c>
      <c r="F4" s="11" t="s">
        <v>265</v>
      </c>
      <c r="G4" s="11" t="s">
        <v>265</v>
      </c>
      <c r="H4" s="11" t="s">
        <v>266</v>
      </c>
      <c r="I4" s="11" t="s">
        <v>266</v>
      </c>
      <c r="J4" s="11" t="s">
        <v>266</v>
      </c>
      <c r="K4" s="11" t="s">
        <v>266</v>
      </c>
      <c r="L4" s="11" t="s">
        <v>266</v>
      </c>
      <c r="M4" s="11" t="s">
        <v>266</v>
      </c>
      <c r="N4" s="11" t="s">
        <v>266</v>
      </c>
      <c r="O4" s="11" t="s">
        <v>266</v>
      </c>
      <c r="P4" s="11" t="s">
        <v>266</v>
      </c>
      <c r="Q4" s="11" t="s">
        <v>266</v>
      </c>
      <c r="R4" s="11" t="s">
        <v>265</v>
      </c>
      <c r="S4" s="11" t="s">
        <v>266</v>
      </c>
      <c r="T4" s="11" t="s">
        <v>265</v>
      </c>
      <c r="U4" s="11" t="s">
        <v>265</v>
      </c>
      <c r="V4" s="148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 t="s">
        <v>255</v>
      </c>
      <c r="E5" s="25" t="s">
        <v>116</v>
      </c>
      <c r="F5" s="25" t="s">
        <v>116</v>
      </c>
      <c r="G5" s="25" t="s">
        <v>116</v>
      </c>
      <c r="H5" s="25" t="s">
        <v>116</v>
      </c>
      <c r="I5" s="25" t="s">
        <v>267</v>
      </c>
      <c r="J5" s="25" t="s">
        <v>117</v>
      </c>
      <c r="K5" s="25" t="s">
        <v>117</v>
      </c>
      <c r="L5" s="25" t="s">
        <v>117</v>
      </c>
      <c r="M5" s="25" t="s">
        <v>117</v>
      </c>
      <c r="N5" s="25" t="s">
        <v>117</v>
      </c>
      <c r="O5" s="25" t="s">
        <v>117</v>
      </c>
      <c r="P5" s="25" t="s">
        <v>117</v>
      </c>
      <c r="Q5" s="25" t="s">
        <v>116</v>
      </c>
      <c r="R5" s="25" t="s">
        <v>116</v>
      </c>
      <c r="S5" s="25" t="s">
        <v>117</v>
      </c>
      <c r="T5" s="25" t="s">
        <v>256</v>
      </c>
      <c r="U5" s="25" t="s">
        <v>256</v>
      </c>
      <c r="V5" s="148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198">
        <v>0.81598693591671112</v>
      </c>
      <c r="E6" s="199">
        <v>0.74</v>
      </c>
      <c r="F6" s="199">
        <v>0.68</v>
      </c>
      <c r="G6" s="199">
        <v>0.77</v>
      </c>
      <c r="H6" s="199">
        <v>0.79299999999999993</v>
      </c>
      <c r="I6" s="199">
        <v>0.71970000000000012</v>
      </c>
      <c r="J6" s="199">
        <v>0.76300000000000001</v>
      </c>
      <c r="K6" s="200">
        <v>7.1999999999999995E-2</v>
      </c>
      <c r="L6" s="199">
        <v>0.76500000000000001</v>
      </c>
      <c r="M6" s="200">
        <v>0.47099999999999997</v>
      </c>
      <c r="N6" s="199">
        <v>0.73899999999999999</v>
      </c>
      <c r="O6" s="207">
        <v>0.57299999999999995</v>
      </c>
      <c r="P6" s="199">
        <v>0.76</v>
      </c>
      <c r="Q6" s="199">
        <v>0.7631</v>
      </c>
      <c r="R6" s="199">
        <v>0.83349000000000006</v>
      </c>
      <c r="S6" s="199">
        <v>0.762305919525193</v>
      </c>
      <c r="T6" s="199">
        <v>0.68</v>
      </c>
      <c r="U6" s="199">
        <v>0.71</v>
      </c>
      <c r="V6" s="201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2"/>
      <c r="AX6" s="202"/>
      <c r="AY6" s="202"/>
      <c r="AZ6" s="202"/>
      <c r="BA6" s="202"/>
      <c r="BB6" s="202"/>
      <c r="BC6" s="202"/>
      <c r="BD6" s="202"/>
      <c r="BE6" s="202"/>
      <c r="BF6" s="202"/>
      <c r="BG6" s="202"/>
      <c r="BH6" s="202"/>
      <c r="BI6" s="202"/>
      <c r="BJ6" s="202"/>
      <c r="BK6" s="202"/>
      <c r="BL6" s="202"/>
      <c r="BM6" s="203">
        <v>1</v>
      </c>
    </row>
    <row r="7" spans="1:66">
      <c r="A7" s="29"/>
      <c r="B7" s="19">
        <v>1</v>
      </c>
      <c r="C7" s="9">
        <v>2</v>
      </c>
      <c r="D7" s="204">
        <v>0.78784415026570065</v>
      </c>
      <c r="E7" s="23">
        <v>0.74</v>
      </c>
      <c r="F7" s="23">
        <v>0.68</v>
      </c>
      <c r="G7" s="23">
        <v>0.73</v>
      </c>
      <c r="H7" s="23">
        <v>0.77100000000000002</v>
      </c>
      <c r="I7" s="23">
        <v>0.71699999999999997</v>
      </c>
      <c r="J7" s="23">
        <v>0.77200000000000002</v>
      </c>
      <c r="K7" s="205">
        <v>3.3000000000000002E-2</v>
      </c>
      <c r="L7" s="23">
        <v>0.76900000000000002</v>
      </c>
      <c r="M7" s="205">
        <v>0.79800000000000004</v>
      </c>
      <c r="N7" s="23">
        <v>0.74</v>
      </c>
      <c r="O7" s="23">
        <v>0.79600000000000004</v>
      </c>
      <c r="P7" s="23">
        <v>0.79</v>
      </c>
      <c r="Q7" s="23">
        <v>0.74960000000000004</v>
      </c>
      <c r="R7" s="23">
        <v>0.77812972662158286</v>
      </c>
      <c r="S7" s="23">
        <v>0.74363624996362432</v>
      </c>
      <c r="T7" s="23">
        <v>0.68</v>
      </c>
      <c r="U7" s="23">
        <v>0.68</v>
      </c>
      <c r="V7" s="201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2"/>
      <c r="AT7" s="202"/>
      <c r="AU7" s="202"/>
      <c r="AV7" s="202"/>
      <c r="AW7" s="202"/>
      <c r="AX7" s="202"/>
      <c r="AY7" s="202"/>
      <c r="AZ7" s="202"/>
      <c r="BA7" s="202"/>
      <c r="BB7" s="202"/>
      <c r="BC7" s="202"/>
      <c r="BD7" s="202"/>
      <c r="BE7" s="202"/>
      <c r="BF7" s="202"/>
      <c r="BG7" s="202"/>
      <c r="BH7" s="202"/>
      <c r="BI7" s="202"/>
      <c r="BJ7" s="202"/>
      <c r="BK7" s="202"/>
      <c r="BL7" s="202"/>
      <c r="BM7" s="203" t="e">
        <v>#N/A</v>
      </c>
    </row>
    <row r="8" spans="1:66">
      <c r="A8" s="29"/>
      <c r="B8" s="19">
        <v>1</v>
      </c>
      <c r="C8" s="9">
        <v>3</v>
      </c>
      <c r="D8" s="204">
        <v>0.79362618273155427</v>
      </c>
      <c r="E8" s="23">
        <v>0.75</v>
      </c>
      <c r="F8" s="23">
        <v>0.69</v>
      </c>
      <c r="G8" s="23">
        <v>0.75</v>
      </c>
      <c r="H8" s="23">
        <v>0.74299999999999999</v>
      </c>
      <c r="I8" s="23">
        <v>0.749</v>
      </c>
      <c r="J8" s="23">
        <v>0.753</v>
      </c>
      <c r="K8" s="205">
        <v>0.52</v>
      </c>
      <c r="L8" s="23">
        <v>0.76800000000000002</v>
      </c>
      <c r="M8" s="205">
        <v>0.78900000000000003</v>
      </c>
      <c r="N8" s="23">
        <v>0.73499999999999999</v>
      </c>
      <c r="O8" s="23">
        <v>0.83099999999999996</v>
      </c>
      <c r="P8" s="23">
        <v>0.79</v>
      </c>
      <c r="Q8" s="23">
        <v>0.76639999999999997</v>
      </c>
      <c r="R8" s="23">
        <v>0.77002729972700268</v>
      </c>
      <c r="S8" s="23">
        <v>0.7434238271701693</v>
      </c>
      <c r="T8" s="23">
        <v>0.69</v>
      </c>
      <c r="U8" s="23">
        <v>0.74</v>
      </c>
      <c r="V8" s="201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/>
      <c r="AY8" s="202"/>
      <c r="AZ8" s="202"/>
      <c r="BA8" s="202"/>
      <c r="BB8" s="202"/>
      <c r="BC8" s="202"/>
      <c r="BD8" s="202"/>
      <c r="BE8" s="202"/>
      <c r="BF8" s="202"/>
      <c r="BG8" s="202"/>
      <c r="BH8" s="202"/>
      <c r="BI8" s="202"/>
      <c r="BJ8" s="202"/>
      <c r="BK8" s="202"/>
      <c r="BL8" s="202"/>
      <c r="BM8" s="203">
        <v>16</v>
      </c>
    </row>
    <row r="9" spans="1:66">
      <c r="A9" s="29"/>
      <c r="B9" s="19">
        <v>1</v>
      </c>
      <c r="C9" s="9">
        <v>4</v>
      </c>
      <c r="D9" s="204">
        <v>0.79280457411406358</v>
      </c>
      <c r="E9" s="23">
        <v>0.74</v>
      </c>
      <c r="F9" s="23">
        <v>0.69</v>
      </c>
      <c r="G9" s="23">
        <v>0.77</v>
      </c>
      <c r="H9" s="23">
        <v>0.79999999999999993</v>
      </c>
      <c r="I9" s="23">
        <v>0.7228</v>
      </c>
      <c r="J9" s="23">
        <v>0.749</v>
      </c>
      <c r="K9" s="205">
        <v>0.66</v>
      </c>
      <c r="L9" s="23">
        <v>0.76800000000000002</v>
      </c>
      <c r="M9" s="205">
        <v>0.45600000000000002</v>
      </c>
      <c r="N9" s="23">
        <v>0.73</v>
      </c>
      <c r="O9" s="23">
        <v>0.82299999999999995</v>
      </c>
      <c r="P9" s="23">
        <v>0.77</v>
      </c>
      <c r="Q9" s="23">
        <v>0.75529999999999997</v>
      </c>
      <c r="R9" s="23">
        <v>0.7394099999999999</v>
      </c>
      <c r="S9" s="23">
        <v>0.76222788547578268</v>
      </c>
      <c r="T9" s="23">
        <v>0.74</v>
      </c>
      <c r="U9" s="23">
        <v>0.75</v>
      </c>
      <c r="V9" s="201"/>
      <c r="W9" s="202"/>
      <c r="X9" s="202"/>
      <c r="Y9" s="202"/>
      <c r="Z9" s="202"/>
      <c r="AA9" s="202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2"/>
      <c r="BE9" s="202"/>
      <c r="BF9" s="202"/>
      <c r="BG9" s="202"/>
      <c r="BH9" s="202"/>
      <c r="BI9" s="202"/>
      <c r="BJ9" s="202"/>
      <c r="BK9" s="202"/>
      <c r="BL9" s="202"/>
      <c r="BM9" s="203">
        <v>0.75000623694882229</v>
      </c>
      <c r="BN9" s="27"/>
    </row>
    <row r="10" spans="1:66">
      <c r="A10" s="29"/>
      <c r="B10" s="19">
        <v>1</v>
      </c>
      <c r="C10" s="9">
        <v>5</v>
      </c>
      <c r="D10" s="204">
        <v>0.79901962788726066</v>
      </c>
      <c r="E10" s="23">
        <v>0.74</v>
      </c>
      <c r="F10" s="23">
        <v>0.69</v>
      </c>
      <c r="G10" s="23">
        <v>0.75</v>
      </c>
      <c r="H10" s="23">
        <v>0.71399999999999997</v>
      </c>
      <c r="I10" s="23">
        <v>0.71140000000000003</v>
      </c>
      <c r="J10" s="23">
        <v>0.75800000000000001</v>
      </c>
      <c r="K10" s="205">
        <v>0.67800000000000005</v>
      </c>
      <c r="L10" s="23">
        <v>0.77700000000000002</v>
      </c>
      <c r="M10" s="205">
        <v>0.69199999999999995</v>
      </c>
      <c r="N10" s="23">
        <v>0.74</v>
      </c>
      <c r="O10" s="23">
        <v>0.84699999999999998</v>
      </c>
      <c r="P10" s="23">
        <v>0.79</v>
      </c>
      <c r="Q10" s="23">
        <v>0.76739999999999997</v>
      </c>
      <c r="R10" s="23">
        <v>0.84573999999999994</v>
      </c>
      <c r="S10" s="23">
        <v>0.75466115792002897</v>
      </c>
      <c r="T10" s="23">
        <v>0.69</v>
      </c>
      <c r="U10" s="23">
        <v>0.68</v>
      </c>
      <c r="V10" s="201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02"/>
      <c r="BH10" s="202"/>
      <c r="BI10" s="202"/>
      <c r="BJ10" s="202"/>
      <c r="BK10" s="202"/>
      <c r="BL10" s="202"/>
      <c r="BM10" s="203">
        <v>9</v>
      </c>
    </row>
    <row r="11" spans="1:66">
      <c r="A11" s="29"/>
      <c r="B11" s="19">
        <v>1</v>
      </c>
      <c r="C11" s="9">
        <v>6</v>
      </c>
      <c r="D11" s="204">
        <v>0.80259699348828606</v>
      </c>
      <c r="E11" s="23">
        <v>0.74</v>
      </c>
      <c r="F11" s="23">
        <v>0.69</v>
      </c>
      <c r="G11" s="23">
        <v>0.73</v>
      </c>
      <c r="H11" s="23">
        <v>0.75</v>
      </c>
      <c r="I11" s="23">
        <v>0.72870000000000001</v>
      </c>
      <c r="J11" s="23">
        <v>0.75600000000000001</v>
      </c>
      <c r="K11" s="205">
        <v>0.69599999999999995</v>
      </c>
      <c r="L11" s="23">
        <v>0.751</v>
      </c>
      <c r="M11" s="205">
        <v>0.60899999999999999</v>
      </c>
      <c r="N11" s="23">
        <v>0.71899999999999997</v>
      </c>
      <c r="O11" s="208">
        <v>0.57299999999999995</v>
      </c>
      <c r="P11" s="23">
        <v>0.77</v>
      </c>
      <c r="Q11" s="23">
        <v>0.7601</v>
      </c>
      <c r="R11" s="23">
        <v>0.80776500000000007</v>
      </c>
      <c r="S11" s="23">
        <v>0.75074425899063102</v>
      </c>
      <c r="T11" s="23">
        <v>0.72</v>
      </c>
      <c r="U11" s="23">
        <v>0.73</v>
      </c>
      <c r="V11" s="201"/>
      <c r="W11" s="202"/>
      <c r="X11" s="202"/>
      <c r="Y11" s="202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2"/>
      <c r="BG11" s="202"/>
      <c r="BH11" s="202"/>
      <c r="BI11" s="202"/>
      <c r="BJ11" s="202"/>
      <c r="BK11" s="202"/>
      <c r="BL11" s="202"/>
      <c r="BM11" s="56"/>
    </row>
    <row r="12" spans="1:66">
      <c r="A12" s="29"/>
      <c r="B12" s="19"/>
      <c r="C12" s="9">
        <v>7</v>
      </c>
      <c r="D12" s="204">
        <v>0.77111728045505734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01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  <c r="BG12" s="202"/>
      <c r="BH12" s="202"/>
      <c r="BI12" s="202"/>
      <c r="BJ12" s="202"/>
      <c r="BK12" s="202"/>
      <c r="BL12" s="202"/>
      <c r="BM12" s="56"/>
    </row>
    <row r="13" spans="1:66">
      <c r="A13" s="29"/>
      <c r="B13" s="19"/>
      <c r="C13" s="9">
        <v>8</v>
      </c>
      <c r="D13" s="204">
        <v>0.80327345617726542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01"/>
      <c r="W13" s="202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  <c r="BG13" s="202"/>
      <c r="BH13" s="202"/>
      <c r="BI13" s="202"/>
      <c r="BJ13" s="202"/>
      <c r="BK13" s="202"/>
      <c r="BL13" s="202"/>
      <c r="BM13" s="56"/>
    </row>
    <row r="14" spans="1:66">
      <c r="A14" s="29"/>
      <c r="B14" s="19"/>
      <c r="C14" s="9">
        <v>9</v>
      </c>
      <c r="D14" s="204">
        <v>0.76896397025683327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01"/>
      <c r="W14" s="202"/>
      <c r="X14" s="20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  <c r="AL14" s="202"/>
      <c r="AM14" s="202"/>
      <c r="AN14" s="20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  <c r="BB14" s="202"/>
      <c r="BC14" s="202"/>
      <c r="BD14" s="202"/>
      <c r="BE14" s="202"/>
      <c r="BF14" s="202"/>
      <c r="BG14" s="202"/>
      <c r="BH14" s="202"/>
      <c r="BI14" s="202"/>
      <c r="BJ14" s="202"/>
      <c r="BK14" s="202"/>
      <c r="BL14" s="202"/>
      <c r="BM14" s="56"/>
    </row>
    <row r="15" spans="1:66">
      <c r="A15" s="29"/>
      <c r="B15" s="19"/>
      <c r="C15" s="9">
        <v>10</v>
      </c>
      <c r="D15" s="204">
        <v>0.77378245600802664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01"/>
      <c r="W15" s="202"/>
      <c r="X15" s="202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  <c r="AL15" s="202"/>
      <c r="AM15" s="202"/>
      <c r="AN15" s="202"/>
      <c r="AO15" s="202"/>
      <c r="AP15" s="202"/>
      <c r="AQ15" s="202"/>
      <c r="AR15" s="202"/>
      <c r="AS15" s="202"/>
      <c r="AT15" s="202"/>
      <c r="AU15" s="202"/>
      <c r="AV15" s="202"/>
      <c r="AW15" s="202"/>
      <c r="AX15" s="202"/>
      <c r="AY15" s="202"/>
      <c r="AZ15" s="202"/>
      <c r="BA15" s="202"/>
      <c r="BB15" s="202"/>
      <c r="BC15" s="202"/>
      <c r="BD15" s="202"/>
      <c r="BE15" s="202"/>
      <c r="BF15" s="202"/>
      <c r="BG15" s="202"/>
      <c r="BH15" s="202"/>
      <c r="BI15" s="202"/>
      <c r="BJ15" s="202"/>
      <c r="BK15" s="202"/>
      <c r="BL15" s="202"/>
      <c r="BM15" s="56"/>
    </row>
    <row r="16" spans="1:66">
      <c r="A16" s="29"/>
      <c r="B16" s="19"/>
      <c r="C16" s="9">
        <v>11</v>
      </c>
      <c r="D16" s="204">
        <v>0.77662412318545182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01"/>
      <c r="W16" s="202"/>
      <c r="X16" s="202"/>
      <c r="Y16" s="202"/>
      <c r="Z16" s="202"/>
      <c r="AA16" s="202"/>
      <c r="AB16" s="202"/>
      <c r="AC16" s="202"/>
      <c r="AD16" s="202"/>
      <c r="AE16" s="202"/>
      <c r="AF16" s="202"/>
      <c r="AG16" s="202"/>
      <c r="AH16" s="202"/>
      <c r="AI16" s="202"/>
      <c r="AJ16" s="202"/>
      <c r="AK16" s="202"/>
      <c r="AL16" s="202"/>
      <c r="AM16" s="202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  <c r="BA16" s="202"/>
      <c r="BB16" s="202"/>
      <c r="BC16" s="202"/>
      <c r="BD16" s="202"/>
      <c r="BE16" s="202"/>
      <c r="BF16" s="202"/>
      <c r="BG16" s="202"/>
      <c r="BH16" s="202"/>
      <c r="BI16" s="202"/>
      <c r="BJ16" s="202"/>
      <c r="BK16" s="202"/>
      <c r="BL16" s="202"/>
      <c r="BM16" s="56"/>
    </row>
    <row r="17" spans="1:65">
      <c r="A17" s="29"/>
      <c r="B17" s="19"/>
      <c r="C17" s="9">
        <v>12</v>
      </c>
      <c r="D17" s="204">
        <v>0.81152636193643579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01"/>
      <c r="W17" s="202"/>
      <c r="X17" s="202"/>
      <c r="Y17" s="202"/>
      <c r="Z17" s="202"/>
      <c r="AA17" s="202"/>
      <c r="AB17" s="202"/>
      <c r="AC17" s="202"/>
      <c r="AD17" s="202"/>
      <c r="AE17" s="202"/>
      <c r="AF17" s="202"/>
      <c r="AG17" s="202"/>
      <c r="AH17" s="202"/>
      <c r="AI17" s="202"/>
      <c r="AJ17" s="202"/>
      <c r="AK17" s="202"/>
      <c r="AL17" s="202"/>
      <c r="AM17" s="202"/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Y17" s="202"/>
      <c r="AZ17" s="202"/>
      <c r="BA17" s="202"/>
      <c r="BB17" s="202"/>
      <c r="BC17" s="202"/>
      <c r="BD17" s="202"/>
      <c r="BE17" s="202"/>
      <c r="BF17" s="202"/>
      <c r="BG17" s="202"/>
      <c r="BH17" s="202"/>
      <c r="BI17" s="202"/>
      <c r="BJ17" s="202"/>
      <c r="BK17" s="202"/>
      <c r="BL17" s="202"/>
      <c r="BM17" s="56"/>
    </row>
    <row r="18" spans="1:65">
      <c r="A18" s="29"/>
      <c r="B18" s="19"/>
      <c r="C18" s="9">
        <v>13</v>
      </c>
      <c r="D18" s="204">
        <v>0.77020522023038651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01"/>
      <c r="W18" s="202"/>
      <c r="X18" s="202"/>
      <c r="Y18" s="202"/>
      <c r="Z18" s="202"/>
      <c r="AA18" s="202"/>
      <c r="AB18" s="202"/>
      <c r="AC18" s="202"/>
      <c r="AD18" s="202"/>
      <c r="AE18" s="202"/>
      <c r="AF18" s="202"/>
      <c r="AG18" s="202"/>
      <c r="AH18" s="202"/>
      <c r="AI18" s="202"/>
      <c r="AJ18" s="202"/>
      <c r="AK18" s="202"/>
      <c r="AL18" s="202"/>
      <c r="AM18" s="202"/>
      <c r="AN18" s="20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/>
      <c r="AY18" s="202"/>
      <c r="AZ18" s="202"/>
      <c r="BA18" s="202"/>
      <c r="BB18" s="202"/>
      <c r="BC18" s="202"/>
      <c r="BD18" s="202"/>
      <c r="BE18" s="202"/>
      <c r="BF18" s="202"/>
      <c r="BG18" s="202"/>
      <c r="BH18" s="202"/>
      <c r="BI18" s="202"/>
      <c r="BJ18" s="202"/>
      <c r="BK18" s="202"/>
      <c r="BL18" s="202"/>
      <c r="BM18" s="56"/>
    </row>
    <row r="19" spans="1:65">
      <c r="A19" s="29"/>
      <c r="B19" s="19"/>
      <c r="C19" s="9">
        <v>14</v>
      </c>
      <c r="D19" s="204">
        <v>0.76723885098381928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01"/>
      <c r="W19" s="202"/>
      <c r="X19" s="202"/>
      <c r="Y19" s="202"/>
      <c r="Z19" s="202"/>
      <c r="AA19" s="202"/>
      <c r="AB19" s="202"/>
      <c r="AC19" s="202"/>
      <c r="AD19" s="202"/>
      <c r="AE19" s="202"/>
      <c r="AF19" s="202"/>
      <c r="AG19" s="202"/>
      <c r="AH19" s="202"/>
      <c r="AI19" s="202"/>
      <c r="AJ19" s="202"/>
      <c r="AK19" s="202"/>
      <c r="AL19" s="202"/>
      <c r="AM19" s="202"/>
      <c r="AN19" s="202"/>
      <c r="AO19" s="202"/>
      <c r="AP19" s="202"/>
      <c r="AQ19" s="202"/>
      <c r="AR19" s="202"/>
      <c r="AS19" s="202"/>
      <c r="AT19" s="202"/>
      <c r="AU19" s="202"/>
      <c r="AV19" s="202"/>
      <c r="AW19" s="202"/>
      <c r="AX19" s="202"/>
      <c r="AY19" s="202"/>
      <c r="AZ19" s="202"/>
      <c r="BA19" s="202"/>
      <c r="BB19" s="202"/>
      <c r="BC19" s="202"/>
      <c r="BD19" s="202"/>
      <c r="BE19" s="202"/>
      <c r="BF19" s="202"/>
      <c r="BG19" s="202"/>
      <c r="BH19" s="202"/>
      <c r="BI19" s="202"/>
      <c r="BJ19" s="202"/>
      <c r="BK19" s="202"/>
      <c r="BL19" s="202"/>
      <c r="BM19" s="56"/>
    </row>
    <row r="20" spans="1:65">
      <c r="A20" s="29"/>
      <c r="B20" s="19"/>
      <c r="C20" s="9">
        <v>15</v>
      </c>
      <c r="D20" s="204">
        <v>0.82191099470907159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01"/>
      <c r="W20" s="202"/>
      <c r="X20" s="202"/>
      <c r="Y20" s="202"/>
      <c r="Z20" s="202"/>
      <c r="AA20" s="202"/>
      <c r="AB20" s="202"/>
      <c r="AC20" s="202"/>
      <c r="AD20" s="202"/>
      <c r="AE20" s="202"/>
      <c r="AF20" s="202"/>
      <c r="AG20" s="202"/>
      <c r="AH20" s="202"/>
      <c r="AI20" s="202"/>
      <c r="AJ20" s="202"/>
      <c r="AK20" s="202"/>
      <c r="AL20" s="202"/>
      <c r="AM20" s="202"/>
      <c r="AN20" s="202"/>
      <c r="AO20" s="202"/>
      <c r="AP20" s="202"/>
      <c r="AQ20" s="202"/>
      <c r="AR20" s="202"/>
      <c r="AS20" s="202"/>
      <c r="AT20" s="202"/>
      <c r="AU20" s="202"/>
      <c r="AV20" s="202"/>
      <c r="AW20" s="202"/>
      <c r="AX20" s="202"/>
      <c r="AY20" s="202"/>
      <c r="AZ20" s="202"/>
      <c r="BA20" s="202"/>
      <c r="BB20" s="202"/>
      <c r="BC20" s="202"/>
      <c r="BD20" s="202"/>
      <c r="BE20" s="202"/>
      <c r="BF20" s="202"/>
      <c r="BG20" s="202"/>
      <c r="BH20" s="202"/>
      <c r="BI20" s="202"/>
      <c r="BJ20" s="202"/>
      <c r="BK20" s="202"/>
      <c r="BL20" s="202"/>
      <c r="BM20" s="56"/>
    </row>
    <row r="21" spans="1:65">
      <c r="A21" s="29"/>
      <c r="B21" s="19"/>
      <c r="C21" s="9">
        <v>16</v>
      </c>
      <c r="D21" s="204">
        <v>0.79640901689251897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01"/>
      <c r="W21" s="202"/>
      <c r="X21" s="202"/>
      <c r="Y21" s="202"/>
      <c r="Z21" s="202"/>
      <c r="AA21" s="202"/>
      <c r="AB21" s="202"/>
      <c r="AC21" s="202"/>
      <c r="AD21" s="202"/>
      <c r="AE21" s="202"/>
      <c r="AF21" s="202"/>
      <c r="AG21" s="202"/>
      <c r="AH21" s="202"/>
      <c r="AI21" s="202"/>
      <c r="AJ21" s="202"/>
      <c r="AK21" s="202"/>
      <c r="AL21" s="202"/>
      <c r="AM21" s="202"/>
      <c r="AN21" s="202"/>
      <c r="AO21" s="202"/>
      <c r="AP21" s="202"/>
      <c r="AQ21" s="202"/>
      <c r="AR21" s="202"/>
      <c r="AS21" s="202"/>
      <c r="AT21" s="202"/>
      <c r="AU21" s="202"/>
      <c r="AV21" s="202"/>
      <c r="AW21" s="202"/>
      <c r="AX21" s="202"/>
      <c r="AY21" s="202"/>
      <c r="AZ21" s="202"/>
      <c r="BA21" s="202"/>
      <c r="BB21" s="202"/>
      <c r="BC21" s="202"/>
      <c r="BD21" s="202"/>
      <c r="BE21" s="202"/>
      <c r="BF21" s="202"/>
      <c r="BG21" s="202"/>
      <c r="BH21" s="202"/>
      <c r="BI21" s="202"/>
      <c r="BJ21" s="202"/>
      <c r="BK21" s="202"/>
      <c r="BL21" s="202"/>
      <c r="BM21" s="56"/>
    </row>
    <row r="22" spans="1:65">
      <c r="A22" s="29"/>
      <c r="B22" s="19"/>
      <c r="C22" s="9">
        <v>17</v>
      </c>
      <c r="D22" s="204">
        <v>0.76365623691806195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01"/>
      <c r="W22" s="202"/>
      <c r="X22" s="202"/>
      <c r="Y22" s="202"/>
      <c r="Z22" s="202"/>
      <c r="AA22" s="202"/>
      <c r="AB22" s="202"/>
      <c r="AC22" s="202"/>
      <c r="AD22" s="202"/>
      <c r="AE22" s="202"/>
      <c r="AF22" s="202"/>
      <c r="AG22" s="202"/>
      <c r="AH22" s="202"/>
      <c r="AI22" s="202"/>
      <c r="AJ22" s="202"/>
      <c r="AK22" s="202"/>
      <c r="AL22" s="202"/>
      <c r="AM22" s="202"/>
      <c r="AN22" s="202"/>
      <c r="AO22" s="202"/>
      <c r="AP22" s="202"/>
      <c r="AQ22" s="202"/>
      <c r="AR22" s="202"/>
      <c r="AS22" s="202"/>
      <c r="AT22" s="202"/>
      <c r="AU22" s="202"/>
      <c r="AV22" s="202"/>
      <c r="AW22" s="202"/>
      <c r="AX22" s="202"/>
      <c r="AY22" s="202"/>
      <c r="AZ22" s="202"/>
      <c r="BA22" s="202"/>
      <c r="BB22" s="202"/>
      <c r="BC22" s="202"/>
      <c r="BD22" s="202"/>
      <c r="BE22" s="202"/>
      <c r="BF22" s="202"/>
      <c r="BG22" s="202"/>
      <c r="BH22" s="202"/>
      <c r="BI22" s="202"/>
      <c r="BJ22" s="202"/>
      <c r="BK22" s="202"/>
      <c r="BL22" s="202"/>
      <c r="BM22" s="56"/>
    </row>
    <row r="23" spans="1:65">
      <c r="A23" s="29"/>
      <c r="B23" s="19"/>
      <c r="C23" s="9">
        <v>18</v>
      </c>
      <c r="D23" s="204">
        <v>0.80188499310121841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01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O23" s="202"/>
      <c r="AP23" s="202"/>
      <c r="AQ23" s="202"/>
      <c r="AR23" s="202"/>
      <c r="AS23" s="202"/>
      <c r="AT23" s="202"/>
      <c r="AU23" s="202"/>
      <c r="AV23" s="202"/>
      <c r="AW23" s="202"/>
      <c r="AX23" s="202"/>
      <c r="AY23" s="202"/>
      <c r="AZ23" s="202"/>
      <c r="BA23" s="202"/>
      <c r="BB23" s="202"/>
      <c r="BC23" s="202"/>
      <c r="BD23" s="202"/>
      <c r="BE23" s="202"/>
      <c r="BF23" s="202"/>
      <c r="BG23" s="202"/>
      <c r="BH23" s="202"/>
      <c r="BI23" s="202"/>
      <c r="BJ23" s="202"/>
      <c r="BK23" s="202"/>
      <c r="BL23" s="202"/>
      <c r="BM23" s="56"/>
    </row>
    <row r="24" spans="1:65">
      <c r="A24" s="29"/>
      <c r="B24" s="19"/>
      <c r="C24" s="9">
        <v>19</v>
      </c>
      <c r="D24" s="204">
        <v>0.81425049026884044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01"/>
      <c r="W24" s="202"/>
      <c r="X24" s="202"/>
      <c r="Y24" s="202"/>
      <c r="Z24" s="202"/>
      <c r="AA24" s="202"/>
      <c r="AB24" s="202"/>
      <c r="AC24" s="202"/>
      <c r="AD24" s="202"/>
      <c r="AE24" s="202"/>
      <c r="AF24" s="202"/>
      <c r="AG24" s="202"/>
      <c r="AH24" s="202"/>
      <c r="AI24" s="202"/>
      <c r="AJ24" s="202"/>
      <c r="AK24" s="202"/>
      <c r="AL24" s="202"/>
      <c r="AM24" s="202"/>
      <c r="AN24" s="202"/>
      <c r="AO24" s="202"/>
      <c r="AP24" s="202"/>
      <c r="AQ24" s="202"/>
      <c r="AR24" s="202"/>
      <c r="AS24" s="202"/>
      <c r="AT24" s="202"/>
      <c r="AU24" s="202"/>
      <c r="AV24" s="202"/>
      <c r="AW24" s="202"/>
      <c r="AX24" s="202"/>
      <c r="AY24" s="202"/>
      <c r="AZ24" s="202"/>
      <c r="BA24" s="202"/>
      <c r="BB24" s="202"/>
      <c r="BC24" s="202"/>
      <c r="BD24" s="202"/>
      <c r="BE24" s="202"/>
      <c r="BF24" s="202"/>
      <c r="BG24" s="202"/>
      <c r="BH24" s="202"/>
      <c r="BI24" s="202"/>
      <c r="BJ24" s="202"/>
      <c r="BK24" s="202"/>
      <c r="BL24" s="202"/>
      <c r="BM24" s="56"/>
    </row>
    <row r="25" spans="1:65">
      <c r="A25" s="29"/>
      <c r="B25" s="19"/>
      <c r="C25" s="9">
        <v>20</v>
      </c>
      <c r="D25" s="204">
        <v>0.80395855562027341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01"/>
      <c r="W25" s="202"/>
      <c r="X25" s="202"/>
      <c r="Y25" s="202"/>
      <c r="Z25" s="202"/>
      <c r="AA25" s="202"/>
      <c r="AB25" s="202"/>
      <c r="AC25" s="202"/>
      <c r="AD25" s="202"/>
      <c r="AE25" s="202"/>
      <c r="AF25" s="202"/>
      <c r="AG25" s="202"/>
      <c r="AH25" s="202"/>
      <c r="AI25" s="202"/>
      <c r="AJ25" s="202"/>
      <c r="AK25" s="202"/>
      <c r="AL25" s="202"/>
      <c r="AM25" s="202"/>
      <c r="AN25" s="202"/>
      <c r="AO25" s="202"/>
      <c r="AP25" s="202"/>
      <c r="AQ25" s="202"/>
      <c r="AR25" s="202"/>
      <c r="AS25" s="202"/>
      <c r="AT25" s="202"/>
      <c r="AU25" s="202"/>
      <c r="AV25" s="202"/>
      <c r="AW25" s="202"/>
      <c r="AX25" s="202"/>
      <c r="AY25" s="202"/>
      <c r="AZ25" s="202"/>
      <c r="BA25" s="202"/>
      <c r="BB25" s="202"/>
      <c r="BC25" s="202"/>
      <c r="BD25" s="202"/>
      <c r="BE25" s="202"/>
      <c r="BF25" s="202"/>
      <c r="BG25" s="202"/>
      <c r="BH25" s="202"/>
      <c r="BI25" s="202"/>
      <c r="BJ25" s="202"/>
      <c r="BK25" s="202"/>
      <c r="BL25" s="202"/>
      <c r="BM25" s="56"/>
    </row>
    <row r="26" spans="1:65">
      <c r="A26" s="29"/>
      <c r="B26" s="20" t="s">
        <v>258</v>
      </c>
      <c r="C26" s="12"/>
      <c r="D26" s="206">
        <v>0.79183402355734178</v>
      </c>
      <c r="E26" s="206">
        <v>0.7416666666666667</v>
      </c>
      <c r="F26" s="206">
        <v>0.68666666666666654</v>
      </c>
      <c r="G26" s="206">
        <v>0.75</v>
      </c>
      <c r="H26" s="206">
        <v>0.76183333333333325</v>
      </c>
      <c r="I26" s="206">
        <v>0.72476666666666667</v>
      </c>
      <c r="J26" s="206">
        <v>0.75850000000000006</v>
      </c>
      <c r="K26" s="206">
        <v>0.44316666666666665</v>
      </c>
      <c r="L26" s="206">
        <v>0.76633333333333342</v>
      </c>
      <c r="M26" s="206">
        <v>0.63583333333333336</v>
      </c>
      <c r="N26" s="206">
        <v>0.73383333333333345</v>
      </c>
      <c r="O26" s="206">
        <v>0.74049999999999994</v>
      </c>
      <c r="P26" s="206">
        <v>0.77833333333333332</v>
      </c>
      <c r="Q26" s="206">
        <v>0.76031666666666664</v>
      </c>
      <c r="R26" s="206">
        <v>0.79576033772476418</v>
      </c>
      <c r="S26" s="206">
        <v>0.75283321650757162</v>
      </c>
      <c r="T26" s="206">
        <v>0.70000000000000007</v>
      </c>
      <c r="U26" s="206">
        <v>0.71499999999999997</v>
      </c>
      <c r="V26" s="201"/>
      <c r="W26" s="202"/>
      <c r="X26" s="202"/>
      <c r="Y26" s="202"/>
      <c r="Z26" s="202"/>
      <c r="AA26" s="202"/>
      <c r="AB26" s="202"/>
      <c r="AC26" s="202"/>
      <c r="AD26" s="202"/>
      <c r="AE26" s="202"/>
      <c r="AF26" s="202"/>
      <c r="AG26" s="202"/>
      <c r="AH26" s="202"/>
      <c r="AI26" s="202"/>
      <c r="AJ26" s="202"/>
      <c r="AK26" s="202"/>
      <c r="AL26" s="202"/>
      <c r="AM26" s="202"/>
      <c r="AN26" s="202"/>
      <c r="AO26" s="202"/>
      <c r="AP26" s="202"/>
      <c r="AQ26" s="202"/>
      <c r="AR26" s="202"/>
      <c r="AS26" s="202"/>
      <c r="AT26" s="202"/>
      <c r="AU26" s="202"/>
      <c r="AV26" s="202"/>
      <c r="AW26" s="202"/>
      <c r="AX26" s="202"/>
      <c r="AY26" s="202"/>
      <c r="AZ26" s="202"/>
      <c r="BA26" s="202"/>
      <c r="BB26" s="202"/>
      <c r="BC26" s="202"/>
      <c r="BD26" s="202"/>
      <c r="BE26" s="202"/>
      <c r="BF26" s="202"/>
      <c r="BG26" s="202"/>
      <c r="BH26" s="202"/>
      <c r="BI26" s="202"/>
      <c r="BJ26" s="202"/>
      <c r="BK26" s="202"/>
      <c r="BL26" s="202"/>
      <c r="BM26" s="56"/>
    </row>
    <row r="27" spans="1:65">
      <c r="A27" s="29"/>
      <c r="B27" s="3" t="s">
        <v>259</v>
      </c>
      <c r="C27" s="28"/>
      <c r="D27" s="23">
        <v>0.79501759981203657</v>
      </c>
      <c r="E27" s="23">
        <v>0.74</v>
      </c>
      <c r="F27" s="23">
        <v>0.69</v>
      </c>
      <c r="G27" s="23">
        <v>0.75</v>
      </c>
      <c r="H27" s="23">
        <v>0.76049999999999995</v>
      </c>
      <c r="I27" s="23">
        <v>0.72125000000000006</v>
      </c>
      <c r="J27" s="23">
        <v>0.75700000000000001</v>
      </c>
      <c r="K27" s="23">
        <v>0.59000000000000008</v>
      </c>
      <c r="L27" s="23">
        <v>0.76800000000000002</v>
      </c>
      <c r="M27" s="23">
        <v>0.65049999999999997</v>
      </c>
      <c r="N27" s="23">
        <v>0.73699999999999999</v>
      </c>
      <c r="O27" s="23">
        <v>0.8095</v>
      </c>
      <c r="P27" s="23">
        <v>0.78</v>
      </c>
      <c r="Q27" s="23">
        <v>0.76160000000000005</v>
      </c>
      <c r="R27" s="23">
        <v>0.79294736331079152</v>
      </c>
      <c r="S27" s="23">
        <v>0.75270270845532994</v>
      </c>
      <c r="T27" s="23">
        <v>0.69</v>
      </c>
      <c r="U27" s="23">
        <v>0.72</v>
      </c>
      <c r="V27" s="201"/>
      <c r="W27" s="202"/>
      <c r="X27" s="202"/>
      <c r="Y27" s="202"/>
      <c r="Z27" s="202"/>
      <c r="AA27" s="202"/>
      <c r="AB27" s="202"/>
      <c r="AC27" s="202"/>
      <c r="AD27" s="202"/>
      <c r="AE27" s="202"/>
      <c r="AF27" s="202"/>
      <c r="AG27" s="202"/>
      <c r="AH27" s="202"/>
      <c r="AI27" s="202"/>
      <c r="AJ27" s="202"/>
      <c r="AK27" s="202"/>
      <c r="AL27" s="202"/>
      <c r="AM27" s="202"/>
      <c r="AN27" s="202"/>
      <c r="AO27" s="202"/>
      <c r="AP27" s="202"/>
      <c r="AQ27" s="202"/>
      <c r="AR27" s="202"/>
      <c r="AS27" s="202"/>
      <c r="AT27" s="202"/>
      <c r="AU27" s="202"/>
      <c r="AV27" s="202"/>
      <c r="AW27" s="202"/>
      <c r="AX27" s="202"/>
      <c r="AY27" s="202"/>
      <c r="AZ27" s="202"/>
      <c r="BA27" s="202"/>
      <c r="BB27" s="202"/>
      <c r="BC27" s="202"/>
      <c r="BD27" s="202"/>
      <c r="BE27" s="202"/>
      <c r="BF27" s="202"/>
      <c r="BG27" s="202"/>
      <c r="BH27" s="202"/>
      <c r="BI27" s="202"/>
      <c r="BJ27" s="202"/>
      <c r="BK27" s="202"/>
      <c r="BL27" s="202"/>
      <c r="BM27" s="56"/>
    </row>
    <row r="28" spans="1:65">
      <c r="A28" s="29"/>
      <c r="B28" s="3" t="s">
        <v>260</v>
      </c>
      <c r="C28" s="28"/>
      <c r="D28" s="23">
        <v>1.8269584390555545E-2</v>
      </c>
      <c r="E28" s="23">
        <v>4.0824829046386341E-3</v>
      </c>
      <c r="F28" s="23">
        <v>5.1639777949431696E-3</v>
      </c>
      <c r="G28" s="23">
        <v>1.7888543819998333E-2</v>
      </c>
      <c r="H28" s="23">
        <v>3.2541768032279157E-2</v>
      </c>
      <c r="I28" s="23">
        <v>1.3200404034220556E-2</v>
      </c>
      <c r="J28" s="23">
        <v>8.1178814970409678E-3</v>
      </c>
      <c r="K28" s="23">
        <v>0.30919017880047017</v>
      </c>
      <c r="L28" s="23">
        <v>8.5244745683629563E-3</v>
      </c>
      <c r="M28" s="23">
        <v>0.15042794509886281</v>
      </c>
      <c r="N28" s="23">
        <v>8.2320511822186089E-3</v>
      </c>
      <c r="O28" s="23">
        <v>0.13079105473999433</v>
      </c>
      <c r="P28" s="23">
        <v>1.3291601358251269E-2</v>
      </c>
      <c r="Q28" s="23">
        <v>6.8554844224654457E-3</v>
      </c>
      <c r="R28" s="23">
        <v>4.0531455012257585E-2</v>
      </c>
      <c r="S28" s="23">
        <v>8.4713378177308767E-3</v>
      </c>
      <c r="T28" s="23">
        <v>2.4494897427831768E-2</v>
      </c>
      <c r="U28" s="23">
        <v>3.0166206257996687E-2</v>
      </c>
      <c r="V28" s="201"/>
      <c r="W28" s="202"/>
      <c r="X28" s="202"/>
      <c r="Y28" s="202"/>
      <c r="Z28" s="202"/>
      <c r="AA28" s="202"/>
      <c r="AB28" s="202"/>
      <c r="AC28" s="202"/>
      <c r="AD28" s="202"/>
      <c r="AE28" s="202"/>
      <c r="AF28" s="202"/>
      <c r="AG28" s="202"/>
      <c r="AH28" s="202"/>
      <c r="AI28" s="202"/>
      <c r="AJ28" s="202"/>
      <c r="AK28" s="202"/>
      <c r="AL28" s="202"/>
      <c r="AM28" s="202"/>
      <c r="AN28" s="202"/>
      <c r="AO28" s="202"/>
      <c r="AP28" s="202"/>
      <c r="AQ28" s="202"/>
      <c r="AR28" s="202"/>
      <c r="AS28" s="202"/>
      <c r="AT28" s="202"/>
      <c r="AU28" s="202"/>
      <c r="AV28" s="202"/>
      <c r="AW28" s="202"/>
      <c r="AX28" s="202"/>
      <c r="AY28" s="202"/>
      <c r="AZ28" s="202"/>
      <c r="BA28" s="202"/>
      <c r="BB28" s="202"/>
      <c r="BC28" s="202"/>
      <c r="BD28" s="202"/>
      <c r="BE28" s="202"/>
      <c r="BF28" s="202"/>
      <c r="BG28" s="202"/>
      <c r="BH28" s="202"/>
      <c r="BI28" s="202"/>
      <c r="BJ28" s="202"/>
      <c r="BK28" s="202"/>
      <c r="BL28" s="202"/>
      <c r="BM28" s="56"/>
    </row>
    <row r="29" spans="1:65">
      <c r="A29" s="29"/>
      <c r="B29" s="3" t="s">
        <v>86</v>
      </c>
      <c r="C29" s="28"/>
      <c r="D29" s="13">
        <v>2.3072492273669681E-2</v>
      </c>
      <c r="E29" s="13">
        <v>5.5044713320970343E-3</v>
      </c>
      <c r="F29" s="13">
        <v>7.5203560120531612E-3</v>
      </c>
      <c r="G29" s="13">
        <v>2.3851391759997776E-2</v>
      </c>
      <c r="H29" s="13">
        <v>4.271507508065521E-2</v>
      </c>
      <c r="I29" s="13">
        <v>1.8213315597048092E-2</v>
      </c>
      <c r="J29" s="13">
        <v>1.0702546469401407E-2</v>
      </c>
      <c r="K29" s="13">
        <v>0.69768374306236225</v>
      </c>
      <c r="L29" s="13">
        <v>1.1123716270156096E-2</v>
      </c>
      <c r="M29" s="13">
        <v>0.23658392413975801</v>
      </c>
      <c r="N29" s="13">
        <v>1.1217875787715569E-2</v>
      </c>
      <c r="O29" s="13">
        <v>0.17662532713030971</v>
      </c>
      <c r="P29" s="13">
        <v>1.70770038864042E-2</v>
      </c>
      <c r="Q29" s="13">
        <v>9.0166173162043606E-3</v>
      </c>
      <c r="R29" s="13">
        <v>5.0934248781668377E-2</v>
      </c>
      <c r="S29" s="13">
        <v>1.1252608986927818E-2</v>
      </c>
      <c r="T29" s="13">
        <v>3.4992710611188235E-2</v>
      </c>
      <c r="U29" s="13">
        <v>4.2190498262932433E-2</v>
      </c>
      <c r="V29" s="148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261</v>
      </c>
      <c r="C30" s="28"/>
      <c r="D30" s="13">
        <v>5.5769918365857096E-2</v>
      </c>
      <c r="E30" s="13">
        <v>-1.1119334575246498E-2</v>
      </c>
      <c r="F30" s="13">
        <v>-8.4452058078655412E-2</v>
      </c>
      <c r="G30" s="13">
        <v>-8.3158626088541965E-6</v>
      </c>
      <c r="H30" s="13">
        <v>1.5769330709336504E-2</v>
      </c>
      <c r="I30" s="13">
        <v>-3.3652480524475781E-2</v>
      </c>
      <c r="J30" s="13">
        <v>1.132492322428158E-2</v>
      </c>
      <c r="K30" s="13">
        <v>-0.40911602486192822</v>
      </c>
      <c r="L30" s="13">
        <v>2.1769280814160963E-2</v>
      </c>
      <c r="M30" s="13">
        <v>-0.15222927222574512</v>
      </c>
      <c r="N30" s="13">
        <v>-2.1563692165125881E-2</v>
      </c>
      <c r="O30" s="13">
        <v>-1.2674877195015921E-2</v>
      </c>
      <c r="P30" s="13">
        <v>3.7769147760359223E-2</v>
      </c>
      <c r="Q30" s="13">
        <v>1.3747125303636532E-2</v>
      </c>
      <c r="R30" s="13">
        <v>6.1004960388168161E-2</v>
      </c>
      <c r="S30" s="13">
        <v>3.7692747333009091E-3</v>
      </c>
      <c r="T30" s="13">
        <v>-6.6674428138434938E-2</v>
      </c>
      <c r="U30" s="13">
        <v>-4.6674594455687224E-2</v>
      </c>
      <c r="V30" s="148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5" t="s">
        <v>262</v>
      </c>
      <c r="C31" s="46"/>
      <c r="D31" s="44" t="s">
        <v>263</v>
      </c>
      <c r="E31" s="44">
        <v>0</v>
      </c>
      <c r="F31" s="44">
        <v>1.84</v>
      </c>
      <c r="G31" s="44">
        <v>0.28000000000000003</v>
      </c>
      <c r="H31" s="44">
        <v>0.67</v>
      </c>
      <c r="I31" s="44">
        <v>0.56999999999999995</v>
      </c>
      <c r="J31" s="44">
        <v>0.56000000000000005</v>
      </c>
      <c r="K31" s="44">
        <v>9.98</v>
      </c>
      <c r="L31" s="44">
        <v>0.82</v>
      </c>
      <c r="M31" s="44">
        <v>3.54</v>
      </c>
      <c r="N31" s="44">
        <v>0.26</v>
      </c>
      <c r="O31" s="44">
        <v>0.04</v>
      </c>
      <c r="P31" s="44">
        <v>1.23</v>
      </c>
      <c r="Q31" s="44">
        <v>0.62</v>
      </c>
      <c r="R31" s="44">
        <v>1.81</v>
      </c>
      <c r="S31" s="44">
        <v>0.37</v>
      </c>
      <c r="T31" s="44">
        <v>1.39</v>
      </c>
      <c r="U31" s="44">
        <v>0.89</v>
      </c>
      <c r="V31" s="148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U25">
    <cfRule type="expression" dxfId="14" priority="3">
      <formula>AND($B6&lt;&gt;$B5,NOT(ISBLANK(INDIRECT(Anlyt_LabRefThisCol))))</formula>
    </cfRule>
  </conditionalFormatting>
  <conditionalFormatting sqref="C2:U31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BE173-C55A-4D2B-8B78-73084D40CB3B}">
  <sheetPr codeName="Sheet13"/>
  <dimension ref="A1:BN119"/>
  <sheetViews>
    <sheetView zoomScale="89" zoomScaleNormal="89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6" width="11.28515625" style="2" bestFit="1" customWidth="1"/>
    <col min="27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433</v>
      </c>
      <c r="BM1" s="27" t="s">
        <v>268</v>
      </c>
    </row>
    <row r="2" spans="1:66" ht="15">
      <c r="A2" s="24" t="s">
        <v>110</v>
      </c>
      <c r="B2" s="18" t="s">
        <v>111</v>
      </c>
      <c r="C2" s="15" t="s">
        <v>112</v>
      </c>
      <c r="D2" s="16" t="s">
        <v>223</v>
      </c>
      <c r="E2" s="17" t="s">
        <v>223</v>
      </c>
      <c r="F2" s="17" t="s">
        <v>223</v>
      </c>
      <c r="G2" s="148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224</v>
      </c>
      <c r="C3" s="9" t="s">
        <v>224</v>
      </c>
      <c r="D3" s="146" t="s">
        <v>238</v>
      </c>
      <c r="E3" s="147" t="s">
        <v>239</v>
      </c>
      <c r="F3" s="147" t="s">
        <v>244</v>
      </c>
      <c r="G3" s="148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101</v>
      </c>
      <c r="E4" s="11" t="s">
        <v>101</v>
      </c>
      <c r="F4" s="11" t="s">
        <v>101</v>
      </c>
      <c r="G4" s="148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25"/>
      <c r="F5" s="25"/>
      <c r="G5" s="148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199">
        <v>0.13</v>
      </c>
      <c r="E6" s="199">
        <v>0.16</v>
      </c>
      <c r="F6" s="199">
        <v>0.14000000000000001</v>
      </c>
      <c r="G6" s="201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2"/>
      <c r="AX6" s="202"/>
      <c r="AY6" s="202"/>
      <c r="AZ6" s="202"/>
      <c r="BA6" s="202"/>
      <c r="BB6" s="202"/>
      <c r="BC6" s="202"/>
      <c r="BD6" s="202"/>
      <c r="BE6" s="202"/>
      <c r="BF6" s="202"/>
      <c r="BG6" s="202"/>
      <c r="BH6" s="202"/>
      <c r="BI6" s="202"/>
      <c r="BJ6" s="202"/>
      <c r="BK6" s="202"/>
      <c r="BL6" s="202"/>
      <c r="BM6" s="203">
        <v>1</v>
      </c>
    </row>
    <row r="7" spans="1:66">
      <c r="A7" s="29"/>
      <c r="B7" s="19">
        <v>1</v>
      </c>
      <c r="C7" s="9">
        <v>2</v>
      </c>
      <c r="D7" s="23">
        <v>0.13</v>
      </c>
      <c r="E7" s="23">
        <v>0.16</v>
      </c>
      <c r="F7" s="23">
        <v>0.14000000000000001</v>
      </c>
      <c r="G7" s="201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2"/>
      <c r="AT7" s="202"/>
      <c r="AU7" s="202"/>
      <c r="AV7" s="202"/>
      <c r="AW7" s="202"/>
      <c r="AX7" s="202"/>
      <c r="AY7" s="202"/>
      <c r="AZ7" s="202"/>
      <c r="BA7" s="202"/>
      <c r="BB7" s="202"/>
      <c r="BC7" s="202"/>
      <c r="BD7" s="202"/>
      <c r="BE7" s="202"/>
      <c r="BF7" s="202"/>
      <c r="BG7" s="202"/>
      <c r="BH7" s="202"/>
      <c r="BI7" s="202"/>
      <c r="BJ7" s="202"/>
      <c r="BK7" s="202"/>
      <c r="BL7" s="202"/>
      <c r="BM7" s="203">
        <v>1</v>
      </c>
    </row>
    <row r="8" spans="1:66">
      <c r="A8" s="29"/>
      <c r="B8" s="19">
        <v>1</v>
      </c>
      <c r="C8" s="9">
        <v>3</v>
      </c>
      <c r="D8" s="23">
        <v>0.13</v>
      </c>
      <c r="E8" s="23">
        <v>0.16</v>
      </c>
      <c r="F8" s="23">
        <v>0.14000000000000001</v>
      </c>
      <c r="G8" s="201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/>
      <c r="AY8" s="202"/>
      <c r="AZ8" s="202"/>
      <c r="BA8" s="202"/>
      <c r="BB8" s="202"/>
      <c r="BC8" s="202"/>
      <c r="BD8" s="202"/>
      <c r="BE8" s="202"/>
      <c r="BF8" s="202"/>
      <c r="BG8" s="202"/>
      <c r="BH8" s="202"/>
      <c r="BI8" s="202"/>
      <c r="BJ8" s="202"/>
      <c r="BK8" s="202"/>
      <c r="BL8" s="202"/>
      <c r="BM8" s="203">
        <v>16</v>
      </c>
    </row>
    <row r="9" spans="1:66">
      <c r="A9" s="29"/>
      <c r="B9" s="19">
        <v>1</v>
      </c>
      <c r="C9" s="9">
        <v>4</v>
      </c>
      <c r="D9" s="23">
        <v>0.13</v>
      </c>
      <c r="E9" s="23">
        <v>0.16</v>
      </c>
      <c r="F9" s="23">
        <v>0.14000000000000001</v>
      </c>
      <c r="G9" s="201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2"/>
      <c r="BE9" s="202"/>
      <c r="BF9" s="202"/>
      <c r="BG9" s="202"/>
      <c r="BH9" s="202"/>
      <c r="BI9" s="202"/>
      <c r="BJ9" s="202"/>
      <c r="BK9" s="202"/>
      <c r="BL9" s="202"/>
      <c r="BM9" s="203">
        <v>0.14333333333333301</v>
      </c>
      <c r="BN9" s="27"/>
    </row>
    <row r="10" spans="1:66">
      <c r="A10" s="29"/>
      <c r="B10" s="19">
        <v>1</v>
      </c>
      <c r="C10" s="9">
        <v>5</v>
      </c>
      <c r="D10" s="23">
        <v>0.13</v>
      </c>
      <c r="E10" s="23">
        <v>0.16</v>
      </c>
      <c r="F10" s="23">
        <v>0.14000000000000001</v>
      </c>
      <c r="G10" s="201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02"/>
      <c r="BH10" s="202"/>
      <c r="BI10" s="202"/>
      <c r="BJ10" s="202"/>
      <c r="BK10" s="202"/>
      <c r="BL10" s="202"/>
      <c r="BM10" s="203">
        <v>7</v>
      </c>
    </row>
    <row r="11" spans="1:66">
      <c r="A11" s="29"/>
      <c r="B11" s="19">
        <v>1</v>
      </c>
      <c r="C11" s="9">
        <v>6</v>
      </c>
      <c r="D11" s="23">
        <v>0.13</v>
      </c>
      <c r="E11" s="23">
        <v>0.16</v>
      </c>
      <c r="F11" s="23">
        <v>0.14000000000000001</v>
      </c>
      <c r="G11" s="201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2"/>
      <c r="BG11" s="202"/>
      <c r="BH11" s="202"/>
      <c r="BI11" s="202"/>
      <c r="BJ11" s="202"/>
      <c r="BK11" s="202"/>
      <c r="BL11" s="202"/>
      <c r="BM11" s="56"/>
    </row>
    <row r="12" spans="1:66">
      <c r="A12" s="29"/>
      <c r="B12" s="20" t="s">
        <v>258</v>
      </c>
      <c r="C12" s="12"/>
      <c r="D12" s="206">
        <v>0.13</v>
      </c>
      <c r="E12" s="206">
        <v>0.16</v>
      </c>
      <c r="F12" s="206">
        <v>0.14000000000000001</v>
      </c>
      <c r="G12" s="201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  <c r="BG12" s="202"/>
      <c r="BH12" s="202"/>
      <c r="BI12" s="202"/>
      <c r="BJ12" s="202"/>
      <c r="BK12" s="202"/>
      <c r="BL12" s="202"/>
      <c r="BM12" s="56"/>
    </row>
    <row r="13" spans="1:66">
      <c r="A13" s="29"/>
      <c r="B13" s="3" t="s">
        <v>259</v>
      </c>
      <c r="C13" s="28"/>
      <c r="D13" s="23">
        <v>0.13</v>
      </c>
      <c r="E13" s="23">
        <v>0.16</v>
      </c>
      <c r="F13" s="23">
        <v>0.14000000000000001</v>
      </c>
      <c r="G13" s="201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  <c r="BG13" s="202"/>
      <c r="BH13" s="202"/>
      <c r="BI13" s="202"/>
      <c r="BJ13" s="202"/>
      <c r="BK13" s="202"/>
      <c r="BL13" s="202"/>
      <c r="BM13" s="56"/>
    </row>
    <row r="14" spans="1:66">
      <c r="A14" s="29"/>
      <c r="B14" s="3" t="s">
        <v>260</v>
      </c>
      <c r="C14" s="28"/>
      <c r="D14" s="23">
        <v>0</v>
      </c>
      <c r="E14" s="23">
        <v>0</v>
      </c>
      <c r="F14" s="23">
        <v>0</v>
      </c>
      <c r="G14" s="201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  <c r="AL14" s="202"/>
      <c r="AM14" s="202"/>
      <c r="AN14" s="20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  <c r="BB14" s="202"/>
      <c r="BC14" s="202"/>
      <c r="BD14" s="202"/>
      <c r="BE14" s="202"/>
      <c r="BF14" s="202"/>
      <c r="BG14" s="202"/>
      <c r="BH14" s="202"/>
      <c r="BI14" s="202"/>
      <c r="BJ14" s="202"/>
      <c r="BK14" s="202"/>
      <c r="BL14" s="202"/>
      <c r="BM14" s="56"/>
    </row>
    <row r="15" spans="1:66">
      <c r="A15" s="29"/>
      <c r="B15" s="3" t="s">
        <v>86</v>
      </c>
      <c r="C15" s="28"/>
      <c r="D15" s="13">
        <v>0</v>
      </c>
      <c r="E15" s="13">
        <v>0</v>
      </c>
      <c r="F15" s="13">
        <v>0</v>
      </c>
      <c r="G15" s="148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3" t="s">
        <v>261</v>
      </c>
      <c r="C16" s="28"/>
      <c r="D16" s="13">
        <v>-9.3023255813951433E-2</v>
      </c>
      <c r="E16" s="13">
        <v>0.11627906976744451</v>
      </c>
      <c r="F16" s="13">
        <v>-2.3255813953486082E-2</v>
      </c>
      <c r="G16" s="148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45" t="s">
        <v>262</v>
      </c>
      <c r="C17" s="46"/>
      <c r="D17" s="44">
        <v>0.67</v>
      </c>
      <c r="E17" s="44">
        <v>1.35</v>
      </c>
      <c r="F17" s="44">
        <v>0</v>
      </c>
      <c r="G17" s="148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0"/>
      <c r="C18" s="20"/>
      <c r="D18" s="20"/>
      <c r="E18" s="20"/>
      <c r="F18" s="20"/>
      <c r="BM18" s="55"/>
    </row>
    <row r="19" spans="1:65" ht="15">
      <c r="B19" s="8" t="s">
        <v>434</v>
      </c>
      <c r="BM19" s="27" t="s">
        <v>66</v>
      </c>
    </row>
    <row r="20" spans="1:65" ht="15">
      <c r="A20" s="24" t="s">
        <v>60</v>
      </c>
      <c r="B20" s="18" t="s">
        <v>111</v>
      </c>
      <c r="C20" s="15" t="s">
        <v>112</v>
      </c>
      <c r="D20" s="16" t="s">
        <v>223</v>
      </c>
      <c r="E20" s="17" t="s">
        <v>223</v>
      </c>
      <c r="F20" s="17" t="s">
        <v>223</v>
      </c>
      <c r="G20" s="17" t="s">
        <v>223</v>
      </c>
      <c r="H20" s="17" t="s">
        <v>223</v>
      </c>
      <c r="I20" s="17" t="s">
        <v>223</v>
      </c>
      <c r="J20" s="17" t="s">
        <v>223</v>
      </c>
      <c r="K20" s="17" t="s">
        <v>223</v>
      </c>
      <c r="L20" s="17" t="s">
        <v>223</v>
      </c>
      <c r="M20" s="17" t="s">
        <v>223</v>
      </c>
      <c r="N20" s="17" t="s">
        <v>223</v>
      </c>
      <c r="O20" s="17" t="s">
        <v>223</v>
      </c>
      <c r="P20" s="17" t="s">
        <v>223</v>
      </c>
      <c r="Q20" s="17" t="s">
        <v>223</v>
      </c>
      <c r="R20" s="17" t="s">
        <v>223</v>
      </c>
      <c r="S20" s="17" t="s">
        <v>223</v>
      </c>
      <c r="T20" s="17" t="s">
        <v>223</v>
      </c>
      <c r="U20" s="17" t="s">
        <v>223</v>
      </c>
      <c r="V20" s="17" t="s">
        <v>223</v>
      </c>
      <c r="W20" s="17" t="s">
        <v>223</v>
      </c>
      <c r="X20" s="17" t="s">
        <v>223</v>
      </c>
      <c r="Y20" s="17" t="s">
        <v>223</v>
      </c>
      <c r="Z20" s="17" t="s">
        <v>223</v>
      </c>
      <c r="AA20" s="148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 t="s">
        <v>224</v>
      </c>
      <c r="C21" s="9" t="s">
        <v>224</v>
      </c>
      <c r="D21" s="146" t="s">
        <v>226</v>
      </c>
      <c r="E21" s="147" t="s">
        <v>227</v>
      </c>
      <c r="F21" s="147" t="s">
        <v>228</v>
      </c>
      <c r="G21" s="147" t="s">
        <v>229</v>
      </c>
      <c r="H21" s="147" t="s">
        <v>230</v>
      </c>
      <c r="I21" s="147" t="s">
        <v>231</v>
      </c>
      <c r="J21" s="147" t="s">
        <v>232</v>
      </c>
      <c r="K21" s="147" t="s">
        <v>234</v>
      </c>
      <c r="L21" s="147" t="s">
        <v>235</v>
      </c>
      <c r="M21" s="147" t="s">
        <v>236</v>
      </c>
      <c r="N21" s="147" t="s">
        <v>237</v>
      </c>
      <c r="O21" s="147" t="s">
        <v>264</v>
      </c>
      <c r="P21" s="147" t="s">
        <v>238</v>
      </c>
      <c r="Q21" s="147" t="s">
        <v>239</v>
      </c>
      <c r="R21" s="147" t="s">
        <v>240</v>
      </c>
      <c r="S21" s="147" t="s">
        <v>241</v>
      </c>
      <c r="T21" s="147" t="s">
        <v>242</v>
      </c>
      <c r="U21" s="147" t="s">
        <v>243</v>
      </c>
      <c r="V21" s="147" t="s">
        <v>244</v>
      </c>
      <c r="W21" s="147" t="s">
        <v>245</v>
      </c>
      <c r="X21" s="147" t="s">
        <v>246</v>
      </c>
      <c r="Y21" s="147" t="s">
        <v>247</v>
      </c>
      <c r="Z21" s="147" t="s">
        <v>248</v>
      </c>
      <c r="AA21" s="148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 t="s">
        <v>1</v>
      </c>
    </row>
    <row r="22" spans="1:65">
      <c r="A22" s="29"/>
      <c r="B22" s="19"/>
      <c r="C22" s="9"/>
      <c r="D22" s="10" t="s">
        <v>101</v>
      </c>
      <c r="E22" s="11" t="s">
        <v>101</v>
      </c>
      <c r="F22" s="11" t="s">
        <v>101</v>
      </c>
      <c r="G22" s="11" t="s">
        <v>101</v>
      </c>
      <c r="H22" s="11" t="s">
        <v>101</v>
      </c>
      <c r="I22" s="11" t="s">
        <v>101</v>
      </c>
      <c r="J22" s="11" t="s">
        <v>101</v>
      </c>
      <c r="K22" s="11" t="s">
        <v>101</v>
      </c>
      <c r="L22" s="11" t="s">
        <v>101</v>
      </c>
      <c r="M22" s="11" t="s">
        <v>101</v>
      </c>
      <c r="N22" s="11" t="s">
        <v>101</v>
      </c>
      <c r="O22" s="11" t="s">
        <v>101</v>
      </c>
      <c r="P22" s="11" t="s">
        <v>101</v>
      </c>
      <c r="Q22" s="11" t="s">
        <v>101</v>
      </c>
      <c r="R22" s="11" t="s">
        <v>101</v>
      </c>
      <c r="S22" s="11" t="s">
        <v>101</v>
      </c>
      <c r="T22" s="11" t="s">
        <v>101</v>
      </c>
      <c r="U22" s="11" t="s">
        <v>101</v>
      </c>
      <c r="V22" s="11" t="s">
        <v>101</v>
      </c>
      <c r="W22" s="11" t="s">
        <v>101</v>
      </c>
      <c r="X22" s="11" t="s">
        <v>101</v>
      </c>
      <c r="Y22" s="11" t="s">
        <v>101</v>
      </c>
      <c r="Z22" s="11" t="s">
        <v>101</v>
      </c>
      <c r="AA22" s="148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2</v>
      </c>
    </row>
    <row r="23" spans="1:65">
      <c r="A23" s="29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148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3</v>
      </c>
    </row>
    <row r="24" spans="1:65">
      <c r="A24" s="29"/>
      <c r="B24" s="18">
        <v>1</v>
      </c>
      <c r="C24" s="14">
        <v>1</v>
      </c>
      <c r="D24" s="21">
        <v>11</v>
      </c>
      <c r="E24" s="21">
        <v>11.32</v>
      </c>
      <c r="F24" s="21">
        <v>10.512591</v>
      </c>
      <c r="G24" s="21">
        <v>10.904999999999999</v>
      </c>
      <c r="H24" s="21">
        <v>11</v>
      </c>
      <c r="I24" s="21">
        <v>11</v>
      </c>
      <c r="J24" s="21">
        <v>10.9</v>
      </c>
      <c r="K24" s="21">
        <v>10.7</v>
      </c>
      <c r="L24" s="21">
        <v>11.05</v>
      </c>
      <c r="M24" s="21">
        <v>10.9</v>
      </c>
      <c r="N24" s="21">
        <v>11.2</v>
      </c>
      <c r="O24" s="21">
        <v>10.8</v>
      </c>
      <c r="P24" s="21">
        <v>10.77</v>
      </c>
      <c r="Q24" s="149">
        <v>11.83</v>
      </c>
      <c r="R24" s="21">
        <v>10.68</v>
      </c>
      <c r="S24" s="21">
        <v>11.099299999999999</v>
      </c>
      <c r="T24" s="21">
        <v>11.185131999999999</v>
      </c>
      <c r="U24" s="21">
        <v>11.143520000000001</v>
      </c>
      <c r="V24" s="21">
        <v>11.04</v>
      </c>
      <c r="W24" s="21">
        <v>11.003</v>
      </c>
      <c r="X24" s="21">
        <v>11.26</v>
      </c>
      <c r="Y24" s="21">
        <v>11.1</v>
      </c>
      <c r="Z24" s="21">
        <v>10.88</v>
      </c>
      <c r="AA24" s="148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1</v>
      </c>
    </row>
    <row r="25" spans="1:65">
      <c r="A25" s="29"/>
      <c r="B25" s="19">
        <v>1</v>
      </c>
      <c r="C25" s="9">
        <v>2</v>
      </c>
      <c r="D25" s="11">
        <v>11</v>
      </c>
      <c r="E25" s="11">
        <v>11.29</v>
      </c>
      <c r="F25" s="11">
        <v>10.962308</v>
      </c>
      <c r="G25" s="11">
        <v>10.898999999999999</v>
      </c>
      <c r="H25" s="11">
        <v>11</v>
      </c>
      <c r="I25" s="11">
        <v>11.1</v>
      </c>
      <c r="J25" s="11">
        <v>11</v>
      </c>
      <c r="K25" s="11">
        <v>10.7</v>
      </c>
      <c r="L25" s="11">
        <v>11.35</v>
      </c>
      <c r="M25" s="11">
        <v>10.7</v>
      </c>
      <c r="N25" s="11">
        <v>11.4</v>
      </c>
      <c r="O25" s="11">
        <v>10.65</v>
      </c>
      <c r="P25" s="11">
        <v>10.63</v>
      </c>
      <c r="Q25" s="11">
        <v>11</v>
      </c>
      <c r="R25" s="11">
        <v>10.58</v>
      </c>
      <c r="S25" s="11">
        <v>11.080300000000001</v>
      </c>
      <c r="T25" s="11">
        <v>10.93533</v>
      </c>
      <c r="U25" s="11">
        <v>11.24483</v>
      </c>
      <c r="V25" s="11">
        <v>11.29</v>
      </c>
      <c r="W25" s="11">
        <v>11.01</v>
      </c>
      <c r="X25" s="11">
        <v>11.22</v>
      </c>
      <c r="Y25" s="11">
        <v>10.8</v>
      </c>
      <c r="Z25" s="11">
        <v>10.71</v>
      </c>
      <c r="AA25" s="148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 t="e">
        <v>#N/A</v>
      </c>
    </row>
    <row r="26" spans="1:65">
      <c r="A26" s="29"/>
      <c r="B26" s="19">
        <v>1</v>
      </c>
      <c r="C26" s="9">
        <v>3</v>
      </c>
      <c r="D26" s="11">
        <v>11.1</v>
      </c>
      <c r="E26" s="11">
        <v>11.2</v>
      </c>
      <c r="F26" s="11">
        <v>10.345181999999999</v>
      </c>
      <c r="G26" s="11">
        <v>10.898999999999999</v>
      </c>
      <c r="H26" s="11">
        <v>11.1</v>
      </c>
      <c r="I26" s="11">
        <v>11</v>
      </c>
      <c r="J26" s="11">
        <v>10.9</v>
      </c>
      <c r="K26" s="11">
        <v>10.75</v>
      </c>
      <c r="L26" s="11">
        <v>11.6</v>
      </c>
      <c r="M26" s="11">
        <v>10.7</v>
      </c>
      <c r="N26" s="11">
        <v>11.25</v>
      </c>
      <c r="O26" s="11">
        <v>11</v>
      </c>
      <c r="P26" s="11">
        <v>11.04</v>
      </c>
      <c r="Q26" s="11">
        <v>10.97</v>
      </c>
      <c r="R26" s="11">
        <v>10.4</v>
      </c>
      <c r="S26" s="11">
        <v>11.04585</v>
      </c>
      <c r="T26" s="11">
        <v>11.240305999999999</v>
      </c>
      <c r="U26" s="11">
        <v>11.27291</v>
      </c>
      <c r="V26" s="11">
        <v>10.93</v>
      </c>
      <c r="W26" s="11">
        <v>10.977</v>
      </c>
      <c r="X26" s="11">
        <v>11.19</v>
      </c>
      <c r="Y26" s="11">
        <v>11.3</v>
      </c>
      <c r="Z26" s="11">
        <v>10.98</v>
      </c>
      <c r="AA26" s="148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>
        <v>16</v>
      </c>
    </row>
    <row r="27" spans="1:65">
      <c r="A27" s="29"/>
      <c r="B27" s="19">
        <v>1</v>
      </c>
      <c r="C27" s="9">
        <v>4</v>
      </c>
      <c r="D27" s="11">
        <v>11.1</v>
      </c>
      <c r="E27" s="11">
        <v>11.2</v>
      </c>
      <c r="F27" s="11">
        <v>10.458746</v>
      </c>
      <c r="G27" s="11">
        <v>10.917999999999999</v>
      </c>
      <c r="H27" s="11">
        <v>10.9</v>
      </c>
      <c r="I27" s="11">
        <v>11.1</v>
      </c>
      <c r="J27" s="11">
        <v>11</v>
      </c>
      <c r="K27" s="11">
        <v>10.85</v>
      </c>
      <c r="L27" s="11">
        <v>11.2</v>
      </c>
      <c r="M27" s="11">
        <v>10.6</v>
      </c>
      <c r="N27" s="11">
        <v>11.25</v>
      </c>
      <c r="O27" s="11">
        <v>10.45</v>
      </c>
      <c r="P27" s="11">
        <v>10.97</v>
      </c>
      <c r="Q27" s="11">
        <v>11.31</v>
      </c>
      <c r="R27" s="11">
        <v>10.53</v>
      </c>
      <c r="S27" s="11">
        <v>11.0307</v>
      </c>
      <c r="T27" s="11">
        <v>11.11369</v>
      </c>
      <c r="U27" s="11">
        <v>11.06296</v>
      </c>
      <c r="V27" s="11">
        <v>11.26</v>
      </c>
      <c r="W27" s="11">
        <v>10.981999999999999</v>
      </c>
      <c r="X27" s="11">
        <v>11.29</v>
      </c>
      <c r="Y27" s="11">
        <v>11</v>
      </c>
      <c r="Z27" s="11">
        <v>10.85</v>
      </c>
      <c r="AA27" s="148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10.996753659420291</v>
      </c>
    </row>
    <row r="28" spans="1:65">
      <c r="A28" s="29"/>
      <c r="B28" s="19">
        <v>1</v>
      </c>
      <c r="C28" s="9">
        <v>5</v>
      </c>
      <c r="D28" s="11">
        <v>11.1</v>
      </c>
      <c r="E28" s="11">
        <v>11.2</v>
      </c>
      <c r="F28" s="11">
        <v>10.728327</v>
      </c>
      <c r="G28" s="11">
        <v>10.891</v>
      </c>
      <c r="H28" s="11">
        <v>11.1</v>
      </c>
      <c r="I28" s="11">
        <v>11</v>
      </c>
      <c r="J28" s="11">
        <v>11</v>
      </c>
      <c r="K28" s="11">
        <v>10.65</v>
      </c>
      <c r="L28" s="11">
        <v>11.1</v>
      </c>
      <c r="M28" s="11">
        <v>10.8</v>
      </c>
      <c r="N28" s="11">
        <v>11.35</v>
      </c>
      <c r="O28" s="11">
        <v>10.9</v>
      </c>
      <c r="P28" s="11">
        <v>10.83</v>
      </c>
      <c r="Q28" s="11">
        <v>11.27</v>
      </c>
      <c r="R28" s="11">
        <v>10.75</v>
      </c>
      <c r="S28" s="11">
        <v>11.10275</v>
      </c>
      <c r="T28" s="11">
        <v>11.112513999999999</v>
      </c>
      <c r="U28" s="11">
        <v>11.12567</v>
      </c>
      <c r="V28" s="11">
        <v>11.07</v>
      </c>
      <c r="W28" s="11">
        <v>10.977</v>
      </c>
      <c r="X28" s="11">
        <v>11.28</v>
      </c>
      <c r="Y28" s="11">
        <v>11.1</v>
      </c>
      <c r="Z28" s="11">
        <v>10.96</v>
      </c>
      <c r="AA28" s="148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11</v>
      </c>
    </row>
    <row r="29" spans="1:65">
      <c r="A29" s="29"/>
      <c r="B29" s="19">
        <v>1</v>
      </c>
      <c r="C29" s="9">
        <v>6</v>
      </c>
      <c r="D29" s="11">
        <v>11.1</v>
      </c>
      <c r="E29" s="11">
        <v>11.31</v>
      </c>
      <c r="F29" s="11">
        <v>10.926085</v>
      </c>
      <c r="G29" s="11">
        <v>10.891999999999999</v>
      </c>
      <c r="H29" s="11">
        <v>11</v>
      </c>
      <c r="I29" s="11">
        <v>11</v>
      </c>
      <c r="J29" s="11">
        <v>10.9</v>
      </c>
      <c r="K29" s="11">
        <v>10.8</v>
      </c>
      <c r="L29" s="11">
        <v>11.25</v>
      </c>
      <c r="M29" s="11">
        <v>10.8</v>
      </c>
      <c r="N29" s="11">
        <v>11.35</v>
      </c>
      <c r="O29" s="11">
        <v>11</v>
      </c>
      <c r="P29" s="11">
        <v>10.96</v>
      </c>
      <c r="Q29" s="11">
        <v>11.67</v>
      </c>
      <c r="R29" s="11">
        <v>10.55</v>
      </c>
      <c r="S29" s="11">
        <v>11.056100000000001</v>
      </c>
      <c r="T29" s="11">
        <v>10.865554000000001</v>
      </c>
      <c r="U29" s="11">
        <v>11.06235</v>
      </c>
      <c r="V29" s="11">
        <v>10.63</v>
      </c>
      <c r="W29" s="11">
        <v>10.942</v>
      </c>
      <c r="X29" s="11">
        <v>11.26</v>
      </c>
      <c r="Y29" s="11">
        <v>11.1</v>
      </c>
      <c r="Z29" s="11">
        <v>10.87</v>
      </c>
      <c r="AA29" s="148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20" t="s">
        <v>258</v>
      </c>
      <c r="C30" s="12"/>
      <c r="D30" s="22">
        <v>11.066666666666668</v>
      </c>
      <c r="E30" s="22">
        <v>11.253333333333336</v>
      </c>
      <c r="F30" s="22">
        <v>10.655539833333334</v>
      </c>
      <c r="G30" s="22">
        <v>10.900666666666666</v>
      </c>
      <c r="H30" s="22">
        <v>11.016666666666666</v>
      </c>
      <c r="I30" s="22">
        <v>11.033333333333333</v>
      </c>
      <c r="J30" s="22">
        <v>10.950000000000001</v>
      </c>
      <c r="K30" s="22">
        <v>10.741666666666667</v>
      </c>
      <c r="L30" s="22">
        <v>11.258333333333335</v>
      </c>
      <c r="M30" s="22">
        <v>10.75</v>
      </c>
      <c r="N30" s="22">
        <v>11.299999999999999</v>
      </c>
      <c r="O30" s="22">
        <v>10.800000000000002</v>
      </c>
      <c r="P30" s="22">
        <v>10.866666666666665</v>
      </c>
      <c r="Q30" s="22">
        <v>11.341666666666667</v>
      </c>
      <c r="R30" s="22">
        <v>10.581666666666665</v>
      </c>
      <c r="S30" s="22">
        <v>11.069166666666668</v>
      </c>
      <c r="T30" s="22">
        <v>11.075420999999999</v>
      </c>
      <c r="U30" s="22">
        <v>11.15204</v>
      </c>
      <c r="V30" s="22">
        <v>11.036666666666667</v>
      </c>
      <c r="W30" s="22">
        <v>10.981833333333332</v>
      </c>
      <c r="X30" s="22">
        <v>11.25</v>
      </c>
      <c r="Y30" s="22">
        <v>11.066666666666668</v>
      </c>
      <c r="Z30" s="22">
        <v>10.875000000000002</v>
      </c>
      <c r="AA30" s="148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3" t="s">
        <v>259</v>
      </c>
      <c r="C31" s="28"/>
      <c r="D31" s="11">
        <v>11.1</v>
      </c>
      <c r="E31" s="11">
        <v>11.244999999999999</v>
      </c>
      <c r="F31" s="11">
        <v>10.620459</v>
      </c>
      <c r="G31" s="11">
        <v>10.898999999999999</v>
      </c>
      <c r="H31" s="11">
        <v>11</v>
      </c>
      <c r="I31" s="11">
        <v>11</v>
      </c>
      <c r="J31" s="11">
        <v>10.95</v>
      </c>
      <c r="K31" s="11">
        <v>10.725</v>
      </c>
      <c r="L31" s="11">
        <v>11.225</v>
      </c>
      <c r="M31" s="11">
        <v>10.75</v>
      </c>
      <c r="N31" s="11">
        <v>11.3</v>
      </c>
      <c r="O31" s="11">
        <v>10.850000000000001</v>
      </c>
      <c r="P31" s="11">
        <v>10.895</v>
      </c>
      <c r="Q31" s="11">
        <v>11.29</v>
      </c>
      <c r="R31" s="11">
        <v>10.565000000000001</v>
      </c>
      <c r="S31" s="11">
        <v>11.068200000000001</v>
      </c>
      <c r="T31" s="11">
        <v>11.113102</v>
      </c>
      <c r="U31" s="11">
        <v>11.134595000000001</v>
      </c>
      <c r="V31" s="11">
        <v>11.055</v>
      </c>
      <c r="W31" s="11">
        <v>10.9795</v>
      </c>
      <c r="X31" s="11">
        <v>11.26</v>
      </c>
      <c r="Y31" s="11">
        <v>11.1</v>
      </c>
      <c r="Z31" s="11">
        <v>10.875</v>
      </c>
      <c r="AA31" s="148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29"/>
      <c r="B32" s="3" t="s">
        <v>260</v>
      </c>
      <c r="C32" s="28"/>
      <c r="D32" s="23">
        <v>5.1639777949432045E-2</v>
      </c>
      <c r="E32" s="23">
        <v>5.9217114643206982E-2</v>
      </c>
      <c r="F32" s="23">
        <v>0.25615758174172165</v>
      </c>
      <c r="G32" s="23">
        <v>9.9331096171673943E-3</v>
      </c>
      <c r="H32" s="23">
        <v>7.527726527090782E-2</v>
      </c>
      <c r="I32" s="23">
        <v>5.1639777949432045E-2</v>
      </c>
      <c r="J32" s="23">
        <v>5.4772255750516419E-2</v>
      </c>
      <c r="K32" s="23">
        <v>7.3598007219398812E-2</v>
      </c>
      <c r="L32" s="23">
        <v>0.19853631070075464</v>
      </c>
      <c r="M32" s="23">
        <v>0.10488088481701563</v>
      </c>
      <c r="N32" s="23">
        <v>7.7459666924148518E-2</v>
      </c>
      <c r="O32" s="23">
        <v>0.21679483388678819</v>
      </c>
      <c r="P32" s="23">
        <v>0.15240297459914162</v>
      </c>
      <c r="Q32" s="23">
        <v>0.34850633662340574</v>
      </c>
      <c r="R32" s="23">
        <v>0.12221565638929668</v>
      </c>
      <c r="S32" s="23">
        <v>2.9508976035550215E-2</v>
      </c>
      <c r="T32" s="23">
        <v>0.14541913197787881</v>
      </c>
      <c r="U32" s="23">
        <v>8.9405873185154722E-2</v>
      </c>
      <c r="V32" s="23">
        <v>0.24163333103416515</v>
      </c>
      <c r="W32" s="23">
        <v>2.3978462558443176E-2</v>
      </c>
      <c r="X32" s="23">
        <v>3.7947331922020301E-2</v>
      </c>
      <c r="Y32" s="23">
        <v>0.16329931618554511</v>
      </c>
      <c r="Z32" s="23">
        <v>9.6072888995803588E-2</v>
      </c>
      <c r="AA32" s="201"/>
      <c r="AB32" s="202"/>
      <c r="AC32" s="202"/>
      <c r="AD32" s="202"/>
      <c r="AE32" s="202"/>
      <c r="AF32" s="202"/>
      <c r="AG32" s="202"/>
      <c r="AH32" s="202"/>
      <c r="AI32" s="202"/>
      <c r="AJ32" s="202"/>
      <c r="AK32" s="202"/>
      <c r="AL32" s="202"/>
      <c r="AM32" s="202"/>
      <c r="AN32" s="202"/>
      <c r="AO32" s="202"/>
      <c r="AP32" s="202"/>
      <c r="AQ32" s="202"/>
      <c r="AR32" s="202"/>
      <c r="AS32" s="202"/>
      <c r="AT32" s="202"/>
      <c r="AU32" s="202"/>
      <c r="AV32" s="202"/>
      <c r="AW32" s="202"/>
      <c r="AX32" s="202"/>
      <c r="AY32" s="202"/>
      <c r="AZ32" s="202"/>
      <c r="BA32" s="202"/>
      <c r="BB32" s="202"/>
      <c r="BC32" s="202"/>
      <c r="BD32" s="202"/>
      <c r="BE32" s="202"/>
      <c r="BF32" s="202"/>
      <c r="BG32" s="202"/>
      <c r="BH32" s="202"/>
      <c r="BI32" s="202"/>
      <c r="BJ32" s="202"/>
      <c r="BK32" s="202"/>
      <c r="BL32" s="202"/>
      <c r="BM32" s="56"/>
    </row>
    <row r="33" spans="1:65">
      <c r="A33" s="29"/>
      <c r="B33" s="3" t="s">
        <v>86</v>
      </c>
      <c r="C33" s="28"/>
      <c r="D33" s="13">
        <v>4.6662449954306059E-3</v>
      </c>
      <c r="E33" s="13">
        <v>5.2621843581048848E-3</v>
      </c>
      <c r="F33" s="13">
        <v>2.4039850232683031E-2</v>
      </c>
      <c r="G33" s="13">
        <v>9.1123872703511048E-4</v>
      </c>
      <c r="H33" s="13">
        <v>6.8330346690687891E-3</v>
      </c>
      <c r="I33" s="13">
        <v>4.6803424123352307E-3</v>
      </c>
      <c r="J33" s="13">
        <v>5.002032488631636E-3</v>
      </c>
      <c r="K33" s="13">
        <v>6.8516375999440318E-3</v>
      </c>
      <c r="L33" s="13">
        <v>1.7634609388668065E-2</v>
      </c>
      <c r="M33" s="13">
        <v>9.7563613783270345E-3</v>
      </c>
      <c r="N33" s="13">
        <v>6.8548377808980996E-3</v>
      </c>
      <c r="O33" s="13">
        <v>2.0073595730258163E-2</v>
      </c>
      <c r="P33" s="13">
        <v>1.4024813613417942E-2</v>
      </c>
      <c r="Q33" s="13">
        <v>3.0727965021902049E-2</v>
      </c>
      <c r="R33" s="13">
        <v>1.1549754895822653E-2</v>
      </c>
      <c r="S33" s="13">
        <v>2.6658715081427581E-3</v>
      </c>
      <c r="T33" s="13">
        <v>1.3129896550016368E-2</v>
      </c>
      <c r="U33" s="13">
        <v>8.0169971758669023E-3</v>
      </c>
      <c r="V33" s="13">
        <v>2.1893687499320309E-2</v>
      </c>
      <c r="W33" s="13">
        <v>2.1834662601972815E-3</v>
      </c>
      <c r="X33" s="13">
        <v>3.3730961708462489E-3</v>
      </c>
      <c r="Y33" s="13">
        <v>1.4755962305922748E-2</v>
      </c>
      <c r="Z33" s="13">
        <v>8.8342886432922832E-3</v>
      </c>
      <c r="AA33" s="148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29"/>
      <c r="B34" s="3" t="s">
        <v>261</v>
      </c>
      <c r="C34" s="28"/>
      <c r="D34" s="13">
        <v>6.3576041995345722E-3</v>
      </c>
      <c r="E34" s="13">
        <v>2.3332310776394305E-2</v>
      </c>
      <c r="F34" s="13">
        <v>-3.1028595952466209E-2</v>
      </c>
      <c r="G34" s="13">
        <v>-8.737759863458705E-3</v>
      </c>
      <c r="H34" s="13">
        <v>1.8108077950182988E-3</v>
      </c>
      <c r="I34" s="13">
        <v>3.3264065965237233E-3</v>
      </c>
      <c r="J34" s="13">
        <v>-4.251587411002733E-3</v>
      </c>
      <c r="K34" s="13">
        <v>-2.3196572429819318E-2</v>
      </c>
      <c r="L34" s="13">
        <v>2.3786990416845732E-2</v>
      </c>
      <c r="M34" s="13">
        <v>-2.2438773029066716E-2</v>
      </c>
      <c r="N34" s="13">
        <v>2.7575987420608739E-2</v>
      </c>
      <c r="O34" s="13">
        <v>-1.7891976624550554E-2</v>
      </c>
      <c r="P34" s="13">
        <v>-1.1829581418529633E-2</v>
      </c>
      <c r="Q34" s="13">
        <v>3.1364984424372189E-2</v>
      </c>
      <c r="R34" s="13">
        <v>-3.774632092427066E-2</v>
      </c>
      <c r="S34" s="13">
        <v>6.584944019760286E-3</v>
      </c>
      <c r="T34" s="13">
        <v>7.1536876260129834E-3</v>
      </c>
      <c r="U34" s="13">
        <v>1.4121107500365326E-2</v>
      </c>
      <c r="V34" s="13">
        <v>3.629526356824897E-3</v>
      </c>
      <c r="W34" s="13">
        <v>-1.3567937001277564E-3</v>
      </c>
      <c r="X34" s="13">
        <v>2.3029191016092909E-2</v>
      </c>
      <c r="Y34" s="13">
        <v>6.3576041995345722E-3</v>
      </c>
      <c r="Z34" s="13">
        <v>-1.1071782017776588E-2</v>
      </c>
      <c r="AA34" s="148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29"/>
      <c r="B35" s="45" t="s">
        <v>262</v>
      </c>
      <c r="C35" s="46"/>
      <c r="D35" s="44">
        <v>0.14000000000000001</v>
      </c>
      <c r="E35" s="44">
        <v>0.94</v>
      </c>
      <c r="F35" s="44">
        <v>1.61</v>
      </c>
      <c r="G35" s="44">
        <v>0.56000000000000005</v>
      </c>
      <c r="H35" s="44">
        <v>7.0000000000000007E-2</v>
      </c>
      <c r="I35" s="44">
        <v>0</v>
      </c>
      <c r="J35" s="44">
        <v>0.35</v>
      </c>
      <c r="K35" s="44">
        <v>1.24</v>
      </c>
      <c r="L35" s="44">
        <v>0.96</v>
      </c>
      <c r="M35" s="44">
        <v>1.21</v>
      </c>
      <c r="N35" s="44">
        <v>1.1399999999999999</v>
      </c>
      <c r="O35" s="44">
        <v>0.99</v>
      </c>
      <c r="P35" s="44">
        <v>0.71</v>
      </c>
      <c r="Q35" s="44">
        <v>1.31</v>
      </c>
      <c r="R35" s="44">
        <v>1.92</v>
      </c>
      <c r="S35" s="44">
        <v>0.15</v>
      </c>
      <c r="T35" s="44">
        <v>0.18</v>
      </c>
      <c r="U35" s="44">
        <v>0.51</v>
      </c>
      <c r="V35" s="44">
        <v>0.01</v>
      </c>
      <c r="W35" s="44">
        <v>0.22</v>
      </c>
      <c r="X35" s="44">
        <v>0.92</v>
      </c>
      <c r="Y35" s="44">
        <v>0.14000000000000001</v>
      </c>
      <c r="Z35" s="44">
        <v>0.67</v>
      </c>
      <c r="AA35" s="148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BM36" s="55"/>
    </row>
    <row r="37" spans="1:65">
      <c r="BM37" s="55"/>
    </row>
    <row r="38" spans="1:65">
      <c r="BM38" s="55"/>
    </row>
    <row r="39" spans="1:65">
      <c r="BM39" s="55"/>
    </row>
    <row r="40" spans="1:65">
      <c r="BM40" s="55"/>
    </row>
    <row r="41" spans="1:65">
      <c r="BM41" s="55"/>
    </row>
    <row r="42" spans="1:65">
      <c r="BM42" s="55"/>
    </row>
    <row r="43" spans="1:65">
      <c r="BM43" s="55"/>
    </row>
    <row r="44" spans="1:65">
      <c r="BM44" s="55"/>
    </row>
    <row r="45" spans="1:65">
      <c r="BM45" s="55"/>
    </row>
    <row r="46" spans="1:65">
      <c r="BM46" s="55"/>
    </row>
    <row r="47" spans="1:65">
      <c r="BM47" s="55"/>
    </row>
    <row r="48" spans="1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6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  <row r="116" spans="65:65">
      <c r="BM116" s="57"/>
    </row>
    <row r="117" spans="65:65">
      <c r="BM117" s="57"/>
    </row>
    <row r="118" spans="65:65">
      <c r="BM118" s="57"/>
    </row>
    <row r="119" spans="65:65">
      <c r="BM119" s="57"/>
    </row>
  </sheetData>
  <dataConsolidate/>
  <conditionalFormatting sqref="B6:F11 B24:Z29">
    <cfRule type="expression" dxfId="11" priority="6">
      <formula>AND($B6&lt;&gt;$B5,NOT(ISBLANK(INDIRECT(Anlyt_LabRefThisCol))))</formula>
    </cfRule>
  </conditionalFormatting>
  <conditionalFormatting sqref="C2:F17 C20:Z35">
    <cfRule type="expression" dxfId="10" priority="4" stopIfTrue="1">
      <formula>AND(ISBLANK(INDIRECT(Anlyt_LabRefLastCol)),ISBLANK(INDIRECT(Anlyt_LabRefThisCol)))</formula>
    </cfRule>
    <cfRule type="expression" dxfId="9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Uncertainty &amp; Tolerance Limits</vt:lpstr>
      <vt:lpstr>Indicative Values</vt:lpstr>
      <vt:lpstr>Performance Gates</vt:lpstr>
      <vt:lpstr>Abbreviations</vt:lpstr>
      <vt:lpstr>Laboratory List</vt:lpstr>
      <vt:lpstr>Homogeneity</vt:lpstr>
      <vt:lpstr>Fire Assay</vt:lpstr>
      <vt:lpstr>AR Digest 15-50g</vt:lpstr>
      <vt:lpstr>IRC</vt:lpstr>
      <vt:lpstr>Fusion ICP</vt:lpstr>
      <vt:lpstr>4-Acid</vt:lpstr>
      <vt:lpstr>Aqua Regia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</cp:lastModifiedBy>
  <cp:lastPrinted>2021-03-06T02:52:25Z</cp:lastPrinted>
  <dcterms:created xsi:type="dcterms:W3CDTF">2000-11-24T23:59:25Z</dcterms:created>
  <dcterms:modified xsi:type="dcterms:W3CDTF">2026-04-01T20:48:38Z</dcterms:modified>
</cp:coreProperties>
</file>