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63 &amp; 64 Au-Ag ore CRMs JN2060\DataPacks\"/>
    </mc:Choice>
  </mc:AlternateContent>
  <xr:revisionPtr revIDLastSave="0" documentId="13_ncr:1_{2D31BAA4-EA8B-424C-8A73-44297B11AB44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Grav)" sheetId="47897" r:id="rId8"/>
    <sheet name="4-Acid" sheetId="47898" r:id="rId9"/>
    <sheet name="Aqua Regia" sheetId="47899" r:id="rId10"/>
    <sheet name="IRC" sheetId="47900" r:id="rId11"/>
    <sheet name="Fusion XRF" sheetId="47901" r:id="rId12"/>
    <sheet name="Thermograv" sheetId="47902" r:id="rId13"/>
    <sheet name="Laser Ablation" sheetId="47903" r:id="rId14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47895" l="1"/>
  <c r="I22" i="47895"/>
  <c r="I23" i="47895"/>
  <c r="H21" i="47895"/>
  <c r="I24" i="47895" l="1"/>
  <c r="I25" i="47895" s="1"/>
  <c r="J4" i="47895"/>
  <c r="J8" i="47895"/>
  <c r="J11" i="47895"/>
  <c r="J18" i="47895" l="1"/>
  <c r="J19" i="47895"/>
  <c r="J14" i="47895"/>
  <c r="J15" i="47895"/>
  <c r="J16" i="47895"/>
  <c r="J17" i="47895"/>
  <c r="J20" i="47895"/>
  <c r="J9" i="47895"/>
  <c r="J7" i="47895"/>
  <c r="J13" i="47895"/>
  <c r="J12" i="47895"/>
  <c r="J5" i="47895"/>
  <c r="J10" i="47895"/>
  <c r="J3" i="47895"/>
  <c r="J6" i="47895"/>
  <c r="J21" i="47895"/>
  <c r="J22" i="47895"/>
  <c r="J23" i="47895"/>
  <c r="J24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29" authorId="0" shapeId="0" xr:uid="{DABF5257-A027-43E7-8EF1-64349A0B98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58EB2FB-0698-401E-8A5C-363F70C6C6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" authorId="0" shapeId="0" xr:uid="{3841F859-0B95-484E-8E69-8E394FFF8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9E96C3D-5721-4936-BC7A-20772DD5F8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BD344EA-831D-4F3B-AC77-7C2D7743E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AA51F72-132C-4E0A-B4DA-4E21FDB3EF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2AD95DF-2375-4082-8E5D-CF7AD648E2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D5463DE-54EF-4801-B354-FE0B3D5DC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F6DC6AAD-4167-4CE1-82B3-10EE69A65D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92DC35C-8F02-4BC4-9BA8-50572156CE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40B7B24-5611-400E-A3E5-2902388B89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CA6562C-5196-45DC-9F0B-EED718AC1B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61F5619-42B6-46D5-B533-840E133E15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529C2A0-57FB-439B-9C6A-B0C353577A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C1360BCA-F131-4DF9-9FEB-66CB0A19E4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D491F84-447C-4FC6-BCB7-E5B3A0431B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345BECF-1CF5-4EC6-BFCE-4D584E6DB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E1679CA-31DB-489E-A161-0A6E204FC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AA218525-FC4C-4CED-9F2F-E6FEE40F5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65A823F8-C571-48A5-ADD5-1C92146943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913E44C-F3BD-441E-A7F7-A01034C94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78B0E52-16DC-4C08-9BDF-19E5375446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1B5A3771-9337-42E8-8FE8-B9979EAEB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2F2630E5-DBD0-4B3A-A5BD-41D83F0DB9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5FE2E8EC-5404-4A76-B2FE-125C98274D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C1C58C6-F890-471F-B34F-269145D152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3384EDBF-1342-4963-819A-51A7510B7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3BAE502-3699-4909-A33E-63CDE2AC9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DF92D54D-C1F8-4121-AFFC-44E455417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38E97D21-601D-4979-8C43-F10785FCE2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307957BC-35C9-417D-BE28-705EBFF91E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7DBE7D59-46CE-4674-B633-DD09680C8E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50B2DBCC-5DE3-4603-A37C-905E90A0CF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8CDD1B7-DE73-45EA-B2DE-931971B6FC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4DA0608C-2940-4DBE-8BE5-BE279B0E5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DCC094F6-DD77-4E71-9206-DD4DA831F1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A25C523F-7C16-453D-8477-006406163D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78A794E-6D2D-4B8C-8734-CC7B4F87A8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A1E2D970-B282-4A50-AE3A-3FAFDA6B7B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A0CC0690-03AE-495C-BD86-971B13F6AA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D1B7303D-5ADF-4737-89D5-20CF2C7FE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420E822A-F4C5-4748-9B8B-2BCCE597AD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0E1F173E-26DD-4B44-A78E-D6400E4038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E65479A8-4472-42CE-B9B7-A3DE0D1C7C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9768D946-8578-48CC-83F0-9DE3765192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EBA30966-7C53-4023-85B1-DDC7D1DF5D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3D23CB66-2C03-4BEB-91CE-8362BFA8A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2C8ED34C-F2A9-4C6D-8B66-D2D160B3A7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AD7EB702-0CEB-44E3-9F3B-852FE7EC2F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56FE769E-DA68-453C-8D4E-9DFD0CBF52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5022F5A2-E1F3-4BDA-83FC-9EC3B7D5F0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A4369393-CC17-49FE-89D2-044A44236A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611AB5D8-E503-4124-9BDB-04323B13DB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049FAFBB-5CBE-4BAB-8AEB-34E0710CE8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03DC9173-7F8E-44BC-8AE2-37550C3350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01B1AD71-EC6A-4AC3-863E-9927B7075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3644D501-4B81-4094-961F-BE0F44786F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BD6AE049-6EF2-479F-A77C-3424FC6EC0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000481DB-D3A7-40B8-A742-0C5643B552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C08FAB03-6D49-4A37-8349-6618A1DBC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63010281-57A0-4DC1-90DD-FF7F240DA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D4A1177B-C4AB-4772-A69E-18A568E6AA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BB4D2FC5-EC7E-4C23-B03E-1B490BC1FF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9FD2009-820D-4DA9-8A52-8B73E854C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FC240A9-86CE-41FD-BA63-1DC5F191EC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F25123F-C847-4B8B-B0CC-AA9ED091D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B794B62-E416-4643-A8F8-0E2DB0FFB3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494A4CBD-1DC7-4443-AA5B-2B495EC6EA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E0F6904-DDE0-4C34-A3E3-C9EBF4843D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BFE12C8-E81D-4B02-9D7B-7AB1FCA3F7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A928F091-76F7-4DDE-8073-CBFF9ED244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2623FF4-A37C-4130-90F3-FC8E064BC1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91FEF478-6F85-4735-9C7A-931D02BF8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F376F9F1-C1BB-4139-BE7D-09C2F011AB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8C2D55E-AD93-487B-82D1-A8C4655FCE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73B3BE98-919F-4E00-9986-D51EA684E3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2F0B575-B510-43B6-8251-68F090F6B3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2084EAE-6F26-4347-BEB3-C8470A4F89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2B2B33C-8AB8-4533-BF04-24C6D46E6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279EC51C-78D2-4CD2-862C-A7506C0D54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28E25E4A-ED53-4C01-ADBA-060D12DF9C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3C9F6E9-2567-4A94-9593-59B408B8A6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08B93F15-FA91-4798-8F73-AD742B4711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7334BDC-2882-4C56-83CB-EDD5A7BC3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61B4098B-1865-455F-BA01-2C94895BCF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364196E-7E02-42BC-A125-D86EC73FCA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2202005-B8FC-4365-8974-F1E2C456F2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74EF9D5-2169-469C-B58C-B8643DE00B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62773C66-178C-480C-AAB4-80DE1F4E6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3350985-296A-4DDF-8380-BA950B863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770B4B3-9053-4931-AD9C-E6F0F1E638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55B6F13-566E-4FC6-BCB5-0AB91B428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62ECD341-9F4D-4F08-B6F2-9CF2558A3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E517DD64-08D6-4F51-8B21-339B6CE8A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141D4A16-C438-47BE-BB7F-23455DFD73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FCB81C67-7447-4931-9EB8-ABA6B34BCC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188758A4-C64A-4F35-B0B9-484DBA43E6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D252643-7330-4E00-AABF-30C436D398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CFD192B-5545-4E75-A80C-3EBCEEB685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9052B30C-2AF9-4B6D-9085-B198EED7F3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01F825B0-B45B-49D6-A491-B183DB604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CD511551-6E9A-48F4-8D2B-8C66727C6D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91E759C7-32C5-47BA-8B15-B3D42748AC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F2F2DE08-97BF-439B-8977-567714FB72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2733040C-98AD-41EC-A467-1304A6490E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D5EEB0C8-6DC1-44B6-91C1-690B77088A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02688B9F-CE41-421B-A30D-261DB4FD7A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A492EC67-005D-4DD6-B2F7-12F7129175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C8A2D951-227A-4217-A1C5-F8184CF9E7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C9C9E8B9-A001-4020-9A2E-6ABBD9F2E4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07D47DD7-E135-475C-8FEE-62C124C85C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9A35768-ACC8-4D10-81E0-4D75512872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F80F61E-91D2-4ED0-AD66-15EAD865C7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13C7B44-5993-4A58-8C67-E2C917CE9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C811D8E-BEBF-40BE-88A3-CED6FD0E70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C218D35-382F-4E4F-97FC-F0512D7FD2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D9074D9-EACE-4855-A100-108E8F295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30A4B679-9E5C-4D24-8D9B-89EF01937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974BD83-BA93-41CB-87F7-1CB3684E4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34F5448-E367-4B70-BF91-EFEDB3843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75E25CC-1A40-4C9E-B1A9-D6A50D75FD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9889460-3418-4DD2-B191-E0AB3B4F4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7694817-E548-4C0D-BBE2-5E98C749BC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211C1A9-D294-4ED3-B49E-656EECA69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03F2D34-FD31-48B9-B35E-95140A692E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AB914A9-74C3-4368-9430-AEE6199483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F4611E5-83BD-4437-89DC-35447F644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EFB439E5-C428-43A2-8D28-E9F4AE7A5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52EF3D8-0953-4B58-B1B1-824A92FEA6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9578D84-B91A-43ED-8AE2-4A273305F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B7C3066B-04EC-4F27-A0CA-BD6FBA67FE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E4155EFF-AB55-4FB8-9AD9-8F4B9F90B6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D6BFBE0-0C6F-4685-861C-F03435EA3E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6A5076A-5431-4715-A52C-623C872FEB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B7317A1-D572-4C01-8925-4EF953B3B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ECCC9F5C-DB53-4E76-95E0-7AE1F87F51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1D4C56C-BDDA-42B8-8571-DBA8DDE3E3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E87C0FE8-949D-42A7-88C7-441D380E3F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E6CD9A7-2977-43E3-BB47-FBDFE3F5D5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12386391-0E15-4723-BF55-948B805BB8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8AA5E6CD-B60C-4545-94BA-AC31F3D7E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6913C1AD-F5A4-4F51-922E-AB0EBE9E1A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06E2E8A-04CC-430B-951A-1531A28EF3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763B87DB-CB26-4CB6-9D23-6EC1A13DB5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34142C86-38D9-4966-8BD1-E19FB372A7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9FFD6F7-B38A-4885-8029-CA2C9CDB8F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D88F319E-46EB-43DE-B415-892ED776E2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33677CBA-B8FD-4146-9252-95DF6FA7EB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A7ED5901-2054-4591-B920-5F7B7EE921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E6F3E4E7-FCCF-48BE-86A5-E9C5E313B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1E4FB499-13F0-42DD-8CB8-2F4CEEF0E5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50B7902-2149-4958-8F0F-825501864C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69D71DD4-B6C6-40C9-BBCB-BE6413BDC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24485B5D-9BF0-4CB9-8788-AEF1E16B98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AE17812C-15A1-4F03-A107-8C039256F5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203D641-CA1D-4266-A7FD-68DEC8861C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084C86C-1881-44D1-AC0B-A5BC0D1D5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41713053-8786-485A-AC23-A15A97BF16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9B1454D4-39C0-4075-9AC5-885FCADD4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80E7FA52-D8C9-45E3-BC7D-052D936E9D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2702F8D-9968-4B1B-AE04-5DC1D2D8E1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137134F-F4B2-4017-B9CB-EC6E67ED3B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B7BCFD1C-C55A-4281-9064-AF0F30ADA1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3BBB24BE-FC46-4A06-A6AC-5844B625D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7556366B-B5C2-4AAC-BB9C-9A17DE3A8D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621A450D-46AE-4DFF-A995-304352FB09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D50873FE-1BEC-4710-8B6C-04CF321530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C6F9F005-AD75-4227-8E99-F45B619E2A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C753DFDB-4CE9-4120-B416-9E232C000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B834297F-207D-4D89-9CE3-FE7BC27DEB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505C9505-473D-489C-888C-A7126C955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D5FCE334-1A81-41DA-9205-078A1B4A6D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17B47A04-E707-4E77-AD49-78C22417C4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E089553F-D26C-4E6D-8B57-FF3C4271AA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710E6160-6C1F-424E-B328-ABBA4823E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<sst xmlns="http://schemas.openxmlformats.org/spreadsheetml/2006/main" count="4069" uniqueCount="433">
  <si>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</si>
  <si>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</si>
  <si>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</si>
  <si>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</si>
  <si>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</si>
  <si>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</si>
  <si>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</si>
  <si>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</si>
  <si>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</si>
  <si>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</si>
  <si>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</si>
  <si>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</si>
  <si>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</si>
  <si>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</si>
  <si>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</si>
  <si>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</si>
  <si>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</si>
  <si>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</si>
  <si>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</si>
  <si>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</si>
  <si>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</si>
  <si>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</si>
  <si>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</si>
  <si>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</si>
  <si>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</si>
  <si>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</si>
  <si>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</si>
  <si>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</si>
  <si>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</si>
  <si>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</si>
  <si>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</si>
  <si>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</si>
  <si>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</si>
  <si>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</si>
  <si>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</si>
  <si>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</si>
  <si>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</si>
  <si>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</si>
  <si>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</si>
  <si>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</si>
  <si>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</si>
  <si>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</si>
  <si>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</si>
  <si>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</si>
  <si>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</si>
  <si>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</si>
  <si>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</si>
  <si>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</si>
  <si>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</si>
  <si>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</si>
  <si>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</si>
  <si>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</si>
  <si>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</si>
  <si>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</si>
  <si>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</si>
  <si>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</si>
  <si>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</si>
  <si>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</si>
  <si>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</si>
  <si>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</si>
  <si>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</si>
  <si>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</si>
  <si>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</si>
  <si>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</si>
  <si>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</si>
  <si>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</si>
  <si>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</si>
  <si>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</si>
  <si>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</si>
  <si>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</si>
  <si>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</si>
  <si>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</si>
  <si>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</si>
  <si>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</si>
  <si>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</si>
  <si>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</si>
  <si>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</si>
  <si>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</si>
  <si>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</si>
  <si>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</si>
  <si>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</si>
  <si>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</si>
  <si>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</si>
  <si>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</si>
  <si>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</si>
  <si>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</si>
  <si>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</si>
  <si>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</si>
  <si>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</si>
  <si>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</si>
  <si>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</si>
  <si>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</si>
  <si>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Au</t>
  </si>
  <si>
    <t>BF*XRF</t>
  </si>
  <si>
    <t>IRC</t>
  </si>
  <si>
    <t>CaO</t>
  </si>
  <si>
    <t>&lt; 1</t>
  </si>
  <si>
    <t>&lt; 0.01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</si>
  <si>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</si>
  <si>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</si>
  <si>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</si>
  <si>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</si>
  <si>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</si>
  <si>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</si>
  <si>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</si>
  <si>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</si>
  <si>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</si>
  <si>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</si>
  <si>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</si>
  <si>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</si>
  <si>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</si>
  <si>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</si>
  <si>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</si>
  <si>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</si>
  <si>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</si>
  <si>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</si>
  <si>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</si>
  <si>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</si>
  <si>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</si>
  <si>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</si>
  <si>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</si>
  <si>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</si>
  <si>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</si>
  <si>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</si>
  <si>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</si>
  <si>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4-Acid Digestion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</si>
  <si>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</si>
  <si>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</si>
  <si>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</si>
  <si>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</si>
  <si>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</si>
  <si>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</si>
  <si>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</si>
  <si>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</si>
  <si>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</si>
  <si>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</si>
  <si>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</si>
  <si>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</si>
  <si>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</si>
  <si>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</si>
  <si>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</si>
  <si>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</si>
  <si>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</si>
  <si>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</si>
  <si>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</si>
  <si>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</si>
  <si>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</si>
  <si>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</si>
  <si>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&lt; 0.05</t>
  </si>
  <si>
    <t>Pb Fire Assay</t>
  </si>
  <si>
    <t>Pb Fire Assay (Grav)</t>
  </si>
  <si>
    <t>Au, ppm</t>
  </si>
  <si>
    <t>Ag,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</si>
  <si>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</si>
  <si>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</si>
  <si>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</si>
  <si>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</si>
  <si>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</si>
  <si>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</si>
  <si>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</si>
  <si>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</si>
  <si>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</si>
  <si>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</si>
  <si>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</si>
  <si>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</si>
  <si>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</si>
  <si>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</si>
  <si>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</si>
  <si>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</si>
  <si>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</si>
  <si>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</si>
  <si>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</si>
  <si>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</si>
  <si>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</si>
  <si>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</si>
  <si>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</si>
  <si>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FA*AAS</t>
  </si>
  <si>
    <t>FA*OES</t>
  </si>
  <si>
    <t>0.085g</t>
  </si>
  <si>
    <t>Mean</t>
  </si>
  <si>
    <t>Median</t>
  </si>
  <si>
    <t>Std Dev.</t>
  </si>
  <si>
    <t>PDM3</t>
  </si>
  <si>
    <t>Z-Score (Absolute)</t>
  </si>
  <si>
    <t>NA</t>
  </si>
  <si>
    <t>FA*GRAV</t>
  </si>
  <si>
    <t>10g</t>
  </si>
  <si>
    <t>Results from laboratory 2.02 were removed due to their 100 ppm reading resolution.</t>
  </si>
  <si>
    <t>Results from laboratory 2.16 were removed due to their 1 ppm reading resolution.</t>
  </si>
  <si>
    <t>4A*AAS</t>
  </si>
  <si>
    <t>&gt; 100</t>
  </si>
  <si>
    <t>&gt; 150</t>
  </si>
  <si>
    <t>4A*MS</t>
  </si>
  <si>
    <t>Indicative</t>
  </si>
  <si>
    <t>AR*MS</t>
  </si>
  <si>
    <t>AR*AAS</t>
  </si>
  <si>
    <t>0.2g</t>
  </si>
  <si>
    <t>0.5g</t>
  </si>
  <si>
    <t>&gt; 200</t>
  </si>
  <si>
    <t>4.01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</si>
  <si>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</si>
  <si>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</si>
  <si>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</si>
  <si>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</si>
  <si>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</si>
  <si>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</si>
  <si>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</si>
  <si>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</si>
  <si>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</si>
  <si>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</si>
  <si>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</si>
  <si>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</si>
  <si>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</si>
  <si>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</si>
  <si>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</si>
  <si>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</si>
  <si>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</si>
  <si>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</si>
  <si>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</si>
  <si>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</si>
  <si>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</si>
  <si>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</si>
  <si>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</si>
  <si>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</si>
  <si>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</si>
  <si>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</si>
  <si>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</si>
  <si>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</si>
  <si>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</si>
  <si>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Intertek, Perth, WA, Australia</t>
  </si>
  <si>
    <t>PT Geoservices Ltd, Cikarang, Jakarta Raya, Indonesia</t>
  </si>
  <si>
    <t>PT Intertek Utama Services, Jakarta Timur, DKI Jakarta, Indonesia</t>
  </si>
  <si>
    <t>SGS Canada Inc., Vancouver, BC, Canada</t>
  </si>
  <si>
    <t>SGS de Mexico SA de CV, Cd. Industrial, Durango, Mexico</t>
  </si>
  <si>
    <t>SGS del Peru, Lima, Peru</t>
  </si>
  <si>
    <t>SGS Geosol Laboratorios Ltda, Vespasiano, Minas Gerais, Brazil</t>
  </si>
  <si>
    <t>SGS Lakefield Research Ltd, Lakefield, Ontario, Canada</t>
  </si>
  <si>
    <t>SGS Minerals, Santiago, Chile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</si>
  <si>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</si>
  <si>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</si>
  <si>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</si>
  <si>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</si>
  <si>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</si>
  <si>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</si>
  <si>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</si>
  <si>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</si>
  <si>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</si>
  <si>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</si>
  <si>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</si>
  <si>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</si>
  <si>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</si>
  <si>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</si>
  <si>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63 (Certified Value 4.29 ppm)</t>
  </si>
  <si>
    <t>Analytical results for Ag in OREAS 63 (Certified Value 220 ppm)</t>
  </si>
  <si>
    <t>Analytical results for Au in OREAS 63 (Certified Value 4.32 ppm)</t>
  </si>
  <si>
    <t>Analytical results for Ag in OREAS 63 (Certified Value 228 ppm)</t>
  </si>
  <si>
    <t>Analytical results for Al in OREAS 63 (Indicative Value 5.83 wt.%)</t>
  </si>
  <si>
    <t>Analytical results for As in OREAS 63 (Indicative Value 25.3 ppm)</t>
  </si>
  <si>
    <t>Analytical results for Ba in OREAS 63 (Indicative Value 677 ppm)</t>
  </si>
  <si>
    <t>Analytical results for Be in OREAS 63 (Indicative Value 1.71 ppm)</t>
  </si>
  <si>
    <t>Analytical results for Bi in OREAS 63 (Indicative Value 0.19 ppm)</t>
  </si>
  <si>
    <t>Analytical results for Ca in OREAS 63 (Indicative Value 0.265 wt.%)</t>
  </si>
  <si>
    <t>Analytical results for Cd in OREAS 63 (Indicative Value 9.3 ppm)</t>
  </si>
  <si>
    <t>Analytical results for Ce in OREAS 63 (Indicative Value 68 ppm)</t>
  </si>
  <si>
    <t>Analytical results for Co in OREAS 63 (Indicative Value 1.85 ppm)</t>
  </si>
  <si>
    <t>Analytical results for Cr in OREAS 63 (Indicative Value 20.8 ppm)</t>
  </si>
  <si>
    <t>Analytical results for Cs in OREAS 63 (Indicative Value 5.26 ppm)</t>
  </si>
  <si>
    <t>Analytical results for Cu in OREAS 63 (Indicative Value 246 ppm)</t>
  </si>
  <si>
    <t>Analytical results for Dy in OREAS 63 (Indicative Value 4.2 ppm)</t>
  </si>
  <si>
    <t>Analytical results for Er in OREAS 63 (Indicative Value 2.53 ppm)</t>
  </si>
  <si>
    <t>Analytical results for Eu in OREAS 63 (Indicative Value 1.31 ppm)</t>
  </si>
  <si>
    <t>Analytical results for Fe in OREAS 63 (Indicative Value 1.83 wt.%)</t>
  </si>
  <si>
    <t>Analytical results for Ga in OREAS 63 (Indicative Value 12.8 ppm)</t>
  </si>
  <si>
    <t>Analytical results for Gd in OREAS 63 (Indicative Value 5.11 ppm)</t>
  </si>
  <si>
    <t>Analytical results for Ge in OREAS 63 (Indicative Value 0.17 ppm)</t>
  </si>
  <si>
    <t>Analytical results for Hf in OREAS 63 (Indicative Value 3.43 ppm)</t>
  </si>
  <si>
    <t>Analytical results for Ho in OREAS 63 (Indicative Value 0.82 ppm)</t>
  </si>
  <si>
    <t>Analytical results for In in OREAS 63 (Indicative Value 0.015 ppm)</t>
  </si>
  <si>
    <t>Analytical results for K in OREAS 63 (Indicative Value 4.37 wt.%)</t>
  </si>
  <si>
    <t>Analytical results for La in OREAS 63 (Indicative Value 33 ppm)</t>
  </si>
  <si>
    <t>Analytical results for Li in OREAS 63 (Indicative Value 35.5 ppm)</t>
  </si>
  <si>
    <t>Analytical results for Lu in OREAS 63 (Indicative Value 0.32 ppm)</t>
  </si>
  <si>
    <t>Analytical results for Mg in OREAS 63 (Indicative Value 0.08 wt.%)</t>
  </si>
  <si>
    <t>Analytical results for Mn in OREAS 63 (Indicative Value 0.084 wt.%)</t>
  </si>
  <si>
    <t>Analytical results for Mo in OREAS 63 (Indicative Value 14.5 ppm)</t>
  </si>
  <si>
    <t>Analytical results for Na in OREAS 63 (Indicative Value 0.135 wt.%)</t>
  </si>
  <si>
    <t>Analytical results for Nb in OREAS 63 (Indicative Value 9.72 ppm)</t>
  </si>
  <si>
    <t>Analytical results for Nd in OREAS 63 (Indicative Value 33.2 ppm)</t>
  </si>
  <si>
    <t>Analytical results for Ni in OREAS 63 (Indicative Value 11.3 ppm)</t>
  </si>
  <si>
    <t>Analytical results for P in OREAS 63 (Indicative Value 0.029 wt.%)</t>
  </si>
  <si>
    <t>Analytical results for Pb in OREAS 63 (Indicative Value 1518 ppm)</t>
  </si>
  <si>
    <t>Analytical results for Pr in OREAS 63 (Indicative Value 8.38 ppm)</t>
  </si>
  <si>
    <t>Analytical results for Rb in OREAS 63 (Indicative Value 249 ppm)</t>
  </si>
  <si>
    <t>Analytical results for Re in OREAS 63 (Indicative Value 0.008 ppm)</t>
  </si>
  <si>
    <t>Analytical results for S in OREAS 63 (Indicative Value 0.578 wt.%)</t>
  </si>
  <si>
    <t>Analytical results for Sb in OREAS 63 (Indicative Value 4.04 ppm)</t>
  </si>
  <si>
    <t>Analytical results for Sc in OREAS 63 (Indicative Value 7.08 ppm)</t>
  </si>
  <si>
    <t>Analytical results for Se in OREAS 63 (Indicative Value &lt; 1 ppm)</t>
  </si>
  <si>
    <t>Analytical results for Sm in OREAS 63 (Indicative Value 6.38 ppm)</t>
  </si>
  <si>
    <t>Analytical results for Sn in OREAS 63 (Indicative Value 2.17 ppm)</t>
  </si>
  <si>
    <t>Analytical results for Sr in OREAS 63 (Indicative Value 103 ppm)</t>
  </si>
  <si>
    <t>Analytical results for Ta in OREAS 63 (Indicative Value 0.53 ppm)</t>
  </si>
  <si>
    <t>Analytical results for Tb in OREAS 63 (Indicative Value 0.75 ppm)</t>
  </si>
  <si>
    <t>Analytical results for Te in OREAS 63 (Indicative Value 0.21 ppm)</t>
  </si>
  <si>
    <t>Analytical results for Th in OREAS 63 (Indicative Value 7.33 ppm)</t>
  </si>
  <si>
    <t>Analytical results for Ti in OREAS 63 (Indicative Value 0.21 wt.%)</t>
  </si>
  <si>
    <t>Analytical results for Tl in OREAS 63 (Indicative Value 2.75 ppm)</t>
  </si>
  <si>
    <t>Analytical results for Tm in OREAS 63 (Indicative Value 0.35 ppm)</t>
  </si>
  <si>
    <t>Analytical results for U in OREAS 63 (Indicative Value 2.2 ppm)</t>
  </si>
  <si>
    <t>Analytical results for V in OREAS 63 (Indicative Value 28 ppm)</t>
  </si>
  <si>
    <t>Analytical results for W in OREAS 63 (Indicative Value 6.55 ppm)</t>
  </si>
  <si>
    <t>Analytical results for Y in OREAS 63 (Indicative Value 21.7 ppm)</t>
  </si>
  <si>
    <t>Analytical results for Yb in OREAS 63 (Indicative Value 2.33 ppm)</t>
  </si>
  <si>
    <t>Analytical results for Zn in OREAS 63 (Indicative Value 3043 ppm)</t>
  </si>
  <si>
    <t>Analytical results for Zr in OREAS 63 (Indicative Value 116 ppm)</t>
  </si>
  <si>
    <t>Analytical results for Ag in OREAS 63 (Indicative Value 228 ppm)</t>
  </si>
  <si>
    <t>Analytical results for Al in OREAS 63 (Indicative Value 0.738 wt.%)</t>
  </si>
  <si>
    <t>Analytical results for As in OREAS 63 (Indicative Value 23.6 ppm)</t>
  </si>
  <si>
    <t>Analytical results for Ba in OREAS 63 (Indicative Value 96 ppm)</t>
  </si>
  <si>
    <t>Analytical results for Be in OREAS 63 (Indicative Value 0.38 ppm)</t>
  </si>
  <si>
    <t>Analytical results for Bi in OREAS 63 (Indicative Value 0.18 ppm)</t>
  </si>
  <si>
    <t>Analytical results for Ca in OREAS 63 (Indicative Value 0.177 wt.%)</t>
  </si>
  <si>
    <t>Analytical results for Cd in OREAS 63 (Indicative Value 9.37 ppm)</t>
  </si>
  <si>
    <t>Analytical results for Ce in OREAS 63 (Indicative Value 42.4 ppm)</t>
  </si>
  <si>
    <t>Analytical results for Co in OREAS 63 (Indicative Value 2.15 ppm)</t>
  </si>
  <si>
    <t>Analytical results for Cr in OREAS 63 (Indicative Value 17.2 ppm)</t>
  </si>
  <si>
    <t>Analytical results for Cs in OREAS 63 (Indicative Value 1.05 ppm)</t>
  </si>
  <si>
    <t>Analytical results for Cu in OREAS 63 (Indicative Value 247 ppm)</t>
  </si>
  <si>
    <t>Analytical results for Fe in OREAS 63 (Indicative Value 1.69 wt.%)</t>
  </si>
  <si>
    <t>Analytical results for Ga in OREAS 63 (Indicative Value 3.66 ppm)</t>
  </si>
  <si>
    <t>Analytical results for Ge in OREAS 63 (Indicative Value 0.073 ppm)</t>
  </si>
  <si>
    <t>Analytical results for Hf in OREAS 63 (Indicative Value 0.39 ppm)</t>
  </si>
  <si>
    <t>Analytical results for In in OREAS 63 (Indicative Value 0.013 ppm)</t>
  </si>
  <si>
    <t>Analytical results for K in OREAS 63 (Indicative Value 0.375 wt.%)</t>
  </si>
  <si>
    <t>Analytical results for La in OREAS 63 (Indicative Value 19.4 ppm)</t>
  </si>
  <si>
    <t>Analytical results for Li in OREAS 63 (Indicative Value 9 ppm)</t>
  </si>
  <si>
    <t>Analytical results for Mg in OREAS 63 (Indicative Value 0.04 wt.%)</t>
  </si>
  <si>
    <t>Analytical results for Mn in OREAS 63 (Indicative Value 0.051 wt.%)</t>
  </si>
  <si>
    <t>Analytical results for Mo in OREAS 63 (Indicative Value 14 ppm)</t>
  </si>
  <si>
    <t>Analytical results for Na in OREAS 63 (Indicative Value 0.02 wt.%)</t>
  </si>
  <si>
    <t>Analytical results for Nb in OREAS 63 (Indicative Value 0.15 ppm)</t>
  </si>
  <si>
    <t>Analytical results for Ni in OREAS 63 (Indicative Value 11 ppm)</t>
  </si>
  <si>
    <t>Analytical results for P in OREAS 63 (Indicative Value 0.022 wt.%)</t>
  </si>
  <si>
    <t>Analytical results for Pb in OREAS 63 (Indicative Value 1493 ppm)</t>
  </si>
  <si>
    <t>Analytical results for Rb in OREAS 63 (Indicative Value 15 ppm)</t>
  </si>
  <si>
    <t>Analytical results for Re in OREAS 63 (Indicative Value 0.006 ppm)</t>
  </si>
  <si>
    <t>Analytical results for S in OREAS 63 (Indicative Value 0.575 wt.%)</t>
  </si>
  <si>
    <t>Analytical results for Sb in OREAS 63 (Indicative Value 1.06 ppm)</t>
  </si>
  <si>
    <t>Analytical results for Sc in OREAS 63 (Indicative Value 1.73 ppm)</t>
  </si>
  <si>
    <t>Analytical results for Se in OREAS 63 (Indicative Value 0.63 ppm)</t>
  </si>
  <si>
    <t>Analytical results for Sn in OREAS 63 (Indicative Value 0.97 ppm)</t>
  </si>
  <si>
    <t>Analytical results for Sr in OREAS 63 (Indicative Value 20 ppm)</t>
  </si>
  <si>
    <t>Analytical results for Ta in OREAS 63 (Indicative Value &lt; 0.01 ppm)</t>
  </si>
  <si>
    <t>Analytical results for Te in OREAS 63 (Indicative Value 0.2 ppm)</t>
  </si>
  <si>
    <t>Analytical results for Th in OREAS 63 (Indicative Value 3.28 ppm)</t>
  </si>
  <si>
    <t>Analytical results for Ti in OREAS 63 (Indicative Value 0.008 wt.%)</t>
  </si>
  <si>
    <t>Analytical results for Tl in OREAS 63 (Indicative Value 0.41 ppm)</t>
  </si>
  <si>
    <t>Analytical results for U in OREAS 63 (Indicative Value 1.06 ppm)</t>
  </si>
  <si>
    <t>Analytical results for V in OREAS 63 (Indicative Value 15 ppm)</t>
  </si>
  <si>
    <t>Analytical results for W in OREAS 63 (Indicative Value 2.19 ppm)</t>
  </si>
  <si>
    <t>Analytical results for Y in OREAS 63 (Indicative Value 8.89 ppm)</t>
  </si>
  <si>
    <t>Analytical results for Zn in OREAS 63 (Indicative Value 3028 ppm)</t>
  </si>
  <si>
    <t>Analytical results for Zr in OREAS 63 (Indicative Value 24.3 ppm)</t>
  </si>
  <si>
    <t>Analytical results for C in OREAS 63 (Indicative Value 0.05 wt.%)</t>
  </si>
  <si>
    <t>Analytical results for S in OREAS 63 (Indicative Value 0.54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</si>
  <si>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63 (Indicative Value 9.82 wt.%)</t>
    </r>
  </si>
  <si>
    <t>Analytical results for CaO in OREAS 63 (Indicative Value 0.35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</si>
  <si>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63 (Indicative Value 2.62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</si>
  <si>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63 (Indicative Value 5.48 wt.%)</t>
    </r>
  </si>
  <si>
    <t>Analytical results for MgO in OREAS 63 (Indicative Value 0.14 wt.%)</t>
  </si>
  <si>
    <t>Analytical results for MnO in OREAS 63 (Indicative Value 0.105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</si>
  <si>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63 (Indicative Value 0.29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</si>
  <si>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63 (Indicative Value 0.066 wt.%)</t>
    </r>
  </si>
  <si>
    <t>Analytical results for S in OREAS 63 (Indicative Value 0.593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</si>
  <si>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63 (Indicative Value 78.1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</si>
  <si>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63 (Indicative Value 0.35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</si>
  <si>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63 (Indicative Value 2 wt.%)</t>
    </r>
  </si>
  <si>
    <t>Analytical results for Ag in OREAS 63 (Indicative Value 203 ppm)</t>
  </si>
  <si>
    <t>Analytical results for As in OREAS 63 (Indicative Value 24.3 ppm)</t>
  </si>
  <si>
    <t>Analytical results for Ba in OREAS 63 (Indicative Value 709 ppm)</t>
  </si>
  <si>
    <t>Analytical results for Be in OREAS 63 (Indicative Value 1.9 ppm)</t>
  </si>
  <si>
    <t>Analytical results for Bi in OREAS 63 (Indicative Value 0.24 ppm)</t>
  </si>
  <si>
    <t>Analytical results for Cd in OREAS 63 (Indicative Value 13.2 ppm)</t>
  </si>
  <si>
    <t>Analytical results for Ce in OREAS 63 (Indicative Value 65 ppm)</t>
  </si>
  <si>
    <t>Analytical results for Co in OREAS 63 (Indicative Value 2.3 ppm)</t>
  </si>
  <si>
    <t>Analytical results for Cr in OREAS 63 (Indicative Value 19.5 ppm)</t>
  </si>
  <si>
    <t>Analytical results for Cs in OREAS 63 (Indicative Value 5.32 ppm)</t>
  </si>
  <si>
    <t>Analytical results for Cu in OREAS 63 (Indicative Value 238 ppm)</t>
  </si>
  <si>
    <t>Analytical results for Dy in OREAS 63 (Indicative Value 4.04 ppm)</t>
  </si>
  <si>
    <t>Analytical results for Er in OREAS 63 (Indicative Value 2.3 ppm)</t>
  </si>
  <si>
    <t>Analytical results for Eu in OREAS 63 (Indicative Value 1.28 ppm)</t>
  </si>
  <si>
    <t>Analytical results for Ga in OREAS 63 (Indicative Value 14.1 ppm)</t>
  </si>
  <si>
    <t>Analytical results for Gd in OREAS 63 (Indicative Value 4.65 ppm)</t>
  </si>
  <si>
    <t>Analytical results for Ge in OREAS 63 (Indicative Value 1.08 ppm)</t>
  </si>
  <si>
    <t>Analytical results for Hf in OREAS 63 (Indicative Value 5.61 ppm)</t>
  </si>
  <si>
    <t>Analytical results for Ho in OREAS 63 (Indicative Value 0.83 ppm)</t>
  </si>
  <si>
    <t>Analytical results for In in OREAS 63 (Indicative Value &lt; 0.05 ppm)</t>
  </si>
  <si>
    <t>Analytical results for La in OREAS 63 (Indicative Value 32 ppm)</t>
  </si>
  <si>
    <t>Analytical results for Lu in OREAS 63 (Indicative Value 0.35 ppm)</t>
  </si>
  <si>
    <t>Analytical results for Mn in OREAS 63 (Indicative Value 0.087 wt.%)</t>
  </si>
  <si>
    <t>Analytical results for Mo in OREAS 63 (Indicative Value 12.6 ppm)</t>
  </si>
  <si>
    <t>Analytical results for Nb in OREAS 63 (Indicative Value 10 ppm)</t>
  </si>
  <si>
    <t>Analytical results for Nd in OREAS 63 (Indicative Value 31.1 ppm)</t>
  </si>
  <si>
    <t>Analytical results for Ni in OREAS 63 (Indicative Value 12 ppm)</t>
  </si>
  <si>
    <t>Analytical results for Pb in OREAS 63 (Indicative Value 1855 ppm)</t>
  </si>
  <si>
    <t>Analytical results for Pr in OREAS 63 (Indicative Value 8.03 ppm)</t>
  </si>
  <si>
    <t>Analytical results for Rb in OREAS 63 (Indicative Value 226 ppm)</t>
  </si>
  <si>
    <t>Analytical results for Re in OREAS 63 (Indicative Value &lt; 0.01 ppm)</t>
  </si>
  <si>
    <t>Analytical results for Sb in OREAS 63 (Indicative Value 4.8 ppm)</t>
  </si>
  <si>
    <t>Analytical results for Sc in OREAS 63 (Indicative Value 6.6 ppm)</t>
  </si>
  <si>
    <t>Analytical results for Sm in OREAS 63 (Indicative Value 6.1 ppm)</t>
  </si>
  <si>
    <t>Analytical results for Sn in OREAS 63 (Indicative Value 2.5 ppm)</t>
  </si>
  <si>
    <t>Analytical results for Sr in OREAS 63 (Indicative Value 93 ppm)</t>
  </si>
  <si>
    <t>Analytical results for Ta in OREAS 63 (Indicative Value 0.62 ppm)</t>
  </si>
  <si>
    <t>Analytical results for Tb in OREAS 63 (Indicative Value 0.7 ppm)</t>
  </si>
  <si>
    <t>Analytical results for Th in OREAS 63 (Indicative Value 6.88 ppm)</t>
  </si>
  <si>
    <t>Analytical results for Ti in OREAS 63 (Indicative Value 0.214 wt.%)</t>
  </si>
  <si>
    <t>Analytical results for Tl in OREAS 63 (Indicative Value 4.9 ppm)</t>
  </si>
  <si>
    <t>Analytical results for U in OREAS 63 (Indicative Value 2.23 ppm)</t>
  </si>
  <si>
    <t>Analytical results for V in OREAS 63 (Indicative Value 29.6 ppm)</t>
  </si>
  <si>
    <t>Analytical results for W in OREAS 63 (Indicative Value 6.5 ppm)</t>
  </si>
  <si>
    <t>Analytical results for Y in OREAS 63 (Indicative Value 21.5 ppm)</t>
  </si>
  <si>
    <t>Analytical results for Zn in OREAS 63 (Indicative Value 3085 ppm)</t>
  </si>
  <si>
    <t>Analytical results for Zr in OREAS 63 (Indicative Value 217 ppm)</t>
  </si>
  <si>
    <t/>
  </si>
  <si>
    <t>Table 5. Participating Laboratory List used for OREAS 63</t>
  </si>
  <si>
    <t>Table 4. Abbreviations used for OREAS 63</t>
  </si>
  <si>
    <t>Table 3. Certified Values and Performance Gates for OREAS 63</t>
  </si>
  <si>
    <t>Table 2. Indicative Values for OREAS 63</t>
  </si>
  <si>
    <t>Table 1. Certified Values, Expanded Uncertainty and Tolerance Limits for OREAS 63</t>
  </si>
  <si>
    <t>SI unit equivalents: ppm (parts per million; 1 x 10-⁶) ≡ mg/kg</t>
  </si>
  <si>
    <t>SI unit equivalents: ppm (parts per million; 1 x 10-⁶) ≡ mg/kg; wt.% (weight per cent) ≡ % (mass fraction)</t>
  </si>
  <si>
    <t>ORE - Lab-Upscaled RSD Results for CRM: OREAS 63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</si>
</sst>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&quot;g&quot;"/>
    <numFmt numFmtId="167" formatCode="0.0&quot;g&quot;"/>
    <numFmt numFmtId="168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51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5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4" xfId="47" applyFont="1" applyBorder="1" applyAlignment="1">
      <alignment horizontal="center" vertical="center"/>
    </xf>
    <xf numFmtId="0" fontId="3" fillId="0" borderId="53" xfId="47" applyFont="1" applyBorder="1" applyAlignment="1">
      <alignment horizontal="center" vertical="center"/>
    </xf>
    <xf numFmtId="0" fontId="3" fillId="0" borderId="53" xfId="47" applyFont="1" applyBorder="1" applyAlignment="1">
      <alignment vertical="center"/>
    </xf>
    <xf numFmtId="2" fontId="3" fillId="0" borderId="53" xfId="47" applyNumberFormat="1" applyFont="1" applyBorder="1" applyAlignment="1">
      <alignment horizontal="center" vertical="center"/>
    </xf>
    <xf numFmtId="165" fontId="3" fillId="0" borderId="53" xfId="47" applyNumberFormat="1" applyFont="1" applyBorder="1" applyAlignment="1">
      <alignment vertical="center"/>
    </xf>
    <xf numFmtId="0" fontId="3" fillId="0" borderId="52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5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8" fontId="29" fillId="28" borderId="21" xfId="47" applyNumberFormat="1" applyFont="1" applyFill="1" applyBorder="1" applyAlignment="1">
      <alignment vertical="center"/>
    </xf>
    <xf numFmtId="0" fontId="49" fillId="35" borderId="55" xfId="53" applyFont="1" applyFill="1" applyBorder="1" applyAlignment="1">
      <alignment horizontal="right" vertical="center" wrapText="1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6" xfId="0" applyFont="1" applyFill="1" applyBorder="1" applyAlignment="1">
      <alignment vertical="center" wrapText="1"/>
    </xf>
    <xf numFmtId="164" fontId="4" fillId="0" borderId="57" xfId="0" applyNumberFormat="1" applyFont="1" applyBorder="1" applyAlignment="1">
      <alignment horizontal="center" vertical="center"/>
    </xf>
    <xf numFmtId="0" fontId="6" fillId="29" borderId="50" xfId="0" applyFont="1" applyFill="1" applyBorder="1" applyAlignment="1">
      <alignment horizontal="left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8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6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3" fillId="0" borderId="14" xfId="46" applyNumberForma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2" fontId="6" fillId="29" borderId="51" xfId="0" applyNumberFormat="1" applyFont="1" applyFill="1" applyBorder="1" applyAlignment="1">
      <alignment horizontal="center" vertical="center"/>
    </xf>
    <xf numFmtId="165" fontId="6" fillId="29" borderId="18" xfId="44" applyNumberFormat="1" applyFont="1" applyFill="1" applyBorder="1" applyAlignment="1">
      <alignment horizontal="center" vertical="center"/>
    </xf>
    <xf numFmtId="10" fontId="6" fillId="29" borderId="18" xfId="43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2" fontId="6" fillId="29" borderId="18" xfId="44" applyNumberFormat="1" applyFont="1" applyFill="1" applyBorder="1" applyAlignment="1">
      <alignment horizontal="center" vertical="center"/>
    </xf>
    <xf numFmtId="2" fontId="6" fillId="29" borderId="51" xfId="44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7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" fontId="38" fillId="0" borderId="16" xfId="0" applyNumberFormat="1" applyFont="1" applyBorder="1" applyAlignment="1">
      <alignment horizontal="center" vertical="center"/>
    </xf>
    <xf numFmtId="1" fontId="38" fillId="0" borderId="12" xfId="44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6" fillId="29" borderId="50" xfId="46" applyFont="1" applyFill="1" applyBorder="1" applyAlignment="1">
      <alignment horizontal="left" vertical="center"/>
    </xf>
    <xf numFmtId="2" fontId="6" fillId="29" borderId="41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9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2" fontId="3" fillId="34" borderId="53" xfId="53" applyNumberFormat="1" applyFont="1" applyFill="1" applyBorder="1" applyAlignment="1">
      <alignment vertical="center"/>
    </xf>
    <xf numFmtId="2" fontId="3" fillId="24" borderId="53" xfId="47" applyNumberFormat="1" applyFont="1" applyFill="1" applyBorder="1" applyAlignment="1">
      <alignment horizontal="right" vertical="center"/>
    </xf>
    <xf numFmtId="2" fontId="3" fillId="34" borderId="0" xfId="53" applyNumberFormat="1" applyFont="1" applyFill="1" applyAlignment="1">
      <alignment vertical="center"/>
    </xf>
    <xf numFmtId="2" fontId="3" fillId="24" borderId="0" xfId="47" applyNumberFormat="1" applyFont="1" applyFill="1" applyAlignment="1">
      <alignment horizontal="right" vertical="center"/>
    </xf>
    <xf numFmtId="2" fontId="3" fillId="34" borderId="25" xfId="47" applyNumberFormat="1" applyFont="1" applyFill="1" applyBorder="1" applyAlignment="1">
      <alignment vertical="center"/>
    </xf>
    <xf numFmtId="2" fontId="3" fillId="24" borderId="25" xfId="47" applyNumberFormat="1" applyFont="1" applyFill="1" applyBorder="1" applyAlignment="1">
      <alignment vertical="center"/>
    </xf>
    <xf numFmtId="2" fontId="3" fillId="34" borderId="0" xfId="47" applyNumberFormat="1" applyFont="1" applyFill="1" applyAlignment="1">
      <alignment vertical="center"/>
    </xf>
    <xf numFmtId="2" fontId="3" fillId="24" borderId="0" xfId="47" applyNumberFormat="1" applyFont="1" applyFill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9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7</xdr:col>
      <xdr:colOff>353727</xdr:colOff>
      <xdr:row>17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16D505-ED83-DB15-897F-96FC2E414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574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865</xdr:row>
      <xdr:rowOff>0</xdr:rowOff>
    </xdr:from>
    <xdr:to>
      <xdr:col>9</xdr:col>
      <xdr:colOff>420959</xdr:colOff>
      <xdr:row>870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4742E4-07CC-B19C-8A60-6E7A3CCB6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42401535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2D1BA-E05A-4AAF-F0B1-E15A76EB3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375F32-BA7A-2A6D-C06C-676C1F48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6AFB76-9B54-C092-F55F-DBA0210CB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A0E252-35A6-A536-E588-1868E4F73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10</xdr:col>
      <xdr:colOff>401352</xdr:colOff>
      <xdr:row>74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BA55C-0D98-A6E0-F749-67C0DA590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42113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13</xdr:col>
      <xdr:colOff>144177</xdr:colOff>
      <xdr:row>17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3853B7-0740-15FE-2715-7BA3EA09B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52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73C920-BA10-0EF5-562D-03103517E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5116227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D7DE19-D46E-4B78-2829-4672D5FD7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8</xdr:col>
      <xdr:colOff>638916</xdr:colOff>
      <xdr:row>33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E316CF-0F59-4E10-FCEB-9EA7BE1E1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317441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9</xdr:col>
      <xdr:colOff>355231</xdr:colOff>
      <xdr:row>36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9393F-17F5-DF0C-B920-84A66F03F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033211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9</xdr:col>
      <xdr:colOff>378272</xdr:colOff>
      <xdr:row>56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AB543A-06BA-09E9-4213-C24F852F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8517548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365257</xdr:colOff>
      <xdr:row>1086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BB190-02ED-B221-3CCD-80199D66B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7561927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429</v>
      </c>
      <c r="C1" s="86"/>
      <c r="D1" s="86"/>
      <c r="E1" s="86"/>
      <c r="F1" s="86"/>
      <c r="G1" s="86"/>
      <c r="H1" s="72"/>
    </row>
    <row r="2" spans="1:8" ht="15.75" customHeight="1">
      <c r="A2" s="247"/>
      <c r="B2" s="245" t="s">
        <v>2</v>
      </c>
      <c r="C2" s="73" t="s">
        <v>64</v>
      </c>
      <c r="D2" s="243" t="s">
        <v>126</v>
      </c>
      <c r="E2" s="244"/>
      <c r="F2" s="243" t="s">
        <v>90</v>
      </c>
      <c r="G2" s="244"/>
      <c r="H2" s="80"/>
    </row>
    <row r="3" spans="1:8" ht="12.75">
      <c r="A3" s="247"/>
      <c r="B3" s="246"/>
      <c r="C3" s="71" t="s">
        <v>47</v>
      </c>
      <c r="D3" s="167" t="s">
        <v>65</v>
      </c>
      <c r="E3" s="39" t="s">
        <v>66</v>
      </c>
      <c r="F3" s="167" t="s">
        <v>65</v>
      </c>
      <c r="G3" s="39" t="s">
        <v>66</v>
      </c>
      <c r="H3" s="81"/>
    </row>
    <row r="4" spans="1:8" ht="15.75" customHeight="1">
      <c r="A4" s="91"/>
      <c r="B4" s="40" t="s">
        <v>149</v>
      </c>
      <c r="C4" s="169"/>
      <c r="D4" s="169"/>
      <c r="E4" s="169"/>
      <c r="F4" s="169"/>
      <c r="G4" s="168"/>
      <c r="H4" s="82"/>
    </row>
    <row r="5" spans="1:8" ht="15.75" customHeight="1">
      <c r="A5" s="91"/>
      <c r="B5" s="170" t="s">
        <v>249</v>
      </c>
      <c r="C5" s="224">
        <v>4.2882088626984132</v>
      </c>
      <c r="D5" s="225">
        <v>4.2345803812093168</v>
      </c>
      <c r="E5" s="226">
        <v>4.3418373441875096</v>
      </c>
      <c r="F5" s="225">
        <v>4.2640217230520872</v>
      </c>
      <c r="G5" s="226">
        <v>4.3123960023447392</v>
      </c>
      <c r="H5" s="82"/>
    </row>
    <row r="6" spans="1:8" ht="15.75" customHeight="1">
      <c r="A6" s="91"/>
      <c r="B6" s="227" t="s">
        <v>150</v>
      </c>
      <c r="C6" s="169"/>
      <c r="D6" s="169"/>
      <c r="E6" s="169"/>
      <c r="F6" s="169"/>
      <c r="G6" s="168"/>
      <c r="H6" s="82"/>
    </row>
    <row r="7" spans="1:8" ht="15.75" customHeight="1">
      <c r="A7" s="91"/>
      <c r="B7" s="170" t="s">
        <v>250</v>
      </c>
      <c r="C7" s="223">
        <v>219.602699737655</v>
      </c>
      <c r="D7" s="228">
        <v>211.63464258541083</v>
      </c>
      <c r="E7" s="229">
        <v>227.57075688989917</v>
      </c>
      <c r="F7" s="228">
        <v>214.64676079071941</v>
      </c>
      <c r="G7" s="229">
        <v>224.55863868459059</v>
      </c>
      <c r="H7" s="82"/>
    </row>
    <row r="8" spans="1:8" ht="15.75" customHeight="1">
      <c r="A8" s="91"/>
      <c r="B8" s="170" t="s">
        <v>249</v>
      </c>
      <c r="C8" s="224">
        <v>4.3162500000000001</v>
      </c>
      <c r="D8" s="225">
        <v>4.24533715199484</v>
      </c>
      <c r="E8" s="226">
        <v>4.3871628480051603</v>
      </c>
      <c r="F8" s="225">
        <v>4.2919046976042674</v>
      </c>
      <c r="G8" s="226">
        <v>4.3405953023957329</v>
      </c>
      <c r="H8" s="82"/>
    </row>
    <row r="9" spans="1:8" ht="15.75" customHeight="1">
      <c r="A9" s="91"/>
      <c r="B9" s="237" t="s">
        <v>125</v>
      </c>
      <c r="C9" s="238"/>
      <c r="D9" s="238"/>
      <c r="E9" s="238"/>
      <c r="F9" s="238"/>
      <c r="G9" s="193"/>
      <c r="H9" s="82"/>
    </row>
    <row r="10" spans="1:8" ht="15.75" customHeight="1">
      <c r="A10" s="91"/>
      <c r="B10" s="191" t="s">
        <v>250</v>
      </c>
      <c r="C10" s="234">
        <v>227.82669848041752</v>
      </c>
      <c r="D10" s="235">
        <v>219.11280410675369</v>
      </c>
      <c r="E10" s="236">
        <v>236.54059285408135</v>
      </c>
      <c r="F10" s="235">
        <v>223.45516829430352</v>
      </c>
      <c r="G10" s="236">
        <v>232.19822866653152</v>
      </c>
      <c r="H10" s="82"/>
    </row>
    <row r="11" spans="1:8" ht="15.75" customHeight="1">
      <c r="B11" s="239" t="s">
        <v>430</v>
      </c>
    </row>
    <row r="12" spans="1:8" ht="15.75" customHeight="1">
      <c r="A12" s="1"/>
      <c r="B12"/>
      <c r="C12"/>
      <c r="D12"/>
      <c r="E12"/>
      <c r="F12"/>
      <c r="G12"/>
    </row>
    <row r="13" spans="1:8" ht="15.75" customHeight="1">
      <c r="A13" s="1"/>
      <c r="B13"/>
      <c r="C13"/>
      <c r="D13"/>
      <c r="E13"/>
      <c r="F13"/>
      <c r="G13"/>
    </row>
  </sheetData>
  <dataConsolidate/>
  <mergeCells count="4">
    <mergeCell ref="F2:G2"/>
    <mergeCell ref="B2:B3"/>
    <mergeCell ref="A2:A3"/>
    <mergeCell ref="D2:E2"/>
  </mergeCells>
  <conditionalFormatting sqref="A4:G4 A5 A6:G6 A7:A8 A9:G9 A10">
    <cfRule type="expression" dxfId="31" priority="15">
      <formula>IF(CertVal_IsBlnkRow*CertVal_IsBlnkRowNext=1,TRUE,FALSE)</formula>
    </cfRule>
  </conditionalFormatting>
  <conditionalFormatting sqref="B5:G10">
    <cfRule type="expression" dxfId="30" priority="1">
      <formula>IF(CertVal_IsBlnkRow*CertVal_IsBlnkRowNext=1,TRUE,FALSE)</formula>
    </cfRule>
  </conditionalFormatting>
  <hyperlinks>
    <hyperlink ref="B5" location="'Fire Assay'!$A$1" display="'Fire Assay'!$A$1" xr:uid="{FD6F7398-3785-4FF7-B814-6D57D9EE09EF}"/>
    <hyperlink ref="B7" location="'Fire Assay (Grav)'!$A$1" display="'Fire Assay (Grav)'!$A$1" xr:uid="{A2EA327C-CDB9-43C8-BC44-9558B87B0BC1}"/>
    <hyperlink ref="B8" location="'Fire Assay (Grav)'!$A$41" display="'Fire Assay (Grav)'!$A$41" xr:uid="{3098FFE2-0489-4BF4-99C3-A37FD8F2648D}"/>
    <hyperlink ref="B10" location="'4-Acid'!$A$1" display="'4-Acid'!$A$1" xr:uid="{7E55FADD-EAD4-484B-9DEC-3D3A7DA7407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FF1B-9980-4D1D-A9BA-1A877EC40B31}">
  <sheetPr codeName="Sheet14"/>
  <dimension ref="A1:BN94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315</v>
      </c>
      <c r="BM1" s="28" t="s">
        <v>193</v>
      </c>
    </row>
    <row r="2" spans="1:66" ht="15">
      <c r="A2" s="25" t="s">
        <v>4</v>
      </c>
      <c r="B2" s="18" t="s">
        <v>101</v>
      </c>
      <c r="C2" s="15" t="s">
        <v>102</v>
      </c>
      <c r="D2" s="16" t="s">
        <v>153</v>
      </c>
      <c r="E2" s="17" t="s">
        <v>153</v>
      </c>
      <c r="F2" s="14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154</v>
      </c>
      <c r="C3" s="9" t="s">
        <v>154</v>
      </c>
      <c r="D3" s="144" t="s">
        <v>156</v>
      </c>
      <c r="E3" s="145" t="s">
        <v>159</v>
      </c>
      <c r="F3" s="14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194</v>
      </c>
      <c r="E4" s="11" t="s">
        <v>195</v>
      </c>
      <c r="F4" s="14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 t="s">
        <v>196</v>
      </c>
      <c r="E5" s="26" t="s">
        <v>197</v>
      </c>
      <c r="F5" s="14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01" t="s">
        <v>198</v>
      </c>
      <c r="E6" s="201">
        <v>233</v>
      </c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5">
        <v>1</v>
      </c>
    </row>
    <row r="7" spans="1:66">
      <c r="A7" s="30"/>
      <c r="B7" s="19">
        <v>1</v>
      </c>
      <c r="C7" s="9">
        <v>2</v>
      </c>
      <c r="D7" s="206" t="s">
        <v>198</v>
      </c>
      <c r="E7" s="206">
        <v>231</v>
      </c>
      <c r="F7" s="203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>
        <v>22</v>
      </c>
    </row>
    <row r="8" spans="1:66">
      <c r="A8" s="30"/>
      <c r="B8" s="19">
        <v>1</v>
      </c>
      <c r="C8" s="9">
        <v>3</v>
      </c>
      <c r="D8" s="206" t="s">
        <v>198</v>
      </c>
      <c r="E8" s="206">
        <v>225</v>
      </c>
      <c r="F8" s="203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5">
        <v>16</v>
      </c>
    </row>
    <row r="9" spans="1:66">
      <c r="A9" s="30"/>
      <c r="B9" s="19">
        <v>1</v>
      </c>
      <c r="C9" s="9">
        <v>4</v>
      </c>
      <c r="D9" s="206" t="s">
        <v>198</v>
      </c>
      <c r="E9" s="206">
        <v>222</v>
      </c>
      <c r="F9" s="203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5">
        <v>227.833333333333</v>
      </c>
      <c r="BN9" s="28"/>
    </row>
    <row r="10" spans="1:66">
      <c r="A10" s="30"/>
      <c r="B10" s="19">
        <v>1</v>
      </c>
      <c r="C10" s="9">
        <v>5</v>
      </c>
      <c r="D10" s="206" t="s">
        <v>198</v>
      </c>
      <c r="E10" s="206">
        <v>229</v>
      </c>
      <c r="F10" s="203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>
        <v>28</v>
      </c>
    </row>
    <row r="11" spans="1:66">
      <c r="A11" s="30"/>
      <c r="B11" s="19">
        <v>1</v>
      </c>
      <c r="C11" s="9">
        <v>6</v>
      </c>
      <c r="D11" s="206" t="s">
        <v>198</v>
      </c>
      <c r="E11" s="206">
        <v>227</v>
      </c>
      <c r="F11" s="203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9"/>
    </row>
    <row r="12" spans="1:66">
      <c r="A12" s="30"/>
      <c r="B12" s="20" t="s">
        <v>179</v>
      </c>
      <c r="C12" s="12"/>
      <c r="D12" s="210" t="s">
        <v>424</v>
      </c>
      <c r="E12" s="210">
        <v>227.83333333333334</v>
      </c>
      <c r="F12" s="203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9"/>
    </row>
    <row r="13" spans="1:66">
      <c r="A13" s="30"/>
      <c r="B13" s="3" t="s">
        <v>180</v>
      </c>
      <c r="C13" s="29"/>
      <c r="D13" s="206" t="s">
        <v>424</v>
      </c>
      <c r="E13" s="206">
        <v>228</v>
      </c>
      <c r="F13" s="203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9"/>
    </row>
    <row r="14" spans="1:66">
      <c r="A14" s="30"/>
      <c r="B14" s="3" t="s">
        <v>181</v>
      </c>
      <c r="C14" s="29"/>
      <c r="D14" s="206" t="s">
        <v>424</v>
      </c>
      <c r="E14" s="206">
        <v>4.0207793606049389</v>
      </c>
      <c r="F14" s="203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9"/>
    </row>
    <row r="15" spans="1:66">
      <c r="A15" s="30"/>
      <c r="B15" s="3" t="s">
        <v>83</v>
      </c>
      <c r="C15" s="29"/>
      <c r="D15" s="13" t="s">
        <v>424</v>
      </c>
      <c r="E15" s="13">
        <v>1.7647897705654451E-2</v>
      </c>
      <c r="F15" s="14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182</v>
      </c>
      <c r="C16" s="29"/>
      <c r="D16" s="13" t="s">
        <v>424</v>
      </c>
      <c r="E16" s="13">
        <v>1.5543122344752192E-15</v>
      </c>
      <c r="F16" s="14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183</v>
      </c>
      <c r="C17" s="47"/>
      <c r="D17" s="45" t="s">
        <v>184</v>
      </c>
      <c r="E17" s="45" t="s">
        <v>184</v>
      </c>
      <c r="F17" s="14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BM18" s="55"/>
    </row>
    <row r="19" spans="1:65" ht="15">
      <c r="B19" s="8" t="s">
        <v>316</v>
      </c>
      <c r="BM19" s="28" t="s">
        <v>193</v>
      </c>
    </row>
    <row r="20" spans="1:65" ht="15">
      <c r="A20" s="25" t="s">
        <v>48</v>
      </c>
      <c r="B20" s="18" t="s">
        <v>101</v>
      </c>
      <c r="C20" s="15" t="s">
        <v>102</v>
      </c>
      <c r="D20" s="16" t="s">
        <v>153</v>
      </c>
      <c r="E20" s="14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154</v>
      </c>
      <c r="C21" s="9" t="s">
        <v>154</v>
      </c>
      <c r="D21" s="144" t="s">
        <v>156</v>
      </c>
      <c r="E21" s="14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194</v>
      </c>
      <c r="E22" s="14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 t="s">
        <v>196</v>
      </c>
      <c r="E23" s="14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18">
        <v>0.74</v>
      </c>
      <c r="E24" s="199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19">
        <v>1</v>
      </c>
    </row>
    <row r="25" spans="1:65">
      <c r="A25" s="30"/>
      <c r="B25" s="19">
        <v>1</v>
      </c>
      <c r="C25" s="9">
        <v>2</v>
      </c>
      <c r="D25" s="24">
        <v>0.75</v>
      </c>
      <c r="E25" s="199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19">
        <v>1</v>
      </c>
    </row>
    <row r="26" spans="1:65">
      <c r="A26" s="30"/>
      <c r="B26" s="19">
        <v>1</v>
      </c>
      <c r="C26" s="9">
        <v>3</v>
      </c>
      <c r="D26" s="24">
        <v>0.72</v>
      </c>
      <c r="E26" s="199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19">
        <v>16</v>
      </c>
    </row>
    <row r="27" spans="1:65">
      <c r="A27" s="30"/>
      <c r="B27" s="19">
        <v>1</v>
      </c>
      <c r="C27" s="9">
        <v>4</v>
      </c>
      <c r="D27" s="24">
        <v>0.72</v>
      </c>
      <c r="E27" s="199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19">
        <v>0.73833333333333295</v>
      </c>
    </row>
    <row r="28" spans="1:65">
      <c r="A28" s="30"/>
      <c r="B28" s="19">
        <v>1</v>
      </c>
      <c r="C28" s="9">
        <v>5</v>
      </c>
      <c r="D28" s="24">
        <v>0.75</v>
      </c>
      <c r="E28" s="199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19">
        <v>29</v>
      </c>
    </row>
    <row r="29" spans="1:65">
      <c r="A29" s="30"/>
      <c r="B29" s="19">
        <v>1</v>
      </c>
      <c r="C29" s="9">
        <v>6</v>
      </c>
      <c r="D29" s="24">
        <v>0.75</v>
      </c>
      <c r="E29" s="199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56"/>
    </row>
    <row r="30" spans="1:65">
      <c r="A30" s="30"/>
      <c r="B30" s="20" t="s">
        <v>179</v>
      </c>
      <c r="C30" s="12"/>
      <c r="D30" s="220">
        <v>0.73833333333333329</v>
      </c>
      <c r="E30" s="199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56"/>
    </row>
    <row r="31" spans="1:65">
      <c r="A31" s="30"/>
      <c r="B31" s="3" t="s">
        <v>180</v>
      </c>
      <c r="C31" s="29"/>
      <c r="D31" s="24">
        <v>0.745</v>
      </c>
      <c r="E31" s="199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56"/>
    </row>
    <row r="32" spans="1:65">
      <c r="A32" s="30"/>
      <c r="B32" s="3" t="s">
        <v>181</v>
      </c>
      <c r="C32" s="29"/>
      <c r="D32" s="24">
        <v>1.4719601443879758E-2</v>
      </c>
      <c r="E32" s="199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56"/>
    </row>
    <row r="33" spans="1:65">
      <c r="A33" s="30"/>
      <c r="B33" s="3" t="s">
        <v>83</v>
      </c>
      <c r="C33" s="29"/>
      <c r="D33" s="13">
        <v>1.9936254777263782E-2</v>
      </c>
      <c r="E33" s="14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182</v>
      </c>
      <c r="C34" s="29"/>
      <c r="D34" s="13">
        <v>4.4408920985006262E-16</v>
      </c>
      <c r="E34" s="14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183</v>
      </c>
      <c r="C35" s="47"/>
      <c r="D35" s="45" t="s">
        <v>184</v>
      </c>
      <c r="E35" s="14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BM36" s="55"/>
    </row>
    <row r="37" spans="1:65" ht="15">
      <c r="B37" s="8" t="s">
        <v>317</v>
      </c>
      <c r="BM37" s="28" t="s">
        <v>193</v>
      </c>
    </row>
    <row r="38" spans="1:65" ht="15">
      <c r="A38" s="25" t="s">
        <v>7</v>
      </c>
      <c r="B38" s="18" t="s">
        <v>101</v>
      </c>
      <c r="C38" s="15" t="s">
        <v>102</v>
      </c>
      <c r="D38" s="16" t="s">
        <v>153</v>
      </c>
      <c r="E38" s="14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154</v>
      </c>
      <c r="C39" s="9" t="s">
        <v>154</v>
      </c>
      <c r="D39" s="144" t="s">
        <v>156</v>
      </c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194</v>
      </c>
      <c r="E40" s="14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</v>
      </c>
    </row>
    <row r="41" spans="1:65">
      <c r="A41" s="30"/>
      <c r="B41" s="19"/>
      <c r="C41" s="9"/>
      <c r="D41" s="26" t="s">
        <v>196</v>
      </c>
      <c r="E41" s="14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11">
        <v>23.9</v>
      </c>
      <c r="E42" s="212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4">
        <v>1</v>
      </c>
    </row>
    <row r="43" spans="1:65">
      <c r="A43" s="30"/>
      <c r="B43" s="19">
        <v>1</v>
      </c>
      <c r="C43" s="9">
        <v>2</v>
      </c>
      <c r="D43" s="215">
        <v>23.8</v>
      </c>
      <c r="E43" s="212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4">
        <v>2</v>
      </c>
    </row>
    <row r="44" spans="1:65">
      <c r="A44" s="30"/>
      <c r="B44" s="19">
        <v>1</v>
      </c>
      <c r="C44" s="9">
        <v>3</v>
      </c>
      <c r="D44" s="215">
        <v>23.3</v>
      </c>
      <c r="E44" s="212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4">
        <v>16</v>
      </c>
    </row>
    <row r="45" spans="1:65">
      <c r="A45" s="30"/>
      <c r="B45" s="19">
        <v>1</v>
      </c>
      <c r="C45" s="9">
        <v>4</v>
      </c>
      <c r="D45" s="215">
        <v>23.3</v>
      </c>
      <c r="E45" s="212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4">
        <v>23.6</v>
      </c>
    </row>
    <row r="46" spans="1:65">
      <c r="A46" s="30"/>
      <c r="B46" s="19">
        <v>1</v>
      </c>
      <c r="C46" s="9">
        <v>5</v>
      </c>
      <c r="D46" s="215">
        <v>23.9</v>
      </c>
      <c r="E46" s="212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4">
        <v>30</v>
      </c>
    </row>
    <row r="47" spans="1:65">
      <c r="A47" s="30"/>
      <c r="B47" s="19">
        <v>1</v>
      </c>
      <c r="C47" s="9">
        <v>6</v>
      </c>
      <c r="D47" s="215">
        <v>23.4</v>
      </c>
      <c r="E47" s="212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6"/>
    </row>
    <row r="48" spans="1:65">
      <c r="A48" s="30"/>
      <c r="B48" s="20" t="s">
        <v>179</v>
      </c>
      <c r="C48" s="12"/>
      <c r="D48" s="217">
        <v>23.599999999999998</v>
      </c>
      <c r="E48" s="212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6"/>
    </row>
    <row r="49" spans="1:65">
      <c r="A49" s="30"/>
      <c r="B49" s="3" t="s">
        <v>180</v>
      </c>
      <c r="C49" s="29"/>
      <c r="D49" s="215">
        <v>23.6</v>
      </c>
      <c r="E49" s="212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6"/>
    </row>
    <row r="50" spans="1:65">
      <c r="A50" s="30"/>
      <c r="B50" s="3" t="s">
        <v>181</v>
      </c>
      <c r="C50" s="29"/>
      <c r="D50" s="215">
        <v>0.29664793948382595</v>
      </c>
      <c r="E50" s="212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6"/>
    </row>
    <row r="51" spans="1:65">
      <c r="A51" s="30"/>
      <c r="B51" s="3" t="s">
        <v>83</v>
      </c>
      <c r="C51" s="29"/>
      <c r="D51" s="13">
        <v>1.2569827944229915E-2</v>
      </c>
      <c r="E51" s="14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182</v>
      </c>
      <c r="C52" s="29"/>
      <c r="D52" s="13">
        <v>-1.1102230246251565E-16</v>
      </c>
      <c r="E52" s="14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183</v>
      </c>
      <c r="C53" s="47"/>
      <c r="D53" s="45" t="s">
        <v>184</v>
      </c>
      <c r="E53" s="14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BM54" s="55"/>
    </row>
    <row r="55" spans="1:65" ht="15">
      <c r="B55" s="8" t="s">
        <v>318</v>
      </c>
      <c r="BM55" s="28" t="s">
        <v>193</v>
      </c>
    </row>
    <row r="56" spans="1:65" ht="15">
      <c r="A56" s="25" t="s">
        <v>10</v>
      </c>
      <c r="B56" s="18" t="s">
        <v>101</v>
      </c>
      <c r="C56" s="15" t="s">
        <v>102</v>
      </c>
      <c r="D56" s="16" t="s">
        <v>153</v>
      </c>
      <c r="E56" s="14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154</v>
      </c>
      <c r="C57" s="9" t="s">
        <v>154</v>
      </c>
      <c r="D57" s="144" t="s">
        <v>156</v>
      </c>
      <c r="E57" s="14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194</v>
      </c>
      <c r="E58" s="14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 t="s">
        <v>196</v>
      </c>
      <c r="E59" s="14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01">
        <v>98</v>
      </c>
      <c r="E60" s="203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5">
        <v>1</v>
      </c>
    </row>
    <row r="61" spans="1:65">
      <c r="A61" s="30"/>
      <c r="B61" s="19">
        <v>1</v>
      </c>
      <c r="C61" s="9">
        <v>2</v>
      </c>
      <c r="D61" s="206">
        <v>99</v>
      </c>
      <c r="E61" s="203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5">
        <v>3</v>
      </c>
    </row>
    <row r="62" spans="1:65">
      <c r="A62" s="30"/>
      <c r="B62" s="19">
        <v>1</v>
      </c>
      <c r="C62" s="9">
        <v>3</v>
      </c>
      <c r="D62" s="206">
        <v>94</v>
      </c>
      <c r="E62" s="203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5">
        <v>16</v>
      </c>
    </row>
    <row r="63" spans="1:65">
      <c r="A63" s="30"/>
      <c r="B63" s="19">
        <v>1</v>
      </c>
      <c r="C63" s="9">
        <v>4</v>
      </c>
      <c r="D63" s="206">
        <v>94</v>
      </c>
      <c r="E63" s="203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5">
        <v>96.3333333333333</v>
      </c>
    </row>
    <row r="64" spans="1:65">
      <c r="A64" s="30"/>
      <c r="B64" s="19">
        <v>1</v>
      </c>
      <c r="C64" s="9">
        <v>5</v>
      </c>
      <c r="D64" s="206">
        <v>97</v>
      </c>
      <c r="E64" s="203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5">
        <v>31</v>
      </c>
    </row>
    <row r="65" spans="1:65">
      <c r="A65" s="30"/>
      <c r="B65" s="19">
        <v>1</v>
      </c>
      <c r="C65" s="9">
        <v>6</v>
      </c>
      <c r="D65" s="206">
        <v>96</v>
      </c>
      <c r="E65" s="203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9"/>
    </row>
    <row r="66" spans="1:65">
      <c r="A66" s="30"/>
      <c r="B66" s="20" t="s">
        <v>179</v>
      </c>
      <c r="C66" s="12"/>
      <c r="D66" s="210">
        <v>96.333333333333329</v>
      </c>
      <c r="E66" s="203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9"/>
    </row>
    <row r="67" spans="1:65">
      <c r="A67" s="30"/>
      <c r="B67" s="3" t="s">
        <v>180</v>
      </c>
      <c r="C67" s="29"/>
      <c r="D67" s="206">
        <v>96.5</v>
      </c>
      <c r="E67" s="203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  <c r="BI67" s="204"/>
      <c r="BJ67" s="204"/>
      <c r="BK67" s="204"/>
      <c r="BL67" s="204"/>
      <c r="BM67" s="209"/>
    </row>
    <row r="68" spans="1:65">
      <c r="A68" s="30"/>
      <c r="B68" s="3" t="s">
        <v>181</v>
      </c>
      <c r="C68" s="29"/>
      <c r="D68" s="206">
        <v>2.0655911179772888</v>
      </c>
      <c r="E68" s="203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4"/>
      <c r="BL68" s="204"/>
      <c r="BM68" s="209"/>
    </row>
    <row r="69" spans="1:65">
      <c r="A69" s="30"/>
      <c r="B69" s="3" t="s">
        <v>83</v>
      </c>
      <c r="C69" s="29"/>
      <c r="D69" s="13">
        <v>2.1442122331944174E-2</v>
      </c>
      <c r="E69" s="14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182</v>
      </c>
      <c r="C70" s="29"/>
      <c r="D70" s="13">
        <v>2.2204460492503131E-16</v>
      </c>
      <c r="E70" s="14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183</v>
      </c>
      <c r="C71" s="47"/>
      <c r="D71" s="45" t="s">
        <v>184</v>
      </c>
      <c r="E71" s="14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319</v>
      </c>
      <c r="BM73" s="28" t="s">
        <v>193</v>
      </c>
    </row>
    <row r="74" spans="1:65" ht="15">
      <c r="A74" s="25" t="s">
        <v>13</v>
      </c>
      <c r="B74" s="18" t="s">
        <v>101</v>
      </c>
      <c r="C74" s="15" t="s">
        <v>102</v>
      </c>
      <c r="D74" s="16" t="s">
        <v>153</v>
      </c>
      <c r="E74" s="14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154</v>
      </c>
      <c r="C75" s="9" t="s">
        <v>154</v>
      </c>
      <c r="D75" s="144" t="s">
        <v>156</v>
      </c>
      <c r="E75" s="14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194</v>
      </c>
      <c r="E76" s="14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 t="s">
        <v>196</v>
      </c>
      <c r="E77" s="14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8">
        <v>1</v>
      </c>
      <c r="C78" s="14">
        <v>1</v>
      </c>
      <c r="D78" s="22">
        <v>0.36</v>
      </c>
      <c r="E78" s="14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0.36</v>
      </c>
      <c r="E79" s="14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4</v>
      </c>
    </row>
    <row r="80" spans="1:65">
      <c r="A80" s="30"/>
      <c r="B80" s="19">
        <v>1</v>
      </c>
      <c r="C80" s="9">
        <v>3</v>
      </c>
      <c r="D80" s="11">
        <v>0.42</v>
      </c>
      <c r="E80" s="14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0.37</v>
      </c>
      <c r="E81" s="14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0.38166666666666699</v>
      </c>
    </row>
    <row r="82" spans="1:65">
      <c r="A82" s="30"/>
      <c r="B82" s="19">
        <v>1</v>
      </c>
      <c r="C82" s="9">
        <v>5</v>
      </c>
      <c r="D82" s="11">
        <v>0.38</v>
      </c>
      <c r="E82" s="14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32</v>
      </c>
    </row>
    <row r="83" spans="1:65">
      <c r="A83" s="30"/>
      <c r="B83" s="19">
        <v>1</v>
      </c>
      <c r="C83" s="9">
        <v>6</v>
      </c>
      <c r="D83" s="11">
        <v>0.4</v>
      </c>
      <c r="E83" s="14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179</v>
      </c>
      <c r="C84" s="12"/>
      <c r="D84" s="23">
        <v>0.3816666666666666</v>
      </c>
      <c r="E84" s="146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180</v>
      </c>
      <c r="C85" s="29"/>
      <c r="D85" s="11">
        <v>0.375</v>
      </c>
      <c r="E85" s="146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181</v>
      </c>
      <c r="C86" s="29"/>
      <c r="D86" s="24">
        <v>2.401388487243717E-2</v>
      </c>
      <c r="E86" s="14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83</v>
      </c>
      <c r="C87" s="29"/>
      <c r="D87" s="13">
        <v>6.2918475648307007E-2</v>
      </c>
      <c r="E87" s="14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182</v>
      </c>
      <c r="C88" s="29"/>
      <c r="D88" s="13">
        <v>-9.9920072216264089E-16</v>
      </c>
      <c r="E88" s="14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183</v>
      </c>
      <c r="C89" s="47"/>
      <c r="D89" s="45" t="s">
        <v>184</v>
      </c>
      <c r="E89" s="14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BM90" s="55"/>
    </row>
    <row r="91" spans="1:65" ht="15">
      <c r="B91" s="8" t="s">
        <v>320</v>
      </c>
      <c r="BM91" s="28" t="s">
        <v>193</v>
      </c>
    </row>
    <row r="92" spans="1:65" ht="15">
      <c r="A92" s="25" t="s">
        <v>16</v>
      </c>
      <c r="B92" s="18" t="s">
        <v>101</v>
      </c>
      <c r="C92" s="15" t="s">
        <v>102</v>
      </c>
      <c r="D92" s="16" t="s">
        <v>153</v>
      </c>
      <c r="E92" s="14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154</v>
      </c>
      <c r="C93" s="9" t="s">
        <v>154</v>
      </c>
      <c r="D93" s="144" t="s">
        <v>156</v>
      </c>
      <c r="E93" s="14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194</v>
      </c>
      <c r="E94" s="14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 t="s">
        <v>196</v>
      </c>
      <c r="E95" s="14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22">
        <v>0.18</v>
      </c>
      <c r="E96" s="14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0.19</v>
      </c>
      <c r="E97" s="14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5</v>
      </c>
    </row>
    <row r="98" spans="1:65">
      <c r="A98" s="30"/>
      <c r="B98" s="19">
        <v>1</v>
      </c>
      <c r="C98" s="9">
        <v>3</v>
      </c>
      <c r="D98" s="11">
        <v>0.17</v>
      </c>
      <c r="E98" s="146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0.18</v>
      </c>
      <c r="E99" s="146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0.181666666666667</v>
      </c>
    </row>
    <row r="100" spans="1:65">
      <c r="A100" s="30"/>
      <c r="B100" s="19">
        <v>1</v>
      </c>
      <c r="C100" s="9">
        <v>5</v>
      </c>
      <c r="D100" s="11">
        <v>0.19</v>
      </c>
      <c r="E100" s="14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33</v>
      </c>
    </row>
    <row r="101" spans="1:65">
      <c r="A101" s="30"/>
      <c r="B101" s="19">
        <v>1</v>
      </c>
      <c r="C101" s="9">
        <v>6</v>
      </c>
      <c r="D101" s="11">
        <v>0.18</v>
      </c>
      <c r="E101" s="14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179</v>
      </c>
      <c r="C102" s="12"/>
      <c r="D102" s="23">
        <v>0.18166666666666664</v>
      </c>
      <c r="E102" s="14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180</v>
      </c>
      <c r="C103" s="29"/>
      <c r="D103" s="11">
        <v>0.18</v>
      </c>
      <c r="E103" s="14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181</v>
      </c>
      <c r="C104" s="29"/>
      <c r="D104" s="24">
        <v>7.5277265270908078E-3</v>
      </c>
      <c r="E104" s="146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83</v>
      </c>
      <c r="C105" s="29"/>
      <c r="D105" s="13">
        <v>4.1437026754628306E-2</v>
      </c>
      <c r="E105" s="14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182</v>
      </c>
      <c r="C106" s="29"/>
      <c r="D106" s="13">
        <v>-1.9984014443252818E-15</v>
      </c>
      <c r="E106" s="14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183</v>
      </c>
      <c r="C107" s="47"/>
      <c r="D107" s="45" t="s">
        <v>184</v>
      </c>
      <c r="E107" s="14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BM108" s="55"/>
    </row>
    <row r="109" spans="1:65" ht="15">
      <c r="B109" s="8" t="s">
        <v>321</v>
      </c>
      <c r="BM109" s="28" t="s">
        <v>193</v>
      </c>
    </row>
    <row r="110" spans="1:65" ht="15">
      <c r="A110" s="25" t="s">
        <v>49</v>
      </c>
      <c r="B110" s="18" t="s">
        <v>101</v>
      </c>
      <c r="C110" s="15" t="s">
        <v>102</v>
      </c>
      <c r="D110" s="16" t="s">
        <v>153</v>
      </c>
      <c r="E110" s="14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154</v>
      </c>
      <c r="C111" s="9" t="s">
        <v>154</v>
      </c>
      <c r="D111" s="144" t="s">
        <v>156</v>
      </c>
      <c r="E111" s="14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1</v>
      </c>
    </row>
    <row r="112" spans="1:65">
      <c r="A112" s="30"/>
      <c r="B112" s="19"/>
      <c r="C112" s="9"/>
      <c r="D112" s="10" t="s">
        <v>194</v>
      </c>
      <c r="E112" s="14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3</v>
      </c>
    </row>
    <row r="113" spans="1:65">
      <c r="A113" s="30"/>
      <c r="B113" s="19"/>
      <c r="C113" s="9"/>
      <c r="D113" s="26" t="s">
        <v>196</v>
      </c>
      <c r="E113" s="14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8">
        <v>1</v>
      </c>
      <c r="C114" s="14">
        <v>1</v>
      </c>
      <c r="D114" s="218">
        <v>0.18</v>
      </c>
      <c r="E114" s="199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0"/>
      <c r="AZ114" s="200"/>
      <c r="BA114" s="200"/>
      <c r="BB114" s="200"/>
      <c r="BC114" s="200"/>
      <c r="BD114" s="200"/>
      <c r="BE114" s="200"/>
      <c r="BF114" s="200"/>
      <c r="BG114" s="200"/>
      <c r="BH114" s="200"/>
      <c r="BI114" s="200"/>
      <c r="BJ114" s="200"/>
      <c r="BK114" s="200"/>
      <c r="BL114" s="200"/>
      <c r="BM114" s="219">
        <v>1</v>
      </c>
    </row>
    <row r="115" spans="1:65">
      <c r="A115" s="30"/>
      <c r="B115" s="19">
        <v>1</v>
      </c>
      <c r="C115" s="9">
        <v>2</v>
      </c>
      <c r="D115" s="24">
        <v>0.18</v>
      </c>
      <c r="E115" s="199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0"/>
      <c r="AZ115" s="200"/>
      <c r="BA115" s="200"/>
      <c r="BB115" s="200"/>
      <c r="BC115" s="200"/>
      <c r="BD115" s="200"/>
      <c r="BE115" s="200"/>
      <c r="BF115" s="200"/>
      <c r="BG115" s="200"/>
      <c r="BH115" s="200"/>
      <c r="BI115" s="200"/>
      <c r="BJ115" s="200"/>
      <c r="BK115" s="200"/>
      <c r="BL115" s="200"/>
      <c r="BM115" s="219">
        <v>6</v>
      </c>
    </row>
    <row r="116" spans="1:65">
      <c r="A116" s="30"/>
      <c r="B116" s="19">
        <v>1</v>
      </c>
      <c r="C116" s="9">
        <v>3</v>
      </c>
      <c r="D116" s="24">
        <v>0.17</v>
      </c>
      <c r="E116" s="199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  <c r="BI116" s="200"/>
      <c r="BJ116" s="200"/>
      <c r="BK116" s="200"/>
      <c r="BL116" s="200"/>
      <c r="BM116" s="219">
        <v>16</v>
      </c>
    </row>
    <row r="117" spans="1:65">
      <c r="A117" s="30"/>
      <c r="B117" s="19">
        <v>1</v>
      </c>
      <c r="C117" s="9">
        <v>4</v>
      </c>
      <c r="D117" s="24">
        <v>0.17</v>
      </c>
      <c r="E117" s="199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0"/>
      <c r="AZ117" s="200"/>
      <c r="BA117" s="200"/>
      <c r="BB117" s="200"/>
      <c r="BC117" s="200"/>
      <c r="BD117" s="200"/>
      <c r="BE117" s="200"/>
      <c r="BF117" s="200"/>
      <c r="BG117" s="200"/>
      <c r="BH117" s="200"/>
      <c r="BI117" s="200"/>
      <c r="BJ117" s="200"/>
      <c r="BK117" s="200"/>
      <c r="BL117" s="200"/>
      <c r="BM117" s="219">
        <v>0.176666666666667</v>
      </c>
    </row>
    <row r="118" spans="1:65">
      <c r="A118" s="30"/>
      <c r="B118" s="19">
        <v>1</v>
      </c>
      <c r="C118" s="9">
        <v>5</v>
      </c>
      <c r="D118" s="24">
        <v>0.18</v>
      </c>
      <c r="E118" s="199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  <c r="BI118" s="200"/>
      <c r="BJ118" s="200"/>
      <c r="BK118" s="200"/>
      <c r="BL118" s="200"/>
      <c r="BM118" s="219">
        <v>34</v>
      </c>
    </row>
    <row r="119" spans="1:65">
      <c r="A119" s="30"/>
      <c r="B119" s="19">
        <v>1</v>
      </c>
      <c r="C119" s="9">
        <v>6</v>
      </c>
      <c r="D119" s="24">
        <v>0.18</v>
      </c>
      <c r="E119" s="199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  <c r="BI119" s="200"/>
      <c r="BJ119" s="200"/>
      <c r="BK119" s="200"/>
      <c r="BL119" s="200"/>
      <c r="BM119" s="56"/>
    </row>
    <row r="120" spans="1:65">
      <c r="A120" s="30"/>
      <c r="B120" s="20" t="s">
        <v>179</v>
      </c>
      <c r="C120" s="12"/>
      <c r="D120" s="220">
        <v>0.17666666666666667</v>
      </c>
      <c r="E120" s="199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0"/>
      <c r="AY120" s="200"/>
      <c r="AZ120" s="200"/>
      <c r="BA120" s="200"/>
      <c r="BB120" s="200"/>
      <c r="BC120" s="200"/>
      <c r="BD120" s="200"/>
      <c r="BE120" s="200"/>
      <c r="BF120" s="200"/>
      <c r="BG120" s="200"/>
      <c r="BH120" s="200"/>
      <c r="BI120" s="200"/>
      <c r="BJ120" s="200"/>
      <c r="BK120" s="200"/>
      <c r="BL120" s="200"/>
      <c r="BM120" s="56"/>
    </row>
    <row r="121" spans="1:65">
      <c r="A121" s="30"/>
      <c r="B121" s="3" t="s">
        <v>180</v>
      </c>
      <c r="C121" s="29"/>
      <c r="D121" s="24">
        <v>0.18</v>
      </c>
      <c r="E121" s="199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0"/>
      <c r="AY121" s="200"/>
      <c r="AZ121" s="200"/>
      <c r="BA121" s="200"/>
      <c r="BB121" s="200"/>
      <c r="BC121" s="200"/>
      <c r="BD121" s="200"/>
      <c r="BE121" s="200"/>
      <c r="BF121" s="200"/>
      <c r="BG121" s="200"/>
      <c r="BH121" s="200"/>
      <c r="BI121" s="200"/>
      <c r="BJ121" s="200"/>
      <c r="BK121" s="200"/>
      <c r="BL121" s="200"/>
      <c r="BM121" s="56"/>
    </row>
    <row r="122" spans="1:65">
      <c r="A122" s="30"/>
      <c r="B122" s="3" t="s">
        <v>181</v>
      </c>
      <c r="C122" s="29"/>
      <c r="D122" s="24">
        <v>5.163977794943213E-3</v>
      </c>
      <c r="E122" s="199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200"/>
      <c r="AV122" s="200"/>
      <c r="AW122" s="200"/>
      <c r="AX122" s="200"/>
      <c r="AY122" s="200"/>
      <c r="AZ122" s="200"/>
      <c r="BA122" s="200"/>
      <c r="BB122" s="200"/>
      <c r="BC122" s="200"/>
      <c r="BD122" s="200"/>
      <c r="BE122" s="200"/>
      <c r="BF122" s="200"/>
      <c r="BG122" s="200"/>
      <c r="BH122" s="200"/>
      <c r="BI122" s="200"/>
      <c r="BJ122" s="200"/>
      <c r="BK122" s="200"/>
      <c r="BL122" s="200"/>
      <c r="BM122" s="56"/>
    </row>
    <row r="123" spans="1:65">
      <c r="A123" s="30"/>
      <c r="B123" s="3" t="s">
        <v>83</v>
      </c>
      <c r="C123" s="29"/>
      <c r="D123" s="13">
        <v>2.9230062990244603E-2</v>
      </c>
      <c r="E123" s="14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182</v>
      </c>
      <c r="C124" s="29"/>
      <c r="D124" s="13">
        <v>-1.8873791418627661E-15</v>
      </c>
      <c r="E124" s="14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183</v>
      </c>
      <c r="C125" s="47"/>
      <c r="D125" s="45" t="s">
        <v>184</v>
      </c>
      <c r="E125" s="14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322</v>
      </c>
      <c r="BM127" s="28" t="s">
        <v>193</v>
      </c>
    </row>
    <row r="128" spans="1:65" ht="15">
      <c r="A128" s="25" t="s">
        <v>19</v>
      </c>
      <c r="B128" s="18" t="s">
        <v>101</v>
      </c>
      <c r="C128" s="15" t="s">
        <v>102</v>
      </c>
      <c r="D128" s="16" t="s">
        <v>153</v>
      </c>
      <c r="E128" s="14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154</v>
      </c>
      <c r="C129" s="9" t="s">
        <v>154</v>
      </c>
      <c r="D129" s="144" t="s">
        <v>156</v>
      </c>
      <c r="E129" s="14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194</v>
      </c>
      <c r="E130" s="14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 t="s">
        <v>196</v>
      </c>
      <c r="E131" s="14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9.42</v>
      </c>
      <c r="E132" s="14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9.35</v>
      </c>
      <c r="E133" s="14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7</v>
      </c>
    </row>
    <row r="134" spans="1:65">
      <c r="A134" s="30"/>
      <c r="B134" s="19">
        <v>1</v>
      </c>
      <c r="C134" s="9">
        <v>3</v>
      </c>
      <c r="D134" s="11">
        <v>9.36</v>
      </c>
      <c r="E134" s="14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19">
        <v>1</v>
      </c>
      <c r="C135" s="9">
        <v>4</v>
      </c>
      <c r="D135" s="11">
        <v>9.2899999999999991</v>
      </c>
      <c r="E135" s="14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9.3699999999999992</v>
      </c>
    </row>
    <row r="136" spans="1:65">
      <c r="A136" s="30"/>
      <c r="B136" s="19">
        <v>1</v>
      </c>
      <c r="C136" s="9">
        <v>5</v>
      </c>
      <c r="D136" s="11">
        <v>9.41</v>
      </c>
      <c r="E136" s="14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35</v>
      </c>
    </row>
    <row r="137" spans="1:65">
      <c r="A137" s="30"/>
      <c r="B137" s="19">
        <v>1</v>
      </c>
      <c r="C137" s="9">
        <v>6</v>
      </c>
      <c r="D137" s="11">
        <v>9.39</v>
      </c>
      <c r="E137" s="14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20" t="s">
        <v>179</v>
      </c>
      <c r="C138" s="12"/>
      <c r="D138" s="23">
        <v>9.3699999999999992</v>
      </c>
      <c r="E138" s="14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3" t="s">
        <v>180</v>
      </c>
      <c r="C139" s="29"/>
      <c r="D139" s="11">
        <v>9.375</v>
      </c>
      <c r="E139" s="14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3" t="s">
        <v>181</v>
      </c>
      <c r="C140" s="29"/>
      <c r="D140" s="24">
        <v>4.7749345545253688E-2</v>
      </c>
      <c r="E140" s="146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83</v>
      </c>
      <c r="C141" s="29"/>
      <c r="D141" s="13">
        <v>5.0959813815638945E-3</v>
      </c>
      <c r="E141" s="14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182</v>
      </c>
      <c r="C142" s="29"/>
      <c r="D142" s="13">
        <v>0</v>
      </c>
      <c r="E142" s="14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183</v>
      </c>
      <c r="C143" s="47"/>
      <c r="D143" s="45" t="s">
        <v>184</v>
      </c>
      <c r="E143" s="14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/>
      <c r="C144" s="20"/>
      <c r="D144" s="20"/>
      <c r="BM144" s="55"/>
    </row>
    <row r="145" spans="1:65" ht="15">
      <c r="B145" s="8" t="s">
        <v>323</v>
      </c>
      <c r="BM145" s="28" t="s">
        <v>193</v>
      </c>
    </row>
    <row r="146" spans="1:65" ht="15">
      <c r="A146" s="25" t="s">
        <v>22</v>
      </c>
      <c r="B146" s="18" t="s">
        <v>101</v>
      </c>
      <c r="C146" s="15" t="s">
        <v>102</v>
      </c>
      <c r="D146" s="16" t="s">
        <v>153</v>
      </c>
      <c r="E146" s="14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154</v>
      </c>
      <c r="C147" s="9" t="s">
        <v>154</v>
      </c>
      <c r="D147" s="144" t="s">
        <v>156</v>
      </c>
      <c r="E147" s="14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3</v>
      </c>
    </row>
    <row r="148" spans="1:65">
      <c r="A148" s="30"/>
      <c r="B148" s="19"/>
      <c r="C148" s="9"/>
      <c r="D148" s="10" t="s">
        <v>194</v>
      </c>
      <c r="E148" s="14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/>
      <c r="C149" s="9"/>
      <c r="D149" s="26" t="s">
        <v>196</v>
      </c>
      <c r="E149" s="14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8">
        <v>1</v>
      </c>
      <c r="C150" s="14">
        <v>1</v>
      </c>
      <c r="D150" s="211">
        <v>42.87</v>
      </c>
      <c r="E150" s="212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/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  <c r="BI150" s="213"/>
      <c r="BJ150" s="213"/>
      <c r="BK150" s="213"/>
      <c r="BL150" s="213"/>
      <c r="BM150" s="214">
        <v>1</v>
      </c>
    </row>
    <row r="151" spans="1:65">
      <c r="A151" s="30"/>
      <c r="B151" s="19">
        <v>1</v>
      </c>
      <c r="C151" s="9">
        <v>2</v>
      </c>
      <c r="D151" s="215">
        <v>42.9</v>
      </c>
      <c r="E151" s="212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  <c r="R151" s="213"/>
      <c r="S151" s="213"/>
      <c r="T151" s="213"/>
      <c r="U151" s="21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/>
      <c r="AF151" s="213"/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  <c r="BI151" s="213"/>
      <c r="BJ151" s="213"/>
      <c r="BK151" s="213"/>
      <c r="BL151" s="213"/>
      <c r="BM151" s="214">
        <v>8</v>
      </c>
    </row>
    <row r="152" spans="1:65">
      <c r="A152" s="30"/>
      <c r="B152" s="19">
        <v>1</v>
      </c>
      <c r="C152" s="9">
        <v>3</v>
      </c>
      <c r="D152" s="215">
        <v>41.73</v>
      </c>
      <c r="E152" s="212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213"/>
      <c r="T152" s="213"/>
      <c r="U152" s="213"/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/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  <c r="BI152" s="213"/>
      <c r="BJ152" s="213"/>
      <c r="BK152" s="213"/>
      <c r="BL152" s="213"/>
      <c r="BM152" s="214">
        <v>16</v>
      </c>
    </row>
    <row r="153" spans="1:65">
      <c r="A153" s="30"/>
      <c r="B153" s="19">
        <v>1</v>
      </c>
      <c r="C153" s="9">
        <v>4</v>
      </c>
      <c r="D153" s="215">
        <v>41.69</v>
      </c>
      <c r="E153" s="212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/>
      <c r="AF153" s="213"/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  <c r="BI153" s="213"/>
      <c r="BJ153" s="213"/>
      <c r="BK153" s="213"/>
      <c r="BL153" s="213"/>
      <c r="BM153" s="214">
        <v>42.408333333333303</v>
      </c>
    </row>
    <row r="154" spans="1:65">
      <c r="A154" s="30"/>
      <c r="B154" s="19">
        <v>1</v>
      </c>
      <c r="C154" s="9">
        <v>5</v>
      </c>
      <c r="D154" s="215">
        <v>42.75</v>
      </c>
      <c r="E154" s="212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  <c r="R154" s="213"/>
      <c r="S154" s="213"/>
      <c r="T154" s="213"/>
      <c r="U154" s="213"/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/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  <c r="BI154" s="213"/>
      <c r="BJ154" s="213"/>
      <c r="BK154" s="213"/>
      <c r="BL154" s="213"/>
      <c r="BM154" s="214">
        <v>36</v>
      </c>
    </row>
    <row r="155" spans="1:65">
      <c r="A155" s="30"/>
      <c r="B155" s="19">
        <v>1</v>
      </c>
      <c r="C155" s="9">
        <v>6</v>
      </c>
      <c r="D155" s="215">
        <v>42.51</v>
      </c>
      <c r="E155" s="212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213"/>
      <c r="T155" s="213"/>
      <c r="U155" s="21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/>
      <c r="AF155" s="213"/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  <c r="BI155" s="213"/>
      <c r="BJ155" s="213"/>
      <c r="BK155" s="213"/>
      <c r="BL155" s="213"/>
      <c r="BM155" s="216"/>
    </row>
    <row r="156" spans="1:65">
      <c r="A156" s="30"/>
      <c r="B156" s="20" t="s">
        <v>179</v>
      </c>
      <c r="C156" s="12"/>
      <c r="D156" s="217">
        <v>42.408333333333331</v>
      </c>
      <c r="E156" s="212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/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  <c r="BI156" s="213"/>
      <c r="BJ156" s="213"/>
      <c r="BK156" s="213"/>
      <c r="BL156" s="213"/>
      <c r="BM156" s="216"/>
    </row>
    <row r="157" spans="1:65">
      <c r="A157" s="30"/>
      <c r="B157" s="3" t="s">
        <v>180</v>
      </c>
      <c r="C157" s="29"/>
      <c r="D157" s="215">
        <v>42.629999999999995</v>
      </c>
      <c r="E157" s="212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213"/>
      <c r="T157" s="213"/>
      <c r="U157" s="21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/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  <c r="BI157" s="213"/>
      <c r="BJ157" s="213"/>
      <c r="BK157" s="213"/>
      <c r="BL157" s="213"/>
      <c r="BM157" s="216"/>
    </row>
    <row r="158" spans="1:65">
      <c r="A158" s="30"/>
      <c r="B158" s="3" t="s">
        <v>181</v>
      </c>
      <c r="C158" s="29"/>
      <c r="D158" s="215">
        <v>0.55822635791107833</v>
      </c>
      <c r="E158" s="212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  <c r="R158" s="213"/>
      <c r="S158" s="213"/>
      <c r="T158" s="213"/>
      <c r="U158" s="213"/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/>
      <c r="AF158" s="213"/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  <c r="BI158" s="213"/>
      <c r="BJ158" s="213"/>
      <c r="BK158" s="213"/>
      <c r="BL158" s="213"/>
      <c r="BM158" s="216"/>
    </row>
    <row r="159" spans="1:65">
      <c r="A159" s="30"/>
      <c r="B159" s="3" t="s">
        <v>83</v>
      </c>
      <c r="C159" s="29"/>
      <c r="D159" s="13">
        <v>1.3163128895525527E-2</v>
      </c>
      <c r="E159" s="14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182</v>
      </c>
      <c r="C160" s="29"/>
      <c r="D160" s="13">
        <v>6.6613381477509392E-16</v>
      </c>
      <c r="E160" s="14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46" t="s">
        <v>183</v>
      </c>
      <c r="C161" s="47"/>
      <c r="D161" s="45" t="s">
        <v>184</v>
      </c>
      <c r="E161" s="14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1"/>
      <c r="C162" s="20"/>
      <c r="D162" s="20"/>
      <c r="BM162" s="55"/>
    </row>
    <row r="163" spans="1:65" ht="15">
      <c r="B163" s="8" t="s">
        <v>324</v>
      </c>
      <c r="BM163" s="28" t="s">
        <v>193</v>
      </c>
    </row>
    <row r="164" spans="1:65" ht="15">
      <c r="A164" s="25" t="s">
        <v>25</v>
      </c>
      <c r="B164" s="18" t="s">
        <v>101</v>
      </c>
      <c r="C164" s="15" t="s">
        <v>102</v>
      </c>
      <c r="D164" s="16" t="s">
        <v>153</v>
      </c>
      <c r="E164" s="14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1</v>
      </c>
    </row>
    <row r="165" spans="1:65">
      <c r="A165" s="30"/>
      <c r="B165" s="19" t="s">
        <v>154</v>
      </c>
      <c r="C165" s="9" t="s">
        <v>154</v>
      </c>
      <c r="D165" s="144" t="s">
        <v>156</v>
      </c>
      <c r="E165" s="14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 t="s">
        <v>3</v>
      </c>
    </row>
    <row r="166" spans="1:65">
      <c r="A166" s="30"/>
      <c r="B166" s="19"/>
      <c r="C166" s="9"/>
      <c r="D166" s="10" t="s">
        <v>194</v>
      </c>
      <c r="E166" s="14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2</v>
      </c>
    </row>
    <row r="167" spans="1:65">
      <c r="A167" s="30"/>
      <c r="B167" s="19"/>
      <c r="C167" s="9"/>
      <c r="D167" s="26" t="s">
        <v>196</v>
      </c>
      <c r="E167" s="14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2</v>
      </c>
    </row>
    <row r="168" spans="1:65">
      <c r="A168" s="30"/>
      <c r="B168" s="18">
        <v>1</v>
      </c>
      <c r="C168" s="14">
        <v>1</v>
      </c>
      <c r="D168" s="22">
        <v>2.1</v>
      </c>
      <c r="E168" s="146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>
        <v>1</v>
      </c>
      <c r="C169" s="9">
        <v>2</v>
      </c>
      <c r="D169" s="11">
        <v>2.2000000000000002</v>
      </c>
      <c r="E169" s="146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9</v>
      </c>
    </row>
    <row r="170" spans="1:65">
      <c r="A170" s="30"/>
      <c r="B170" s="19">
        <v>1</v>
      </c>
      <c r="C170" s="9">
        <v>3</v>
      </c>
      <c r="D170" s="11">
        <v>2.1</v>
      </c>
      <c r="E170" s="14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16</v>
      </c>
    </row>
    <row r="171" spans="1:65">
      <c r="A171" s="30"/>
      <c r="B171" s="19">
        <v>1</v>
      </c>
      <c r="C171" s="9">
        <v>4</v>
      </c>
      <c r="D171" s="11">
        <v>2.2000000000000002</v>
      </c>
      <c r="E171" s="14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2.15</v>
      </c>
    </row>
    <row r="172" spans="1:65">
      <c r="A172" s="30"/>
      <c r="B172" s="19">
        <v>1</v>
      </c>
      <c r="C172" s="9">
        <v>5</v>
      </c>
      <c r="D172" s="11">
        <v>2.1</v>
      </c>
      <c r="E172" s="14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37</v>
      </c>
    </row>
    <row r="173" spans="1:65">
      <c r="A173" s="30"/>
      <c r="B173" s="19">
        <v>1</v>
      </c>
      <c r="C173" s="9">
        <v>6</v>
      </c>
      <c r="D173" s="11">
        <v>2.2000000000000002</v>
      </c>
      <c r="E173" s="14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5"/>
    </row>
    <row r="174" spans="1:65">
      <c r="A174" s="30"/>
      <c r="B174" s="20" t="s">
        <v>179</v>
      </c>
      <c r="C174" s="12"/>
      <c r="D174" s="23">
        <v>2.1500000000000004</v>
      </c>
      <c r="E174" s="14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5"/>
    </row>
    <row r="175" spans="1:65">
      <c r="A175" s="30"/>
      <c r="B175" s="3" t="s">
        <v>180</v>
      </c>
      <c r="C175" s="29"/>
      <c r="D175" s="11">
        <v>2.1500000000000004</v>
      </c>
      <c r="E175" s="14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5"/>
    </row>
    <row r="176" spans="1:65">
      <c r="A176" s="30"/>
      <c r="B176" s="3" t="s">
        <v>181</v>
      </c>
      <c r="C176" s="29"/>
      <c r="D176" s="24">
        <v>5.4772255750516662E-2</v>
      </c>
      <c r="E176" s="14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3" t="s">
        <v>83</v>
      </c>
      <c r="C177" s="29"/>
      <c r="D177" s="13">
        <v>2.5475467790937976E-2</v>
      </c>
      <c r="E177" s="14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182</v>
      </c>
      <c r="C178" s="29"/>
      <c r="D178" s="13">
        <v>2.2204460492503131E-16</v>
      </c>
      <c r="E178" s="14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46" t="s">
        <v>183</v>
      </c>
      <c r="C179" s="47"/>
      <c r="D179" s="45" t="s">
        <v>184</v>
      </c>
      <c r="E179" s="14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1"/>
      <c r="C180" s="20"/>
      <c r="D180" s="20"/>
      <c r="BM180" s="55"/>
    </row>
    <row r="181" spans="1:65" ht="15">
      <c r="B181" s="8" t="s">
        <v>325</v>
      </c>
      <c r="BM181" s="28" t="s">
        <v>193</v>
      </c>
    </row>
    <row r="182" spans="1:65" ht="15">
      <c r="A182" s="25" t="s">
        <v>50</v>
      </c>
      <c r="B182" s="18" t="s">
        <v>101</v>
      </c>
      <c r="C182" s="15" t="s">
        <v>102</v>
      </c>
      <c r="D182" s="16" t="s">
        <v>153</v>
      </c>
      <c r="E182" s="14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8">
        <v>1</v>
      </c>
    </row>
    <row r="183" spans="1:65">
      <c r="A183" s="30"/>
      <c r="B183" s="19" t="s">
        <v>154</v>
      </c>
      <c r="C183" s="9" t="s">
        <v>154</v>
      </c>
      <c r="D183" s="144" t="s">
        <v>156</v>
      </c>
      <c r="E183" s="14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 t="s">
        <v>3</v>
      </c>
    </row>
    <row r="184" spans="1:65">
      <c r="A184" s="30"/>
      <c r="B184" s="19"/>
      <c r="C184" s="9"/>
      <c r="D184" s="10" t="s">
        <v>194</v>
      </c>
      <c r="E184" s="14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/>
      <c r="C185" s="9"/>
      <c r="D185" s="26" t="s">
        <v>196</v>
      </c>
      <c r="E185" s="14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8">
        <v>1</v>
      </c>
      <c r="C186" s="14">
        <v>1</v>
      </c>
      <c r="D186" s="211">
        <v>18</v>
      </c>
      <c r="E186" s="212"/>
      <c r="F186" s="213"/>
      <c r="G186" s="213"/>
      <c r="H186" s="213"/>
      <c r="I186" s="213"/>
      <c r="J186" s="213"/>
      <c r="K186" s="213"/>
      <c r="L186" s="213"/>
      <c r="M186" s="213"/>
      <c r="N186" s="213"/>
      <c r="O186" s="213"/>
      <c r="P186" s="213"/>
      <c r="Q186" s="213"/>
      <c r="R186" s="213"/>
      <c r="S186" s="213"/>
      <c r="T186" s="213"/>
      <c r="U186" s="21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/>
      <c r="AF186" s="213"/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  <c r="BI186" s="213"/>
      <c r="BJ186" s="213"/>
      <c r="BK186" s="213"/>
      <c r="BL186" s="213"/>
      <c r="BM186" s="214">
        <v>1</v>
      </c>
    </row>
    <row r="187" spans="1:65">
      <c r="A187" s="30"/>
      <c r="B187" s="19">
        <v>1</v>
      </c>
      <c r="C187" s="9">
        <v>2</v>
      </c>
      <c r="D187" s="215">
        <v>18</v>
      </c>
      <c r="E187" s="212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  <c r="BI187" s="213"/>
      <c r="BJ187" s="213"/>
      <c r="BK187" s="213"/>
      <c r="BL187" s="213"/>
      <c r="BM187" s="214">
        <v>10</v>
      </c>
    </row>
    <row r="188" spans="1:65">
      <c r="A188" s="30"/>
      <c r="B188" s="19">
        <v>1</v>
      </c>
      <c r="C188" s="9">
        <v>3</v>
      </c>
      <c r="D188" s="215">
        <v>17</v>
      </c>
      <c r="E188" s="212"/>
      <c r="F188" s="213"/>
      <c r="G188" s="213"/>
      <c r="H188" s="213"/>
      <c r="I188" s="213"/>
      <c r="J188" s="213"/>
      <c r="K188" s="213"/>
      <c r="L188" s="213"/>
      <c r="M188" s="213"/>
      <c r="N188" s="213"/>
      <c r="O188" s="213"/>
      <c r="P188" s="213"/>
      <c r="Q188" s="213"/>
      <c r="R188" s="213"/>
      <c r="S188" s="213"/>
      <c r="T188" s="213"/>
      <c r="U188" s="21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  <c r="BI188" s="213"/>
      <c r="BJ188" s="213"/>
      <c r="BK188" s="213"/>
      <c r="BL188" s="213"/>
      <c r="BM188" s="214">
        <v>16</v>
      </c>
    </row>
    <row r="189" spans="1:65">
      <c r="A189" s="30"/>
      <c r="B189" s="19">
        <v>1</v>
      </c>
      <c r="C189" s="9">
        <v>4</v>
      </c>
      <c r="D189" s="215">
        <v>17</v>
      </c>
      <c r="E189" s="212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  <c r="Q189" s="213"/>
      <c r="R189" s="213"/>
      <c r="S189" s="213"/>
      <c r="T189" s="213"/>
      <c r="U189" s="21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  <c r="BI189" s="213"/>
      <c r="BJ189" s="213"/>
      <c r="BK189" s="213"/>
      <c r="BL189" s="213"/>
      <c r="BM189" s="214">
        <v>17.1666666666667</v>
      </c>
    </row>
    <row r="190" spans="1:65">
      <c r="A190" s="30"/>
      <c r="B190" s="19">
        <v>1</v>
      </c>
      <c r="C190" s="9">
        <v>5</v>
      </c>
      <c r="D190" s="215">
        <v>17</v>
      </c>
      <c r="E190" s="212"/>
      <c r="F190" s="213"/>
      <c r="G190" s="213"/>
      <c r="H190" s="213"/>
      <c r="I190" s="213"/>
      <c r="J190" s="213"/>
      <c r="K190" s="213"/>
      <c r="L190" s="213"/>
      <c r="M190" s="213"/>
      <c r="N190" s="213"/>
      <c r="O190" s="213"/>
      <c r="P190" s="213"/>
      <c r="Q190" s="213"/>
      <c r="R190" s="213"/>
      <c r="S190" s="213"/>
      <c r="T190" s="213"/>
      <c r="U190" s="213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  <c r="BI190" s="213"/>
      <c r="BJ190" s="213"/>
      <c r="BK190" s="213"/>
      <c r="BL190" s="213"/>
      <c r="BM190" s="214">
        <v>38</v>
      </c>
    </row>
    <row r="191" spans="1:65">
      <c r="A191" s="30"/>
      <c r="B191" s="19">
        <v>1</v>
      </c>
      <c r="C191" s="9">
        <v>6</v>
      </c>
      <c r="D191" s="215">
        <v>16</v>
      </c>
      <c r="E191" s="212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  <c r="Q191" s="213"/>
      <c r="R191" s="213"/>
      <c r="S191" s="213"/>
      <c r="T191" s="213"/>
      <c r="U191" s="21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  <c r="BI191" s="213"/>
      <c r="BJ191" s="213"/>
      <c r="BK191" s="213"/>
      <c r="BL191" s="213"/>
      <c r="BM191" s="216"/>
    </row>
    <row r="192" spans="1:65">
      <c r="A192" s="30"/>
      <c r="B192" s="20" t="s">
        <v>179</v>
      </c>
      <c r="C192" s="12"/>
      <c r="D192" s="217">
        <v>17.166666666666668</v>
      </c>
      <c r="E192" s="212"/>
      <c r="F192" s="213"/>
      <c r="G192" s="213"/>
      <c r="H192" s="213"/>
      <c r="I192" s="213"/>
      <c r="J192" s="213"/>
      <c r="K192" s="213"/>
      <c r="L192" s="213"/>
      <c r="M192" s="213"/>
      <c r="N192" s="213"/>
      <c r="O192" s="213"/>
      <c r="P192" s="213"/>
      <c r="Q192" s="213"/>
      <c r="R192" s="213"/>
      <c r="S192" s="213"/>
      <c r="T192" s="213"/>
      <c r="U192" s="21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  <c r="BI192" s="213"/>
      <c r="BJ192" s="213"/>
      <c r="BK192" s="213"/>
      <c r="BL192" s="213"/>
      <c r="BM192" s="216"/>
    </row>
    <row r="193" spans="1:65">
      <c r="A193" s="30"/>
      <c r="B193" s="3" t="s">
        <v>180</v>
      </c>
      <c r="C193" s="29"/>
      <c r="D193" s="215">
        <v>17</v>
      </c>
      <c r="E193" s="212"/>
      <c r="F193" s="213"/>
      <c r="G193" s="213"/>
      <c r="H193" s="213"/>
      <c r="I193" s="213"/>
      <c r="J193" s="213"/>
      <c r="K193" s="213"/>
      <c r="L193" s="213"/>
      <c r="M193" s="213"/>
      <c r="N193" s="213"/>
      <c r="O193" s="213"/>
      <c r="P193" s="213"/>
      <c r="Q193" s="213"/>
      <c r="R193" s="213"/>
      <c r="S193" s="213"/>
      <c r="T193" s="213"/>
      <c r="U193" s="21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  <c r="BI193" s="213"/>
      <c r="BJ193" s="213"/>
      <c r="BK193" s="213"/>
      <c r="BL193" s="213"/>
      <c r="BM193" s="216"/>
    </row>
    <row r="194" spans="1:65">
      <c r="A194" s="30"/>
      <c r="B194" s="3" t="s">
        <v>181</v>
      </c>
      <c r="C194" s="29"/>
      <c r="D194" s="215">
        <v>0.752772652709081</v>
      </c>
      <c r="E194" s="212"/>
      <c r="F194" s="213"/>
      <c r="G194" s="213"/>
      <c r="H194" s="213"/>
      <c r="I194" s="213"/>
      <c r="J194" s="213"/>
      <c r="K194" s="213"/>
      <c r="L194" s="213"/>
      <c r="M194" s="213"/>
      <c r="N194" s="213"/>
      <c r="O194" s="213"/>
      <c r="P194" s="213"/>
      <c r="Q194" s="213"/>
      <c r="R194" s="213"/>
      <c r="S194" s="213"/>
      <c r="T194" s="213"/>
      <c r="U194" s="213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  <c r="BI194" s="213"/>
      <c r="BJ194" s="213"/>
      <c r="BK194" s="213"/>
      <c r="BL194" s="213"/>
      <c r="BM194" s="216"/>
    </row>
    <row r="195" spans="1:65">
      <c r="A195" s="30"/>
      <c r="B195" s="3" t="s">
        <v>83</v>
      </c>
      <c r="C195" s="29"/>
      <c r="D195" s="13">
        <v>4.3850834138393066E-2</v>
      </c>
      <c r="E195" s="14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182</v>
      </c>
      <c r="C196" s="29"/>
      <c r="D196" s="13">
        <v>-1.8873791418627661E-15</v>
      </c>
      <c r="E196" s="14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46" t="s">
        <v>183</v>
      </c>
      <c r="C197" s="47"/>
      <c r="D197" s="45" t="s">
        <v>184</v>
      </c>
      <c r="E197" s="14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B198" s="31"/>
      <c r="C198" s="20"/>
      <c r="D198" s="20"/>
      <c r="BM198" s="55"/>
    </row>
    <row r="199" spans="1:65" ht="15">
      <c r="B199" s="8" t="s">
        <v>326</v>
      </c>
      <c r="BM199" s="28" t="s">
        <v>193</v>
      </c>
    </row>
    <row r="200" spans="1:65" ht="15">
      <c r="A200" s="25" t="s">
        <v>28</v>
      </c>
      <c r="B200" s="18" t="s">
        <v>101</v>
      </c>
      <c r="C200" s="15" t="s">
        <v>102</v>
      </c>
      <c r="D200" s="16" t="s">
        <v>153</v>
      </c>
      <c r="E200" s="14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 t="s">
        <v>154</v>
      </c>
      <c r="C201" s="9" t="s">
        <v>154</v>
      </c>
      <c r="D201" s="144" t="s">
        <v>156</v>
      </c>
      <c r="E201" s="14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 t="s">
        <v>3</v>
      </c>
    </row>
    <row r="202" spans="1:65">
      <c r="A202" s="30"/>
      <c r="B202" s="19"/>
      <c r="C202" s="9"/>
      <c r="D202" s="10" t="s">
        <v>194</v>
      </c>
      <c r="E202" s="14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2</v>
      </c>
    </row>
    <row r="203" spans="1:65">
      <c r="A203" s="30"/>
      <c r="B203" s="19"/>
      <c r="C203" s="9"/>
      <c r="D203" s="26" t="s">
        <v>196</v>
      </c>
      <c r="E203" s="14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2</v>
      </c>
    </row>
    <row r="204" spans="1:65">
      <c r="A204" s="30"/>
      <c r="B204" s="18">
        <v>1</v>
      </c>
      <c r="C204" s="14">
        <v>1</v>
      </c>
      <c r="D204" s="22">
        <v>0.98</v>
      </c>
      <c r="E204" s="146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>
        <v>1</v>
      </c>
      <c r="C205" s="9">
        <v>2</v>
      </c>
      <c r="D205" s="11">
        <v>1.03</v>
      </c>
      <c r="E205" s="146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11</v>
      </c>
    </row>
    <row r="206" spans="1:65">
      <c r="A206" s="30"/>
      <c r="B206" s="19">
        <v>1</v>
      </c>
      <c r="C206" s="9">
        <v>3</v>
      </c>
      <c r="D206" s="11">
        <v>1.18</v>
      </c>
      <c r="E206" s="146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16</v>
      </c>
    </row>
    <row r="207" spans="1:65">
      <c r="A207" s="30"/>
      <c r="B207" s="19">
        <v>1</v>
      </c>
      <c r="C207" s="9">
        <v>4</v>
      </c>
      <c r="D207" s="11">
        <v>1.1499999999999999</v>
      </c>
      <c r="E207" s="14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1.0516666666666701</v>
      </c>
    </row>
    <row r="208" spans="1:65">
      <c r="A208" s="30"/>
      <c r="B208" s="19">
        <v>1</v>
      </c>
      <c r="C208" s="9">
        <v>5</v>
      </c>
      <c r="D208" s="11">
        <v>1</v>
      </c>
      <c r="E208" s="14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39</v>
      </c>
    </row>
    <row r="209" spans="1:65">
      <c r="A209" s="30"/>
      <c r="B209" s="19">
        <v>1</v>
      </c>
      <c r="C209" s="9">
        <v>6</v>
      </c>
      <c r="D209" s="11">
        <v>0.97000000000000008</v>
      </c>
      <c r="E209" s="14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A210" s="30"/>
      <c r="B210" s="20" t="s">
        <v>179</v>
      </c>
      <c r="C210" s="12"/>
      <c r="D210" s="23">
        <v>1.0516666666666665</v>
      </c>
      <c r="E210" s="146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5"/>
    </row>
    <row r="211" spans="1:65">
      <c r="A211" s="30"/>
      <c r="B211" s="3" t="s">
        <v>180</v>
      </c>
      <c r="C211" s="29"/>
      <c r="D211" s="11">
        <v>1.0150000000000001</v>
      </c>
      <c r="E211" s="146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30"/>
      <c r="B212" s="3" t="s">
        <v>181</v>
      </c>
      <c r="C212" s="29"/>
      <c r="D212" s="24">
        <v>9.0645830939247607E-2</v>
      </c>
      <c r="E212" s="14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3" t="s">
        <v>83</v>
      </c>
      <c r="C213" s="29"/>
      <c r="D213" s="13">
        <v>8.6192549229078555E-2</v>
      </c>
      <c r="E213" s="14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182</v>
      </c>
      <c r="C214" s="29"/>
      <c r="D214" s="13">
        <v>-3.3306690738754696E-15</v>
      </c>
      <c r="E214" s="14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46" t="s">
        <v>183</v>
      </c>
      <c r="C215" s="47"/>
      <c r="D215" s="45" t="s">
        <v>184</v>
      </c>
      <c r="E215" s="14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B216" s="31"/>
      <c r="C216" s="20"/>
      <c r="D216" s="20"/>
      <c r="BM216" s="55"/>
    </row>
    <row r="217" spans="1:65" ht="15">
      <c r="B217" s="8" t="s">
        <v>327</v>
      </c>
      <c r="BM217" s="28" t="s">
        <v>193</v>
      </c>
    </row>
    <row r="218" spans="1:65" ht="15">
      <c r="A218" s="25" t="s">
        <v>0</v>
      </c>
      <c r="B218" s="18" t="s">
        <v>101</v>
      </c>
      <c r="C218" s="15" t="s">
        <v>102</v>
      </c>
      <c r="D218" s="16" t="s">
        <v>153</v>
      </c>
      <c r="E218" s="14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</v>
      </c>
    </row>
    <row r="219" spans="1:65">
      <c r="A219" s="30"/>
      <c r="B219" s="19" t="s">
        <v>154</v>
      </c>
      <c r="C219" s="9" t="s">
        <v>154</v>
      </c>
      <c r="D219" s="144" t="s">
        <v>156</v>
      </c>
      <c r="E219" s="14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 t="s">
        <v>3</v>
      </c>
    </row>
    <row r="220" spans="1:65">
      <c r="A220" s="30"/>
      <c r="B220" s="19"/>
      <c r="C220" s="9"/>
      <c r="D220" s="10" t="s">
        <v>194</v>
      </c>
      <c r="E220" s="14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0</v>
      </c>
    </row>
    <row r="221" spans="1:65">
      <c r="A221" s="30"/>
      <c r="B221" s="19"/>
      <c r="C221" s="9"/>
      <c r="D221" s="26" t="s">
        <v>196</v>
      </c>
      <c r="E221" s="14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0</v>
      </c>
    </row>
    <row r="222" spans="1:65">
      <c r="A222" s="30"/>
      <c r="B222" s="18">
        <v>1</v>
      </c>
      <c r="C222" s="14">
        <v>1</v>
      </c>
      <c r="D222" s="201">
        <v>245.3</v>
      </c>
      <c r="E222" s="203"/>
      <c r="F222" s="204"/>
      <c r="G222" s="204"/>
      <c r="H222" s="204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4"/>
      <c r="AT222" s="204"/>
      <c r="AU222" s="204"/>
      <c r="AV222" s="204"/>
      <c r="AW222" s="204"/>
      <c r="AX222" s="204"/>
      <c r="AY222" s="204"/>
      <c r="AZ222" s="204"/>
      <c r="BA222" s="204"/>
      <c r="BB222" s="204"/>
      <c r="BC222" s="204"/>
      <c r="BD222" s="204"/>
      <c r="BE222" s="204"/>
      <c r="BF222" s="204"/>
      <c r="BG222" s="204"/>
      <c r="BH222" s="204"/>
      <c r="BI222" s="204"/>
      <c r="BJ222" s="204"/>
      <c r="BK222" s="204"/>
      <c r="BL222" s="204"/>
      <c r="BM222" s="205">
        <v>1</v>
      </c>
    </row>
    <row r="223" spans="1:65">
      <c r="A223" s="30"/>
      <c r="B223" s="19">
        <v>1</v>
      </c>
      <c r="C223" s="9">
        <v>2</v>
      </c>
      <c r="D223" s="206">
        <v>248.90000000000003</v>
      </c>
      <c r="E223" s="203"/>
      <c r="F223" s="204"/>
      <c r="G223" s="204"/>
      <c r="H223" s="204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  <c r="AZ223" s="204"/>
      <c r="BA223" s="204"/>
      <c r="BB223" s="204"/>
      <c r="BC223" s="204"/>
      <c r="BD223" s="204"/>
      <c r="BE223" s="204"/>
      <c r="BF223" s="204"/>
      <c r="BG223" s="204"/>
      <c r="BH223" s="204"/>
      <c r="BI223" s="204"/>
      <c r="BJ223" s="204"/>
      <c r="BK223" s="204"/>
      <c r="BL223" s="204"/>
      <c r="BM223" s="205">
        <v>12</v>
      </c>
    </row>
    <row r="224" spans="1:65">
      <c r="A224" s="30"/>
      <c r="B224" s="19">
        <v>1</v>
      </c>
      <c r="C224" s="9">
        <v>3</v>
      </c>
      <c r="D224" s="206">
        <v>248.20000000000002</v>
      </c>
      <c r="E224" s="203"/>
      <c r="F224" s="204"/>
      <c r="G224" s="204"/>
      <c r="H224" s="204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05">
        <v>16</v>
      </c>
    </row>
    <row r="225" spans="1:65">
      <c r="A225" s="30"/>
      <c r="B225" s="19">
        <v>1</v>
      </c>
      <c r="C225" s="9">
        <v>4</v>
      </c>
      <c r="D225" s="206">
        <v>248.59999999999997</v>
      </c>
      <c r="E225" s="203"/>
      <c r="F225" s="204"/>
      <c r="G225" s="204"/>
      <c r="H225" s="204"/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5">
        <v>247.01666666666699</v>
      </c>
    </row>
    <row r="226" spans="1:65">
      <c r="A226" s="30"/>
      <c r="B226" s="19">
        <v>1</v>
      </c>
      <c r="C226" s="9">
        <v>5</v>
      </c>
      <c r="D226" s="206">
        <v>247</v>
      </c>
      <c r="E226" s="203"/>
      <c r="F226" s="204"/>
      <c r="G226" s="204"/>
      <c r="H226" s="204"/>
      <c r="I226" s="204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5">
        <v>40</v>
      </c>
    </row>
    <row r="227" spans="1:65">
      <c r="A227" s="30"/>
      <c r="B227" s="19">
        <v>1</v>
      </c>
      <c r="C227" s="9">
        <v>6</v>
      </c>
      <c r="D227" s="206">
        <v>244.1</v>
      </c>
      <c r="E227" s="203"/>
      <c r="F227" s="204"/>
      <c r="G227" s="204"/>
      <c r="H227" s="204"/>
      <c r="I227" s="204"/>
      <c r="J227" s="204"/>
      <c r="K227" s="204"/>
      <c r="L227" s="204"/>
      <c r="M227" s="204"/>
      <c r="N227" s="204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209"/>
    </row>
    <row r="228" spans="1:65">
      <c r="A228" s="30"/>
      <c r="B228" s="20" t="s">
        <v>179</v>
      </c>
      <c r="C228" s="12"/>
      <c r="D228" s="210">
        <v>247.01666666666665</v>
      </c>
      <c r="E228" s="203"/>
      <c r="F228" s="204"/>
      <c r="G228" s="204"/>
      <c r="H228" s="204"/>
      <c r="I228" s="204"/>
      <c r="J228" s="204"/>
      <c r="K228" s="204"/>
      <c r="L228" s="204"/>
      <c r="M228" s="204"/>
      <c r="N228" s="204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  <c r="AZ228" s="204"/>
      <c r="BA228" s="204"/>
      <c r="BB228" s="204"/>
      <c r="BC228" s="204"/>
      <c r="BD228" s="204"/>
      <c r="BE228" s="204"/>
      <c r="BF228" s="204"/>
      <c r="BG228" s="204"/>
      <c r="BH228" s="204"/>
      <c r="BI228" s="204"/>
      <c r="BJ228" s="204"/>
      <c r="BK228" s="204"/>
      <c r="BL228" s="204"/>
      <c r="BM228" s="209"/>
    </row>
    <row r="229" spans="1:65">
      <c r="A229" s="30"/>
      <c r="B229" s="3" t="s">
        <v>180</v>
      </c>
      <c r="C229" s="29"/>
      <c r="D229" s="206">
        <v>247.60000000000002</v>
      </c>
      <c r="E229" s="203"/>
      <c r="F229" s="204"/>
      <c r="G229" s="204"/>
      <c r="H229" s="204"/>
      <c r="I229" s="204"/>
      <c r="J229" s="204"/>
      <c r="K229" s="204"/>
      <c r="L229" s="204"/>
      <c r="M229" s="204"/>
      <c r="N229" s="204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  <c r="AZ229" s="204"/>
      <c r="BA229" s="204"/>
      <c r="BB229" s="204"/>
      <c r="BC229" s="204"/>
      <c r="BD229" s="204"/>
      <c r="BE229" s="204"/>
      <c r="BF229" s="204"/>
      <c r="BG229" s="204"/>
      <c r="BH229" s="204"/>
      <c r="BI229" s="204"/>
      <c r="BJ229" s="204"/>
      <c r="BK229" s="204"/>
      <c r="BL229" s="204"/>
      <c r="BM229" s="209"/>
    </row>
    <row r="230" spans="1:65">
      <c r="A230" s="30"/>
      <c r="B230" s="3" t="s">
        <v>181</v>
      </c>
      <c r="C230" s="29"/>
      <c r="D230" s="206">
        <v>1.9446507827028168</v>
      </c>
      <c r="E230" s="203"/>
      <c r="F230" s="204"/>
      <c r="G230" s="204"/>
      <c r="H230" s="204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9"/>
    </row>
    <row r="231" spans="1:65">
      <c r="A231" s="30"/>
      <c r="B231" s="3" t="s">
        <v>83</v>
      </c>
      <c r="C231" s="29"/>
      <c r="D231" s="13">
        <v>7.8725488807886799E-3</v>
      </c>
      <c r="E231" s="14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182</v>
      </c>
      <c r="C232" s="29"/>
      <c r="D232" s="13">
        <v>-1.3322676295501878E-15</v>
      </c>
      <c r="E232" s="14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46" t="s">
        <v>183</v>
      </c>
      <c r="C233" s="47"/>
      <c r="D233" s="45" t="s">
        <v>184</v>
      </c>
      <c r="E233" s="14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B234" s="31"/>
      <c r="C234" s="20"/>
      <c r="D234" s="20"/>
      <c r="BM234" s="55"/>
    </row>
    <row r="235" spans="1:65" ht="15">
      <c r="B235" s="8" t="s">
        <v>328</v>
      </c>
      <c r="BM235" s="28" t="s">
        <v>193</v>
      </c>
    </row>
    <row r="236" spans="1:65" ht="15">
      <c r="A236" s="25" t="s">
        <v>51</v>
      </c>
      <c r="B236" s="18" t="s">
        <v>101</v>
      </c>
      <c r="C236" s="15" t="s">
        <v>102</v>
      </c>
      <c r="D236" s="16" t="s">
        <v>153</v>
      </c>
      <c r="E236" s="14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8">
        <v>1</v>
      </c>
    </row>
    <row r="237" spans="1:65">
      <c r="A237" s="30"/>
      <c r="B237" s="19" t="s">
        <v>154</v>
      </c>
      <c r="C237" s="9" t="s">
        <v>154</v>
      </c>
      <c r="D237" s="144" t="s">
        <v>156</v>
      </c>
      <c r="E237" s="14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 t="s">
        <v>1</v>
      </c>
    </row>
    <row r="238" spans="1:65">
      <c r="A238" s="30"/>
      <c r="B238" s="19"/>
      <c r="C238" s="9"/>
      <c r="D238" s="10" t="s">
        <v>194</v>
      </c>
      <c r="E238" s="14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2</v>
      </c>
    </row>
    <row r="239" spans="1:65">
      <c r="A239" s="30"/>
      <c r="B239" s="19"/>
      <c r="C239" s="9"/>
      <c r="D239" s="26" t="s">
        <v>196</v>
      </c>
      <c r="E239" s="14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2</v>
      </c>
    </row>
    <row r="240" spans="1:65">
      <c r="A240" s="30"/>
      <c r="B240" s="18">
        <v>1</v>
      </c>
      <c r="C240" s="14">
        <v>1</v>
      </c>
      <c r="D240" s="22">
        <v>1.67</v>
      </c>
      <c r="E240" s="14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>
        <v>1</v>
      </c>
      <c r="C241" s="9">
        <v>2</v>
      </c>
      <c r="D241" s="11">
        <v>1.73</v>
      </c>
      <c r="E241" s="14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16</v>
      </c>
    </row>
    <row r="242" spans="1:65">
      <c r="A242" s="30"/>
      <c r="B242" s="19">
        <v>1</v>
      </c>
      <c r="C242" s="9">
        <v>3</v>
      </c>
      <c r="D242" s="11">
        <v>1.68</v>
      </c>
      <c r="E242" s="14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16</v>
      </c>
    </row>
    <row r="243" spans="1:65">
      <c r="A243" s="30"/>
      <c r="B243" s="19">
        <v>1</v>
      </c>
      <c r="C243" s="9">
        <v>4</v>
      </c>
      <c r="D243" s="11">
        <v>1.6399999999999997</v>
      </c>
      <c r="E243" s="14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1.6883333333333299</v>
      </c>
    </row>
    <row r="244" spans="1:65">
      <c r="A244" s="30"/>
      <c r="B244" s="19">
        <v>1</v>
      </c>
      <c r="C244" s="9">
        <v>5</v>
      </c>
      <c r="D244" s="11">
        <v>1.7000000000000002</v>
      </c>
      <c r="E244" s="14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41</v>
      </c>
    </row>
    <row r="245" spans="1:65">
      <c r="A245" s="30"/>
      <c r="B245" s="19">
        <v>1</v>
      </c>
      <c r="C245" s="9">
        <v>6</v>
      </c>
      <c r="D245" s="11">
        <v>1.71</v>
      </c>
      <c r="E245" s="14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5"/>
    </row>
    <row r="246" spans="1:65">
      <c r="A246" s="30"/>
      <c r="B246" s="20" t="s">
        <v>179</v>
      </c>
      <c r="C246" s="12"/>
      <c r="D246" s="23">
        <v>1.6883333333333332</v>
      </c>
      <c r="E246" s="14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30"/>
      <c r="B247" s="3" t="s">
        <v>180</v>
      </c>
      <c r="C247" s="29"/>
      <c r="D247" s="11">
        <v>1.69</v>
      </c>
      <c r="E247" s="14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3" t="s">
        <v>181</v>
      </c>
      <c r="C248" s="29"/>
      <c r="D248" s="24">
        <v>3.1885210782848429E-2</v>
      </c>
      <c r="E248" s="14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83</v>
      </c>
      <c r="C249" s="29"/>
      <c r="D249" s="13">
        <v>1.8885613494283374E-2</v>
      </c>
      <c r="E249" s="14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182</v>
      </c>
      <c r="C250" s="29"/>
      <c r="D250" s="13">
        <v>1.9984014443252818E-15</v>
      </c>
      <c r="E250" s="14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183</v>
      </c>
      <c r="C251" s="47"/>
      <c r="D251" s="45" t="s">
        <v>184</v>
      </c>
      <c r="E251" s="14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329</v>
      </c>
      <c r="BM253" s="28" t="s">
        <v>193</v>
      </c>
    </row>
    <row r="254" spans="1:65" ht="15">
      <c r="A254" s="25" t="s">
        <v>42</v>
      </c>
      <c r="B254" s="18" t="s">
        <v>101</v>
      </c>
      <c r="C254" s="15" t="s">
        <v>102</v>
      </c>
      <c r="D254" s="16" t="s">
        <v>153</v>
      </c>
      <c r="E254" s="14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154</v>
      </c>
      <c r="C255" s="9" t="s">
        <v>154</v>
      </c>
      <c r="D255" s="144" t="s">
        <v>156</v>
      </c>
      <c r="E255" s="14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194</v>
      </c>
      <c r="E256" s="14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 t="s">
        <v>196</v>
      </c>
      <c r="E257" s="14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3.58</v>
      </c>
      <c r="E258" s="14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3.84</v>
      </c>
      <c r="E259" s="14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17</v>
      </c>
    </row>
    <row r="260" spans="1:65">
      <c r="A260" s="30"/>
      <c r="B260" s="19">
        <v>1</v>
      </c>
      <c r="C260" s="9">
        <v>3</v>
      </c>
      <c r="D260" s="11">
        <v>3.63</v>
      </c>
      <c r="E260" s="146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19">
        <v>1</v>
      </c>
      <c r="C261" s="9">
        <v>4</v>
      </c>
      <c r="D261" s="11">
        <v>3.57</v>
      </c>
      <c r="E261" s="146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3.66333333333333</v>
      </c>
    </row>
    <row r="262" spans="1:65">
      <c r="A262" s="30"/>
      <c r="B262" s="19">
        <v>1</v>
      </c>
      <c r="C262" s="9">
        <v>5</v>
      </c>
      <c r="D262" s="11">
        <v>3.49</v>
      </c>
      <c r="E262" s="14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42</v>
      </c>
    </row>
    <row r="263" spans="1:65">
      <c r="A263" s="30"/>
      <c r="B263" s="19">
        <v>1</v>
      </c>
      <c r="C263" s="9">
        <v>6</v>
      </c>
      <c r="D263" s="11">
        <v>3.87</v>
      </c>
      <c r="E263" s="14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20" t="s">
        <v>179</v>
      </c>
      <c r="C264" s="12"/>
      <c r="D264" s="23">
        <v>3.6633333333333336</v>
      </c>
      <c r="E264" s="14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3" t="s">
        <v>180</v>
      </c>
      <c r="C265" s="29"/>
      <c r="D265" s="11">
        <v>3.605</v>
      </c>
      <c r="E265" s="14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3" t="s">
        <v>181</v>
      </c>
      <c r="C266" s="29"/>
      <c r="D266" s="24">
        <v>0.15539197748489675</v>
      </c>
      <c r="E266" s="146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83</v>
      </c>
      <c r="C267" s="29"/>
      <c r="D267" s="13">
        <v>4.2418192216077365E-2</v>
      </c>
      <c r="E267" s="146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182</v>
      </c>
      <c r="C268" s="29"/>
      <c r="D268" s="13">
        <v>8.8817841970012523E-16</v>
      </c>
      <c r="E268" s="14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46" t="s">
        <v>183</v>
      </c>
      <c r="C269" s="47"/>
      <c r="D269" s="45" t="s">
        <v>184</v>
      </c>
      <c r="E269" s="14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B270" s="31"/>
      <c r="C270" s="20"/>
      <c r="D270" s="20"/>
      <c r="BM270" s="55"/>
    </row>
    <row r="271" spans="1:65" ht="15">
      <c r="B271" s="8" t="s">
        <v>330</v>
      </c>
      <c r="BM271" s="28" t="s">
        <v>193</v>
      </c>
    </row>
    <row r="272" spans="1:65" ht="15">
      <c r="A272" s="25" t="s">
        <v>79</v>
      </c>
      <c r="B272" s="18" t="s">
        <v>101</v>
      </c>
      <c r="C272" s="15" t="s">
        <v>102</v>
      </c>
      <c r="D272" s="16" t="s">
        <v>153</v>
      </c>
      <c r="E272" s="14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 t="s">
        <v>154</v>
      </c>
      <c r="C273" s="9" t="s">
        <v>154</v>
      </c>
      <c r="D273" s="144" t="s">
        <v>156</v>
      </c>
      <c r="E273" s="14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 t="s">
        <v>3</v>
      </c>
    </row>
    <row r="274" spans="1:65">
      <c r="A274" s="30"/>
      <c r="B274" s="19"/>
      <c r="C274" s="9"/>
      <c r="D274" s="10" t="s">
        <v>194</v>
      </c>
      <c r="E274" s="146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3</v>
      </c>
    </row>
    <row r="275" spans="1:65">
      <c r="A275" s="30"/>
      <c r="B275" s="19"/>
      <c r="C275" s="9"/>
      <c r="D275" s="26" t="s">
        <v>196</v>
      </c>
      <c r="E275" s="146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3</v>
      </c>
    </row>
    <row r="276" spans="1:65">
      <c r="A276" s="30"/>
      <c r="B276" s="18">
        <v>1</v>
      </c>
      <c r="C276" s="14">
        <v>1</v>
      </c>
      <c r="D276" s="218">
        <v>7.0000000000000007E-2</v>
      </c>
      <c r="E276" s="199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  <c r="AA276" s="200"/>
      <c r="AB276" s="200"/>
      <c r="AC276" s="200"/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Q276" s="200"/>
      <c r="AR276" s="200"/>
      <c r="AS276" s="200"/>
      <c r="AT276" s="200"/>
      <c r="AU276" s="200"/>
      <c r="AV276" s="200"/>
      <c r="AW276" s="200"/>
      <c r="AX276" s="200"/>
      <c r="AY276" s="200"/>
      <c r="AZ276" s="200"/>
      <c r="BA276" s="200"/>
      <c r="BB276" s="200"/>
      <c r="BC276" s="200"/>
      <c r="BD276" s="200"/>
      <c r="BE276" s="200"/>
      <c r="BF276" s="200"/>
      <c r="BG276" s="200"/>
      <c r="BH276" s="200"/>
      <c r="BI276" s="200"/>
      <c r="BJ276" s="200"/>
      <c r="BK276" s="200"/>
      <c r="BL276" s="200"/>
      <c r="BM276" s="219">
        <v>1</v>
      </c>
    </row>
    <row r="277" spans="1:65">
      <c r="A277" s="30"/>
      <c r="B277" s="19">
        <v>1</v>
      </c>
      <c r="C277" s="9">
        <v>2</v>
      </c>
      <c r="D277" s="24">
        <v>7.0000000000000007E-2</v>
      </c>
      <c r="E277" s="199"/>
      <c r="F277" s="200"/>
      <c r="G277" s="200"/>
      <c r="H277" s="200"/>
      <c r="I277" s="200"/>
      <c r="J277" s="200"/>
      <c r="K277" s="200"/>
      <c r="L277" s="200"/>
      <c r="M277" s="200"/>
      <c r="N277" s="200"/>
      <c r="O277" s="200"/>
      <c r="P277" s="200"/>
      <c r="Q277" s="200"/>
      <c r="R277" s="200"/>
      <c r="S277" s="200"/>
      <c r="T277" s="200"/>
      <c r="U277" s="200"/>
      <c r="V277" s="200"/>
      <c r="W277" s="200"/>
      <c r="X277" s="200"/>
      <c r="Y277" s="200"/>
      <c r="Z277" s="200"/>
      <c r="AA277" s="200"/>
      <c r="AB277" s="200"/>
      <c r="AC277" s="200"/>
      <c r="AD277" s="200"/>
      <c r="AE277" s="200"/>
      <c r="AF277" s="200"/>
      <c r="AG277" s="200"/>
      <c r="AH277" s="200"/>
      <c r="AI277" s="200"/>
      <c r="AJ277" s="200"/>
      <c r="AK277" s="200"/>
      <c r="AL277" s="200"/>
      <c r="AM277" s="200"/>
      <c r="AN277" s="200"/>
      <c r="AO277" s="200"/>
      <c r="AP277" s="200"/>
      <c r="AQ277" s="200"/>
      <c r="AR277" s="200"/>
      <c r="AS277" s="200"/>
      <c r="AT277" s="200"/>
      <c r="AU277" s="200"/>
      <c r="AV277" s="200"/>
      <c r="AW277" s="200"/>
      <c r="AX277" s="200"/>
      <c r="AY277" s="200"/>
      <c r="AZ277" s="200"/>
      <c r="BA277" s="200"/>
      <c r="BB277" s="200"/>
      <c r="BC277" s="200"/>
      <c r="BD277" s="200"/>
      <c r="BE277" s="200"/>
      <c r="BF277" s="200"/>
      <c r="BG277" s="200"/>
      <c r="BH277" s="200"/>
      <c r="BI277" s="200"/>
      <c r="BJ277" s="200"/>
      <c r="BK277" s="200"/>
      <c r="BL277" s="200"/>
      <c r="BM277" s="219">
        <v>19</v>
      </c>
    </row>
    <row r="278" spans="1:65">
      <c r="A278" s="30"/>
      <c r="B278" s="19">
        <v>1</v>
      </c>
      <c r="C278" s="9">
        <v>3</v>
      </c>
      <c r="D278" s="24">
        <v>0.08</v>
      </c>
      <c r="E278" s="199"/>
      <c r="F278" s="200"/>
      <c r="G278" s="200"/>
      <c r="H278" s="200"/>
      <c r="I278" s="200"/>
      <c r="J278" s="200"/>
      <c r="K278" s="200"/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  <c r="X278" s="200"/>
      <c r="Y278" s="200"/>
      <c r="Z278" s="200"/>
      <c r="AA278" s="200"/>
      <c r="AB278" s="200"/>
      <c r="AC278" s="200"/>
      <c r="AD278" s="200"/>
      <c r="AE278" s="200"/>
      <c r="AF278" s="200"/>
      <c r="AG278" s="200"/>
      <c r="AH278" s="200"/>
      <c r="AI278" s="200"/>
      <c r="AJ278" s="200"/>
      <c r="AK278" s="200"/>
      <c r="AL278" s="200"/>
      <c r="AM278" s="200"/>
      <c r="AN278" s="200"/>
      <c r="AO278" s="200"/>
      <c r="AP278" s="200"/>
      <c r="AQ278" s="200"/>
      <c r="AR278" s="200"/>
      <c r="AS278" s="200"/>
      <c r="AT278" s="200"/>
      <c r="AU278" s="200"/>
      <c r="AV278" s="200"/>
      <c r="AW278" s="200"/>
      <c r="AX278" s="200"/>
      <c r="AY278" s="200"/>
      <c r="AZ278" s="200"/>
      <c r="BA278" s="200"/>
      <c r="BB278" s="200"/>
      <c r="BC278" s="200"/>
      <c r="BD278" s="200"/>
      <c r="BE278" s="200"/>
      <c r="BF278" s="200"/>
      <c r="BG278" s="200"/>
      <c r="BH278" s="200"/>
      <c r="BI278" s="200"/>
      <c r="BJ278" s="200"/>
      <c r="BK278" s="200"/>
      <c r="BL278" s="200"/>
      <c r="BM278" s="219">
        <v>16</v>
      </c>
    </row>
    <row r="279" spans="1:65">
      <c r="A279" s="30"/>
      <c r="B279" s="19">
        <v>1</v>
      </c>
      <c r="C279" s="9">
        <v>4</v>
      </c>
      <c r="D279" s="24">
        <v>0.08</v>
      </c>
      <c r="E279" s="199"/>
      <c r="F279" s="200"/>
      <c r="G279" s="200"/>
      <c r="H279" s="200"/>
      <c r="I279" s="200"/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  <c r="AA279" s="200"/>
      <c r="AB279" s="200"/>
      <c r="AC279" s="200"/>
      <c r="AD279" s="200"/>
      <c r="AE279" s="200"/>
      <c r="AF279" s="200"/>
      <c r="AG279" s="200"/>
      <c r="AH279" s="200"/>
      <c r="AI279" s="200"/>
      <c r="AJ279" s="200"/>
      <c r="AK279" s="200"/>
      <c r="AL279" s="200"/>
      <c r="AM279" s="200"/>
      <c r="AN279" s="200"/>
      <c r="AO279" s="200"/>
      <c r="AP279" s="200"/>
      <c r="AQ279" s="200"/>
      <c r="AR279" s="200"/>
      <c r="AS279" s="200"/>
      <c r="AT279" s="200"/>
      <c r="AU279" s="200"/>
      <c r="AV279" s="200"/>
      <c r="AW279" s="200"/>
      <c r="AX279" s="200"/>
      <c r="AY279" s="200"/>
      <c r="AZ279" s="200"/>
      <c r="BA279" s="200"/>
      <c r="BB279" s="200"/>
      <c r="BC279" s="200"/>
      <c r="BD279" s="200"/>
      <c r="BE279" s="200"/>
      <c r="BF279" s="200"/>
      <c r="BG279" s="200"/>
      <c r="BH279" s="200"/>
      <c r="BI279" s="200"/>
      <c r="BJ279" s="200"/>
      <c r="BK279" s="200"/>
      <c r="BL279" s="200"/>
      <c r="BM279" s="219">
        <v>7.3333333333333306E-2</v>
      </c>
    </row>
    <row r="280" spans="1:65">
      <c r="A280" s="30"/>
      <c r="B280" s="19">
        <v>1</v>
      </c>
      <c r="C280" s="9">
        <v>5</v>
      </c>
      <c r="D280" s="24">
        <v>7.0000000000000007E-2</v>
      </c>
      <c r="E280" s="199"/>
      <c r="F280" s="200"/>
      <c r="G280" s="200"/>
      <c r="H280" s="200"/>
      <c r="I280" s="200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0"/>
      <c r="AA280" s="200"/>
      <c r="AB280" s="200"/>
      <c r="AC280" s="200"/>
      <c r="AD280" s="200"/>
      <c r="AE280" s="200"/>
      <c r="AF280" s="200"/>
      <c r="AG280" s="200"/>
      <c r="AH280" s="200"/>
      <c r="AI280" s="200"/>
      <c r="AJ280" s="200"/>
      <c r="AK280" s="200"/>
      <c r="AL280" s="200"/>
      <c r="AM280" s="200"/>
      <c r="AN280" s="200"/>
      <c r="AO280" s="200"/>
      <c r="AP280" s="200"/>
      <c r="AQ280" s="200"/>
      <c r="AR280" s="200"/>
      <c r="AS280" s="200"/>
      <c r="AT280" s="200"/>
      <c r="AU280" s="200"/>
      <c r="AV280" s="200"/>
      <c r="AW280" s="200"/>
      <c r="AX280" s="200"/>
      <c r="AY280" s="200"/>
      <c r="AZ280" s="200"/>
      <c r="BA280" s="200"/>
      <c r="BB280" s="200"/>
      <c r="BC280" s="200"/>
      <c r="BD280" s="200"/>
      <c r="BE280" s="200"/>
      <c r="BF280" s="200"/>
      <c r="BG280" s="200"/>
      <c r="BH280" s="200"/>
      <c r="BI280" s="200"/>
      <c r="BJ280" s="200"/>
      <c r="BK280" s="200"/>
      <c r="BL280" s="200"/>
      <c r="BM280" s="219">
        <v>43</v>
      </c>
    </row>
    <row r="281" spans="1:65">
      <c r="A281" s="30"/>
      <c r="B281" s="19">
        <v>1</v>
      </c>
      <c r="C281" s="9">
        <v>6</v>
      </c>
      <c r="D281" s="24">
        <v>7.0000000000000007E-2</v>
      </c>
      <c r="E281" s="199"/>
      <c r="F281" s="200"/>
      <c r="G281" s="200"/>
      <c r="H281" s="200"/>
      <c r="I281" s="200"/>
      <c r="J281" s="200"/>
      <c r="K281" s="200"/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  <c r="X281" s="200"/>
      <c r="Y281" s="200"/>
      <c r="Z281" s="200"/>
      <c r="AA281" s="200"/>
      <c r="AB281" s="200"/>
      <c r="AC281" s="200"/>
      <c r="AD281" s="200"/>
      <c r="AE281" s="200"/>
      <c r="AF281" s="200"/>
      <c r="AG281" s="200"/>
      <c r="AH281" s="200"/>
      <c r="AI281" s="200"/>
      <c r="AJ281" s="200"/>
      <c r="AK281" s="200"/>
      <c r="AL281" s="200"/>
      <c r="AM281" s="200"/>
      <c r="AN281" s="200"/>
      <c r="AO281" s="200"/>
      <c r="AP281" s="200"/>
      <c r="AQ281" s="200"/>
      <c r="AR281" s="200"/>
      <c r="AS281" s="200"/>
      <c r="AT281" s="200"/>
      <c r="AU281" s="200"/>
      <c r="AV281" s="200"/>
      <c r="AW281" s="200"/>
      <c r="AX281" s="200"/>
      <c r="AY281" s="200"/>
      <c r="AZ281" s="200"/>
      <c r="BA281" s="200"/>
      <c r="BB281" s="200"/>
      <c r="BC281" s="200"/>
      <c r="BD281" s="200"/>
      <c r="BE281" s="200"/>
      <c r="BF281" s="200"/>
      <c r="BG281" s="200"/>
      <c r="BH281" s="200"/>
      <c r="BI281" s="200"/>
      <c r="BJ281" s="200"/>
      <c r="BK281" s="200"/>
      <c r="BL281" s="200"/>
      <c r="BM281" s="56"/>
    </row>
    <row r="282" spans="1:65">
      <c r="A282" s="30"/>
      <c r="B282" s="20" t="s">
        <v>179</v>
      </c>
      <c r="C282" s="12"/>
      <c r="D282" s="220">
        <v>7.3333333333333348E-2</v>
      </c>
      <c r="E282" s="199"/>
      <c r="F282" s="200"/>
      <c r="G282" s="200"/>
      <c r="H282" s="200"/>
      <c r="I282" s="200"/>
      <c r="J282" s="200"/>
      <c r="K282" s="200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  <c r="X282" s="200"/>
      <c r="Y282" s="200"/>
      <c r="Z282" s="200"/>
      <c r="AA282" s="200"/>
      <c r="AB282" s="200"/>
      <c r="AC282" s="200"/>
      <c r="AD282" s="200"/>
      <c r="AE282" s="200"/>
      <c r="AF282" s="200"/>
      <c r="AG282" s="200"/>
      <c r="AH282" s="200"/>
      <c r="AI282" s="200"/>
      <c r="AJ282" s="200"/>
      <c r="AK282" s="200"/>
      <c r="AL282" s="200"/>
      <c r="AM282" s="200"/>
      <c r="AN282" s="200"/>
      <c r="AO282" s="200"/>
      <c r="AP282" s="200"/>
      <c r="AQ282" s="200"/>
      <c r="AR282" s="200"/>
      <c r="AS282" s="200"/>
      <c r="AT282" s="200"/>
      <c r="AU282" s="200"/>
      <c r="AV282" s="200"/>
      <c r="AW282" s="200"/>
      <c r="AX282" s="200"/>
      <c r="AY282" s="200"/>
      <c r="AZ282" s="200"/>
      <c r="BA282" s="200"/>
      <c r="BB282" s="200"/>
      <c r="BC282" s="200"/>
      <c r="BD282" s="200"/>
      <c r="BE282" s="200"/>
      <c r="BF282" s="200"/>
      <c r="BG282" s="200"/>
      <c r="BH282" s="200"/>
      <c r="BI282" s="200"/>
      <c r="BJ282" s="200"/>
      <c r="BK282" s="200"/>
      <c r="BL282" s="200"/>
      <c r="BM282" s="56"/>
    </row>
    <row r="283" spans="1:65">
      <c r="A283" s="30"/>
      <c r="B283" s="3" t="s">
        <v>180</v>
      </c>
      <c r="C283" s="29"/>
      <c r="D283" s="24">
        <v>7.0000000000000007E-2</v>
      </c>
      <c r="E283" s="199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  <c r="AA283" s="200"/>
      <c r="AB283" s="200"/>
      <c r="AC283" s="200"/>
      <c r="AD283" s="200"/>
      <c r="AE283" s="200"/>
      <c r="AF283" s="200"/>
      <c r="AG283" s="200"/>
      <c r="AH283" s="200"/>
      <c r="AI283" s="200"/>
      <c r="AJ283" s="200"/>
      <c r="AK283" s="200"/>
      <c r="AL283" s="200"/>
      <c r="AM283" s="200"/>
      <c r="AN283" s="200"/>
      <c r="AO283" s="200"/>
      <c r="AP283" s="200"/>
      <c r="AQ283" s="200"/>
      <c r="AR283" s="200"/>
      <c r="AS283" s="200"/>
      <c r="AT283" s="200"/>
      <c r="AU283" s="200"/>
      <c r="AV283" s="200"/>
      <c r="AW283" s="200"/>
      <c r="AX283" s="200"/>
      <c r="AY283" s="200"/>
      <c r="AZ283" s="200"/>
      <c r="BA283" s="200"/>
      <c r="BB283" s="200"/>
      <c r="BC283" s="200"/>
      <c r="BD283" s="200"/>
      <c r="BE283" s="200"/>
      <c r="BF283" s="200"/>
      <c r="BG283" s="200"/>
      <c r="BH283" s="200"/>
      <c r="BI283" s="200"/>
      <c r="BJ283" s="200"/>
      <c r="BK283" s="200"/>
      <c r="BL283" s="200"/>
      <c r="BM283" s="56"/>
    </row>
    <row r="284" spans="1:65">
      <c r="A284" s="30"/>
      <c r="B284" s="3" t="s">
        <v>181</v>
      </c>
      <c r="C284" s="29"/>
      <c r="D284" s="24">
        <v>5.1639777949432199E-3</v>
      </c>
      <c r="E284" s="199"/>
      <c r="F284" s="200"/>
      <c r="G284" s="200"/>
      <c r="H284" s="200"/>
      <c r="I284" s="200"/>
      <c r="J284" s="200"/>
      <c r="K284" s="200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  <c r="AA284" s="200"/>
      <c r="AB284" s="200"/>
      <c r="AC284" s="200"/>
      <c r="AD284" s="200"/>
      <c r="AE284" s="200"/>
      <c r="AF284" s="200"/>
      <c r="AG284" s="200"/>
      <c r="AH284" s="200"/>
      <c r="AI284" s="200"/>
      <c r="AJ284" s="200"/>
      <c r="AK284" s="200"/>
      <c r="AL284" s="200"/>
      <c r="AM284" s="200"/>
      <c r="AN284" s="200"/>
      <c r="AO284" s="200"/>
      <c r="AP284" s="200"/>
      <c r="AQ284" s="200"/>
      <c r="AR284" s="200"/>
      <c r="AS284" s="200"/>
      <c r="AT284" s="200"/>
      <c r="AU284" s="200"/>
      <c r="AV284" s="200"/>
      <c r="AW284" s="200"/>
      <c r="AX284" s="200"/>
      <c r="AY284" s="200"/>
      <c r="AZ284" s="200"/>
      <c r="BA284" s="200"/>
      <c r="BB284" s="200"/>
      <c r="BC284" s="200"/>
      <c r="BD284" s="200"/>
      <c r="BE284" s="200"/>
      <c r="BF284" s="200"/>
      <c r="BG284" s="200"/>
      <c r="BH284" s="200"/>
      <c r="BI284" s="200"/>
      <c r="BJ284" s="200"/>
      <c r="BK284" s="200"/>
      <c r="BL284" s="200"/>
      <c r="BM284" s="56"/>
    </row>
    <row r="285" spans="1:65">
      <c r="A285" s="30"/>
      <c r="B285" s="3" t="s">
        <v>83</v>
      </c>
      <c r="C285" s="29"/>
      <c r="D285" s="13">
        <v>7.0417879021952984E-2</v>
      </c>
      <c r="E285" s="14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182</v>
      </c>
      <c r="C286" s="29"/>
      <c r="D286" s="13">
        <v>6.6613381477509392E-16</v>
      </c>
      <c r="E286" s="146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46" t="s">
        <v>183</v>
      </c>
      <c r="C287" s="47"/>
      <c r="D287" s="45" t="s">
        <v>184</v>
      </c>
      <c r="E287" s="146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B288" s="31"/>
      <c r="C288" s="20"/>
      <c r="D288" s="20"/>
      <c r="BM288" s="55"/>
    </row>
    <row r="289" spans="1:65" ht="15">
      <c r="B289" s="8" t="s">
        <v>331</v>
      </c>
      <c r="BM289" s="28" t="s">
        <v>193</v>
      </c>
    </row>
    <row r="290" spans="1:65" ht="15">
      <c r="A290" s="25" t="s">
        <v>8</v>
      </c>
      <c r="B290" s="18" t="s">
        <v>101</v>
      </c>
      <c r="C290" s="15" t="s">
        <v>102</v>
      </c>
      <c r="D290" s="16" t="s">
        <v>153</v>
      </c>
      <c r="E290" s="146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</v>
      </c>
    </row>
    <row r="291" spans="1:65">
      <c r="A291" s="30"/>
      <c r="B291" s="19" t="s">
        <v>154</v>
      </c>
      <c r="C291" s="9" t="s">
        <v>154</v>
      </c>
      <c r="D291" s="144" t="s">
        <v>156</v>
      </c>
      <c r="E291" s="14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 t="s">
        <v>3</v>
      </c>
    </row>
    <row r="292" spans="1:65">
      <c r="A292" s="30"/>
      <c r="B292" s="19"/>
      <c r="C292" s="9"/>
      <c r="D292" s="10" t="s">
        <v>194</v>
      </c>
      <c r="E292" s="14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2</v>
      </c>
    </row>
    <row r="293" spans="1:65">
      <c r="A293" s="30"/>
      <c r="B293" s="19"/>
      <c r="C293" s="9"/>
      <c r="D293" s="26" t="s">
        <v>196</v>
      </c>
      <c r="E293" s="14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</v>
      </c>
    </row>
    <row r="294" spans="1:65">
      <c r="A294" s="30"/>
      <c r="B294" s="18">
        <v>1</v>
      </c>
      <c r="C294" s="14">
        <v>1</v>
      </c>
      <c r="D294" s="22">
        <v>0.39</v>
      </c>
      <c r="E294" s="14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>
        <v>1</v>
      </c>
      <c r="C295" s="9">
        <v>2</v>
      </c>
      <c r="D295" s="11">
        <v>0.39</v>
      </c>
      <c r="E295" s="146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20</v>
      </c>
    </row>
    <row r="296" spans="1:65">
      <c r="A296" s="30"/>
      <c r="B296" s="19">
        <v>1</v>
      </c>
      <c r="C296" s="9">
        <v>3</v>
      </c>
      <c r="D296" s="11">
        <v>0.4</v>
      </c>
      <c r="E296" s="14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16</v>
      </c>
    </row>
    <row r="297" spans="1:65">
      <c r="A297" s="30"/>
      <c r="B297" s="19">
        <v>1</v>
      </c>
      <c r="C297" s="9">
        <v>4</v>
      </c>
      <c r="D297" s="11">
        <v>0.43</v>
      </c>
      <c r="E297" s="14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0.39</v>
      </c>
    </row>
    <row r="298" spans="1:65">
      <c r="A298" s="30"/>
      <c r="B298" s="19">
        <v>1</v>
      </c>
      <c r="C298" s="9">
        <v>5</v>
      </c>
      <c r="D298" s="11">
        <v>0.37</v>
      </c>
      <c r="E298" s="14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28</v>
      </c>
    </row>
    <row r="299" spans="1:65">
      <c r="A299" s="30"/>
      <c r="B299" s="19">
        <v>1</v>
      </c>
      <c r="C299" s="9">
        <v>6</v>
      </c>
      <c r="D299" s="11">
        <v>0.36</v>
      </c>
      <c r="E299" s="14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5"/>
    </row>
    <row r="300" spans="1:65">
      <c r="A300" s="30"/>
      <c r="B300" s="20" t="s">
        <v>179</v>
      </c>
      <c r="C300" s="12"/>
      <c r="D300" s="23">
        <v>0.38999999999999996</v>
      </c>
      <c r="E300" s="146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30"/>
      <c r="B301" s="3" t="s">
        <v>180</v>
      </c>
      <c r="C301" s="29"/>
      <c r="D301" s="11">
        <v>0.39</v>
      </c>
      <c r="E301" s="146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3" t="s">
        <v>181</v>
      </c>
      <c r="C302" s="29"/>
      <c r="D302" s="24">
        <v>2.4494897427831785E-2</v>
      </c>
      <c r="E302" s="146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83</v>
      </c>
      <c r="C303" s="29"/>
      <c r="D303" s="13">
        <v>6.2807429302132789E-2</v>
      </c>
      <c r="E303" s="14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182</v>
      </c>
      <c r="C304" s="29"/>
      <c r="D304" s="13">
        <v>-1.1102230246251565E-16</v>
      </c>
      <c r="E304" s="14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46" t="s">
        <v>183</v>
      </c>
      <c r="C305" s="47"/>
      <c r="D305" s="45" t="s">
        <v>184</v>
      </c>
      <c r="E305" s="14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B306" s="31"/>
      <c r="C306" s="20"/>
      <c r="D306" s="20"/>
      <c r="BM306" s="55"/>
    </row>
    <row r="307" spans="1:65" ht="15">
      <c r="B307" s="8" t="s">
        <v>332</v>
      </c>
      <c r="BM307" s="28" t="s">
        <v>193</v>
      </c>
    </row>
    <row r="308" spans="1:65" ht="15">
      <c r="A308" s="25" t="s">
        <v>14</v>
      </c>
      <c r="B308" s="18" t="s">
        <v>101</v>
      </c>
      <c r="C308" s="15" t="s">
        <v>102</v>
      </c>
      <c r="D308" s="16" t="s">
        <v>153</v>
      </c>
      <c r="E308" s="146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8">
        <v>1</v>
      </c>
    </row>
    <row r="309" spans="1:65">
      <c r="A309" s="30"/>
      <c r="B309" s="19" t="s">
        <v>154</v>
      </c>
      <c r="C309" s="9" t="s">
        <v>154</v>
      </c>
      <c r="D309" s="144" t="s">
        <v>156</v>
      </c>
      <c r="E309" s="14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 t="s">
        <v>3</v>
      </c>
    </row>
    <row r="310" spans="1:65">
      <c r="A310" s="30"/>
      <c r="B310" s="19"/>
      <c r="C310" s="9"/>
      <c r="D310" s="10" t="s">
        <v>194</v>
      </c>
      <c r="E310" s="14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3</v>
      </c>
    </row>
    <row r="311" spans="1:65">
      <c r="A311" s="30"/>
      <c r="B311" s="19"/>
      <c r="C311" s="9"/>
      <c r="D311" s="26" t="s">
        <v>196</v>
      </c>
      <c r="E311" s="14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3</v>
      </c>
    </row>
    <row r="312" spans="1:65">
      <c r="A312" s="30"/>
      <c r="B312" s="18">
        <v>1</v>
      </c>
      <c r="C312" s="14">
        <v>1</v>
      </c>
      <c r="D312" s="218">
        <v>1.4E-2</v>
      </c>
      <c r="E312" s="199"/>
      <c r="F312" s="200"/>
      <c r="G312" s="200"/>
      <c r="H312" s="200"/>
      <c r="I312" s="200"/>
      <c r="J312" s="200"/>
      <c r="K312" s="200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  <c r="Z312" s="200"/>
      <c r="AA312" s="200"/>
      <c r="AB312" s="200"/>
      <c r="AC312" s="200"/>
      <c r="AD312" s="200"/>
      <c r="AE312" s="200"/>
      <c r="AF312" s="200"/>
      <c r="AG312" s="200"/>
      <c r="AH312" s="200"/>
      <c r="AI312" s="200"/>
      <c r="AJ312" s="200"/>
      <c r="AK312" s="200"/>
      <c r="AL312" s="200"/>
      <c r="AM312" s="200"/>
      <c r="AN312" s="200"/>
      <c r="AO312" s="200"/>
      <c r="AP312" s="200"/>
      <c r="AQ312" s="200"/>
      <c r="AR312" s="200"/>
      <c r="AS312" s="200"/>
      <c r="AT312" s="200"/>
      <c r="AU312" s="200"/>
      <c r="AV312" s="200"/>
      <c r="AW312" s="200"/>
      <c r="AX312" s="200"/>
      <c r="AY312" s="200"/>
      <c r="AZ312" s="200"/>
      <c r="BA312" s="200"/>
      <c r="BB312" s="200"/>
      <c r="BC312" s="200"/>
      <c r="BD312" s="200"/>
      <c r="BE312" s="200"/>
      <c r="BF312" s="200"/>
      <c r="BG312" s="200"/>
      <c r="BH312" s="200"/>
      <c r="BI312" s="200"/>
      <c r="BJ312" s="200"/>
      <c r="BK312" s="200"/>
      <c r="BL312" s="200"/>
      <c r="BM312" s="219">
        <v>1</v>
      </c>
    </row>
    <row r="313" spans="1:65">
      <c r="A313" s="30"/>
      <c r="B313" s="19">
        <v>1</v>
      </c>
      <c r="C313" s="9">
        <v>2</v>
      </c>
      <c r="D313" s="24">
        <v>1.0999999999999999E-2</v>
      </c>
      <c r="E313" s="199"/>
      <c r="F313" s="200"/>
      <c r="G313" s="200"/>
      <c r="H313" s="200"/>
      <c r="I313" s="200"/>
      <c r="J313" s="200"/>
      <c r="K313" s="200"/>
      <c r="L313" s="200"/>
      <c r="M313" s="200"/>
      <c r="N313" s="200"/>
      <c r="O313" s="200"/>
      <c r="P313" s="200"/>
      <c r="Q313" s="200"/>
      <c r="R313" s="200"/>
      <c r="S313" s="200"/>
      <c r="T313" s="200"/>
      <c r="U313" s="200"/>
      <c r="V313" s="200"/>
      <c r="W313" s="200"/>
      <c r="X313" s="200"/>
      <c r="Y313" s="200"/>
      <c r="Z313" s="200"/>
      <c r="AA313" s="200"/>
      <c r="AB313" s="200"/>
      <c r="AC313" s="200"/>
      <c r="AD313" s="200"/>
      <c r="AE313" s="200"/>
      <c r="AF313" s="200"/>
      <c r="AG313" s="200"/>
      <c r="AH313" s="200"/>
      <c r="AI313" s="200"/>
      <c r="AJ313" s="200"/>
      <c r="AK313" s="200"/>
      <c r="AL313" s="200"/>
      <c r="AM313" s="200"/>
      <c r="AN313" s="200"/>
      <c r="AO313" s="200"/>
      <c r="AP313" s="200"/>
      <c r="AQ313" s="200"/>
      <c r="AR313" s="200"/>
      <c r="AS313" s="200"/>
      <c r="AT313" s="200"/>
      <c r="AU313" s="200"/>
      <c r="AV313" s="200"/>
      <c r="AW313" s="200"/>
      <c r="AX313" s="200"/>
      <c r="AY313" s="200"/>
      <c r="AZ313" s="200"/>
      <c r="BA313" s="200"/>
      <c r="BB313" s="200"/>
      <c r="BC313" s="200"/>
      <c r="BD313" s="200"/>
      <c r="BE313" s="200"/>
      <c r="BF313" s="200"/>
      <c r="BG313" s="200"/>
      <c r="BH313" s="200"/>
      <c r="BI313" s="200"/>
      <c r="BJ313" s="200"/>
      <c r="BK313" s="200"/>
      <c r="BL313" s="200"/>
      <c r="BM313" s="219">
        <v>2</v>
      </c>
    </row>
    <row r="314" spans="1:65">
      <c r="A314" s="30"/>
      <c r="B314" s="19">
        <v>1</v>
      </c>
      <c r="C314" s="9">
        <v>3</v>
      </c>
      <c r="D314" s="24">
        <v>1.2E-2</v>
      </c>
      <c r="E314" s="199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/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Q314" s="200"/>
      <c r="AR314" s="200"/>
      <c r="AS314" s="200"/>
      <c r="AT314" s="200"/>
      <c r="AU314" s="200"/>
      <c r="AV314" s="200"/>
      <c r="AW314" s="200"/>
      <c r="AX314" s="200"/>
      <c r="AY314" s="200"/>
      <c r="AZ314" s="200"/>
      <c r="BA314" s="200"/>
      <c r="BB314" s="200"/>
      <c r="BC314" s="200"/>
      <c r="BD314" s="200"/>
      <c r="BE314" s="200"/>
      <c r="BF314" s="200"/>
      <c r="BG314" s="200"/>
      <c r="BH314" s="200"/>
      <c r="BI314" s="200"/>
      <c r="BJ314" s="200"/>
      <c r="BK314" s="200"/>
      <c r="BL314" s="200"/>
      <c r="BM314" s="219">
        <v>16</v>
      </c>
    </row>
    <row r="315" spans="1:65">
      <c r="A315" s="30"/>
      <c r="B315" s="19">
        <v>1</v>
      </c>
      <c r="C315" s="9">
        <v>4</v>
      </c>
      <c r="D315" s="24">
        <v>1.2999999999999999E-2</v>
      </c>
      <c r="E315" s="199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/>
      <c r="AD315" s="200"/>
      <c r="AE315" s="200"/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Q315" s="200"/>
      <c r="AR315" s="200"/>
      <c r="AS315" s="200"/>
      <c r="AT315" s="200"/>
      <c r="AU315" s="200"/>
      <c r="AV315" s="200"/>
      <c r="AW315" s="200"/>
      <c r="AX315" s="200"/>
      <c r="AY315" s="200"/>
      <c r="AZ315" s="200"/>
      <c r="BA315" s="200"/>
      <c r="BB315" s="200"/>
      <c r="BC315" s="200"/>
      <c r="BD315" s="200"/>
      <c r="BE315" s="200"/>
      <c r="BF315" s="200"/>
      <c r="BG315" s="200"/>
      <c r="BH315" s="200"/>
      <c r="BI315" s="200"/>
      <c r="BJ315" s="200"/>
      <c r="BK315" s="200"/>
      <c r="BL315" s="200"/>
      <c r="BM315" s="219">
        <v>1.2833333333333301E-2</v>
      </c>
    </row>
    <row r="316" spans="1:65">
      <c r="A316" s="30"/>
      <c r="B316" s="19">
        <v>1</v>
      </c>
      <c r="C316" s="9">
        <v>5</v>
      </c>
      <c r="D316" s="24">
        <v>1.4999999999999999E-2</v>
      </c>
      <c r="E316" s="199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0"/>
      <c r="AG316" s="200"/>
      <c r="AH316" s="200"/>
      <c r="AI316" s="200"/>
      <c r="AJ316" s="200"/>
      <c r="AK316" s="200"/>
      <c r="AL316" s="200"/>
      <c r="AM316" s="200"/>
      <c r="AN316" s="200"/>
      <c r="AO316" s="200"/>
      <c r="AP316" s="200"/>
      <c r="AQ316" s="200"/>
      <c r="AR316" s="200"/>
      <c r="AS316" s="200"/>
      <c r="AT316" s="200"/>
      <c r="AU316" s="200"/>
      <c r="AV316" s="200"/>
      <c r="AW316" s="200"/>
      <c r="AX316" s="200"/>
      <c r="AY316" s="200"/>
      <c r="AZ316" s="200"/>
      <c r="BA316" s="200"/>
      <c r="BB316" s="200"/>
      <c r="BC316" s="200"/>
      <c r="BD316" s="200"/>
      <c r="BE316" s="200"/>
      <c r="BF316" s="200"/>
      <c r="BG316" s="200"/>
      <c r="BH316" s="200"/>
      <c r="BI316" s="200"/>
      <c r="BJ316" s="200"/>
      <c r="BK316" s="200"/>
      <c r="BL316" s="200"/>
      <c r="BM316" s="219">
        <v>29</v>
      </c>
    </row>
    <row r="317" spans="1:65">
      <c r="A317" s="30"/>
      <c r="B317" s="19">
        <v>1</v>
      </c>
      <c r="C317" s="9">
        <v>6</v>
      </c>
      <c r="D317" s="24">
        <v>1.2E-2</v>
      </c>
      <c r="E317" s="199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/>
      <c r="AD317" s="200"/>
      <c r="AE317" s="200"/>
      <c r="AF317" s="200"/>
      <c r="AG317" s="200"/>
      <c r="AH317" s="200"/>
      <c r="AI317" s="200"/>
      <c r="AJ317" s="200"/>
      <c r="AK317" s="200"/>
      <c r="AL317" s="200"/>
      <c r="AM317" s="200"/>
      <c r="AN317" s="200"/>
      <c r="AO317" s="200"/>
      <c r="AP317" s="200"/>
      <c r="AQ317" s="200"/>
      <c r="AR317" s="200"/>
      <c r="AS317" s="200"/>
      <c r="AT317" s="200"/>
      <c r="AU317" s="200"/>
      <c r="AV317" s="200"/>
      <c r="AW317" s="200"/>
      <c r="AX317" s="200"/>
      <c r="AY317" s="200"/>
      <c r="AZ317" s="200"/>
      <c r="BA317" s="200"/>
      <c r="BB317" s="200"/>
      <c r="BC317" s="200"/>
      <c r="BD317" s="200"/>
      <c r="BE317" s="200"/>
      <c r="BF317" s="200"/>
      <c r="BG317" s="200"/>
      <c r="BH317" s="200"/>
      <c r="BI317" s="200"/>
      <c r="BJ317" s="200"/>
      <c r="BK317" s="200"/>
      <c r="BL317" s="200"/>
      <c r="BM317" s="56"/>
    </row>
    <row r="318" spans="1:65">
      <c r="A318" s="30"/>
      <c r="B318" s="20" t="s">
        <v>179</v>
      </c>
      <c r="C318" s="12"/>
      <c r="D318" s="220">
        <v>1.2833333333333334E-2</v>
      </c>
      <c r="E318" s="199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0"/>
      <c r="AT318" s="200"/>
      <c r="AU318" s="200"/>
      <c r="AV318" s="200"/>
      <c r="AW318" s="200"/>
      <c r="AX318" s="200"/>
      <c r="AY318" s="200"/>
      <c r="AZ318" s="200"/>
      <c r="BA318" s="200"/>
      <c r="BB318" s="200"/>
      <c r="BC318" s="200"/>
      <c r="BD318" s="200"/>
      <c r="BE318" s="200"/>
      <c r="BF318" s="200"/>
      <c r="BG318" s="200"/>
      <c r="BH318" s="200"/>
      <c r="BI318" s="200"/>
      <c r="BJ318" s="200"/>
      <c r="BK318" s="200"/>
      <c r="BL318" s="200"/>
      <c r="BM318" s="56"/>
    </row>
    <row r="319" spans="1:65">
      <c r="A319" s="30"/>
      <c r="B319" s="3" t="s">
        <v>180</v>
      </c>
      <c r="C319" s="29"/>
      <c r="D319" s="24">
        <v>1.2500000000000001E-2</v>
      </c>
      <c r="E319" s="199"/>
      <c r="F319" s="200"/>
      <c r="G319" s="200"/>
      <c r="H319" s="200"/>
      <c r="I319" s="200"/>
      <c r="J319" s="200"/>
      <c r="K319" s="200"/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  <c r="AA319" s="200"/>
      <c r="AB319" s="200"/>
      <c r="AC319" s="200"/>
      <c r="AD319" s="200"/>
      <c r="AE319" s="200"/>
      <c r="AF319" s="200"/>
      <c r="AG319" s="200"/>
      <c r="AH319" s="200"/>
      <c r="AI319" s="200"/>
      <c r="AJ319" s="200"/>
      <c r="AK319" s="200"/>
      <c r="AL319" s="200"/>
      <c r="AM319" s="200"/>
      <c r="AN319" s="200"/>
      <c r="AO319" s="200"/>
      <c r="AP319" s="200"/>
      <c r="AQ319" s="200"/>
      <c r="AR319" s="200"/>
      <c r="AS319" s="200"/>
      <c r="AT319" s="200"/>
      <c r="AU319" s="200"/>
      <c r="AV319" s="200"/>
      <c r="AW319" s="200"/>
      <c r="AX319" s="200"/>
      <c r="AY319" s="200"/>
      <c r="AZ319" s="200"/>
      <c r="BA319" s="200"/>
      <c r="BB319" s="200"/>
      <c r="BC319" s="200"/>
      <c r="BD319" s="200"/>
      <c r="BE319" s="200"/>
      <c r="BF319" s="200"/>
      <c r="BG319" s="200"/>
      <c r="BH319" s="200"/>
      <c r="BI319" s="200"/>
      <c r="BJ319" s="200"/>
      <c r="BK319" s="200"/>
      <c r="BL319" s="200"/>
      <c r="BM319" s="56"/>
    </row>
    <row r="320" spans="1:65">
      <c r="A320" s="30"/>
      <c r="B320" s="3" t="s">
        <v>181</v>
      </c>
      <c r="C320" s="29"/>
      <c r="D320" s="24">
        <v>1.4719601443879745E-3</v>
      </c>
      <c r="E320" s="199"/>
      <c r="F320" s="200"/>
      <c r="G320" s="200"/>
      <c r="H320" s="200"/>
      <c r="I320" s="200"/>
      <c r="J320" s="200"/>
      <c r="K320" s="200"/>
      <c r="L320" s="200"/>
      <c r="M320" s="200"/>
      <c r="N320" s="200"/>
      <c r="O320" s="200"/>
      <c r="P320" s="200"/>
      <c r="Q320" s="200"/>
      <c r="R320" s="200"/>
      <c r="S320" s="200"/>
      <c r="T320" s="200"/>
      <c r="U320" s="200"/>
      <c r="V320" s="200"/>
      <c r="W320" s="200"/>
      <c r="X320" s="200"/>
      <c r="Y320" s="200"/>
      <c r="Z320" s="200"/>
      <c r="AA320" s="200"/>
      <c r="AB320" s="200"/>
      <c r="AC320" s="200"/>
      <c r="AD320" s="200"/>
      <c r="AE320" s="200"/>
      <c r="AF320" s="200"/>
      <c r="AG320" s="200"/>
      <c r="AH320" s="200"/>
      <c r="AI320" s="200"/>
      <c r="AJ320" s="200"/>
      <c r="AK320" s="200"/>
      <c r="AL320" s="200"/>
      <c r="AM320" s="200"/>
      <c r="AN320" s="200"/>
      <c r="AO320" s="200"/>
      <c r="AP320" s="200"/>
      <c r="AQ320" s="200"/>
      <c r="AR320" s="200"/>
      <c r="AS320" s="200"/>
      <c r="AT320" s="200"/>
      <c r="AU320" s="200"/>
      <c r="AV320" s="200"/>
      <c r="AW320" s="200"/>
      <c r="AX320" s="200"/>
      <c r="AY320" s="200"/>
      <c r="AZ320" s="200"/>
      <c r="BA320" s="200"/>
      <c r="BB320" s="200"/>
      <c r="BC320" s="200"/>
      <c r="BD320" s="200"/>
      <c r="BE320" s="200"/>
      <c r="BF320" s="200"/>
      <c r="BG320" s="200"/>
      <c r="BH320" s="200"/>
      <c r="BI320" s="200"/>
      <c r="BJ320" s="200"/>
      <c r="BK320" s="200"/>
      <c r="BL320" s="200"/>
      <c r="BM320" s="56"/>
    </row>
    <row r="321" spans="1:65">
      <c r="A321" s="30"/>
      <c r="B321" s="3" t="s">
        <v>83</v>
      </c>
      <c r="C321" s="29"/>
      <c r="D321" s="13">
        <v>0.11469819306919281</v>
      </c>
      <c r="E321" s="14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182</v>
      </c>
      <c r="C322" s="29"/>
      <c r="D322" s="13">
        <v>2.6645352591003757E-15</v>
      </c>
      <c r="E322" s="14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46" t="s">
        <v>183</v>
      </c>
      <c r="C323" s="47"/>
      <c r="D323" s="45" t="s">
        <v>184</v>
      </c>
      <c r="E323" s="14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B324" s="31"/>
      <c r="C324" s="20"/>
      <c r="D324" s="20"/>
      <c r="BM324" s="55"/>
    </row>
    <row r="325" spans="1:65" ht="15">
      <c r="B325" s="8" t="s">
        <v>333</v>
      </c>
      <c r="BM325" s="28" t="s">
        <v>193</v>
      </c>
    </row>
    <row r="326" spans="1:65" ht="15">
      <c r="A326" s="25" t="s">
        <v>52</v>
      </c>
      <c r="B326" s="18" t="s">
        <v>101</v>
      </c>
      <c r="C326" s="15" t="s">
        <v>102</v>
      </c>
      <c r="D326" s="16" t="s">
        <v>153</v>
      </c>
      <c r="E326" s="14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 t="s">
        <v>154</v>
      </c>
      <c r="C327" s="9" t="s">
        <v>154</v>
      </c>
      <c r="D327" s="144" t="s">
        <v>156</v>
      </c>
      <c r="E327" s="14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 t="s">
        <v>1</v>
      </c>
    </row>
    <row r="328" spans="1:65">
      <c r="A328" s="30"/>
      <c r="B328" s="19"/>
      <c r="C328" s="9"/>
      <c r="D328" s="10" t="s">
        <v>194</v>
      </c>
      <c r="E328" s="14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3</v>
      </c>
    </row>
    <row r="329" spans="1:65">
      <c r="A329" s="30"/>
      <c r="B329" s="19"/>
      <c r="C329" s="9"/>
      <c r="D329" s="26" t="s">
        <v>196</v>
      </c>
      <c r="E329" s="14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3</v>
      </c>
    </row>
    <row r="330" spans="1:65">
      <c r="A330" s="30"/>
      <c r="B330" s="18">
        <v>1</v>
      </c>
      <c r="C330" s="14">
        <v>1</v>
      </c>
      <c r="D330" s="218">
        <v>0.38</v>
      </c>
      <c r="E330" s="199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  <c r="AA330" s="200"/>
      <c r="AB330" s="200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Q330" s="200"/>
      <c r="AR330" s="200"/>
      <c r="AS330" s="200"/>
      <c r="AT330" s="200"/>
      <c r="AU330" s="200"/>
      <c r="AV330" s="200"/>
      <c r="AW330" s="200"/>
      <c r="AX330" s="200"/>
      <c r="AY330" s="200"/>
      <c r="AZ330" s="200"/>
      <c r="BA330" s="200"/>
      <c r="BB330" s="200"/>
      <c r="BC330" s="200"/>
      <c r="BD330" s="200"/>
      <c r="BE330" s="200"/>
      <c r="BF330" s="200"/>
      <c r="BG330" s="200"/>
      <c r="BH330" s="200"/>
      <c r="BI330" s="200"/>
      <c r="BJ330" s="200"/>
      <c r="BK330" s="200"/>
      <c r="BL330" s="200"/>
      <c r="BM330" s="219">
        <v>1</v>
      </c>
    </row>
    <row r="331" spans="1:65">
      <c r="A331" s="30"/>
      <c r="B331" s="19">
        <v>1</v>
      </c>
      <c r="C331" s="9">
        <v>2</v>
      </c>
      <c r="D331" s="24">
        <v>0.38</v>
      </c>
      <c r="E331" s="199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Q331" s="200"/>
      <c r="AR331" s="200"/>
      <c r="AS331" s="200"/>
      <c r="AT331" s="200"/>
      <c r="AU331" s="200"/>
      <c r="AV331" s="200"/>
      <c r="AW331" s="200"/>
      <c r="AX331" s="200"/>
      <c r="AY331" s="200"/>
      <c r="AZ331" s="200"/>
      <c r="BA331" s="200"/>
      <c r="BB331" s="200"/>
      <c r="BC331" s="200"/>
      <c r="BD331" s="200"/>
      <c r="BE331" s="200"/>
      <c r="BF331" s="200"/>
      <c r="BG331" s="200"/>
      <c r="BH331" s="200"/>
      <c r="BI331" s="200"/>
      <c r="BJ331" s="200"/>
      <c r="BK331" s="200"/>
      <c r="BL331" s="200"/>
      <c r="BM331" s="219">
        <v>3</v>
      </c>
    </row>
    <row r="332" spans="1:65">
      <c r="A332" s="30"/>
      <c r="B332" s="19">
        <v>1</v>
      </c>
      <c r="C332" s="9">
        <v>3</v>
      </c>
      <c r="D332" s="24">
        <v>0.37</v>
      </c>
      <c r="E332" s="199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  <c r="AA332" s="200"/>
      <c r="AB332" s="200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200"/>
      <c r="AM332" s="200"/>
      <c r="AN332" s="200"/>
      <c r="AO332" s="200"/>
      <c r="AP332" s="200"/>
      <c r="AQ332" s="200"/>
      <c r="AR332" s="200"/>
      <c r="AS332" s="200"/>
      <c r="AT332" s="200"/>
      <c r="AU332" s="200"/>
      <c r="AV332" s="200"/>
      <c r="AW332" s="200"/>
      <c r="AX332" s="200"/>
      <c r="AY332" s="200"/>
      <c r="AZ332" s="200"/>
      <c r="BA332" s="200"/>
      <c r="BB332" s="200"/>
      <c r="BC332" s="200"/>
      <c r="BD332" s="200"/>
      <c r="BE332" s="200"/>
      <c r="BF332" s="200"/>
      <c r="BG332" s="200"/>
      <c r="BH332" s="200"/>
      <c r="BI332" s="200"/>
      <c r="BJ332" s="200"/>
      <c r="BK332" s="200"/>
      <c r="BL332" s="200"/>
      <c r="BM332" s="219">
        <v>16</v>
      </c>
    </row>
    <row r="333" spans="1:65">
      <c r="A333" s="30"/>
      <c r="B333" s="19">
        <v>1</v>
      </c>
      <c r="C333" s="9">
        <v>4</v>
      </c>
      <c r="D333" s="24">
        <v>0.36</v>
      </c>
      <c r="E333" s="199"/>
      <c r="F333" s="200"/>
      <c r="G333" s="200"/>
      <c r="H333" s="200"/>
      <c r="I333" s="200"/>
      <c r="J333" s="200"/>
      <c r="K333" s="200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  <c r="X333" s="200"/>
      <c r="Y333" s="200"/>
      <c r="Z333" s="200"/>
      <c r="AA333" s="200"/>
      <c r="AB333" s="200"/>
      <c r="AC333" s="200"/>
      <c r="AD333" s="200"/>
      <c r="AE333" s="200"/>
      <c r="AF333" s="200"/>
      <c r="AG333" s="200"/>
      <c r="AH333" s="200"/>
      <c r="AI333" s="200"/>
      <c r="AJ333" s="200"/>
      <c r="AK333" s="200"/>
      <c r="AL333" s="200"/>
      <c r="AM333" s="200"/>
      <c r="AN333" s="200"/>
      <c r="AO333" s="200"/>
      <c r="AP333" s="200"/>
      <c r="AQ333" s="200"/>
      <c r="AR333" s="200"/>
      <c r="AS333" s="200"/>
      <c r="AT333" s="200"/>
      <c r="AU333" s="200"/>
      <c r="AV333" s="200"/>
      <c r="AW333" s="200"/>
      <c r="AX333" s="200"/>
      <c r="AY333" s="200"/>
      <c r="AZ333" s="200"/>
      <c r="BA333" s="200"/>
      <c r="BB333" s="200"/>
      <c r="BC333" s="200"/>
      <c r="BD333" s="200"/>
      <c r="BE333" s="200"/>
      <c r="BF333" s="200"/>
      <c r="BG333" s="200"/>
      <c r="BH333" s="200"/>
      <c r="BI333" s="200"/>
      <c r="BJ333" s="200"/>
      <c r="BK333" s="200"/>
      <c r="BL333" s="200"/>
      <c r="BM333" s="219">
        <v>0.375</v>
      </c>
    </row>
    <row r="334" spans="1:65">
      <c r="A334" s="30"/>
      <c r="B334" s="19">
        <v>1</v>
      </c>
      <c r="C334" s="9">
        <v>5</v>
      </c>
      <c r="D334" s="24">
        <v>0.38</v>
      </c>
      <c r="E334" s="199"/>
      <c r="F334" s="200"/>
      <c r="G334" s="200"/>
      <c r="H334" s="200"/>
      <c r="I334" s="200"/>
      <c r="J334" s="200"/>
      <c r="K334" s="200"/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  <c r="AA334" s="200"/>
      <c r="AB334" s="200"/>
      <c r="AC334" s="200"/>
      <c r="AD334" s="200"/>
      <c r="AE334" s="200"/>
      <c r="AF334" s="200"/>
      <c r="AG334" s="200"/>
      <c r="AH334" s="200"/>
      <c r="AI334" s="200"/>
      <c r="AJ334" s="200"/>
      <c r="AK334" s="200"/>
      <c r="AL334" s="200"/>
      <c r="AM334" s="200"/>
      <c r="AN334" s="200"/>
      <c r="AO334" s="200"/>
      <c r="AP334" s="200"/>
      <c r="AQ334" s="200"/>
      <c r="AR334" s="200"/>
      <c r="AS334" s="200"/>
      <c r="AT334" s="200"/>
      <c r="AU334" s="200"/>
      <c r="AV334" s="200"/>
      <c r="AW334" s="200"/>
      <c r="AX334" s="200"/>
      <c r="AY334" s="200"/>
      <c r="AZ334" s="200"/>
      <c r="BA334" s="200"/>
      <c r="BB334" s="200"/>
      <c r="BC334" s="200"/>
      <c r="BD334" s="200"/>
      <c r="BE334" s="200"/>
      <c r="BF334" s="200"/>
      <c r="BG334" s="200"/>
      <c r="BH334" s="200"/>
      <c r="BI334" s="200"/>
      <c r="BJ334" s="200"/>
      <c r="BK334" s="200"/>
      <c r="BL334" s="200"/>
      <c r="BM334" s="219">
        <v>30</v>
      </c>
    </row>
    <row r="335" spans="1:65">
      <c r="A335" s="30"/>
      <c r="B335" s="19">
        <v>1</v>
      </c>
      <c r="C335" s="9">
        <v>6</v>
      </c>
      <c r="D335" s="24">
        <v>0.38</v>
      </c>
      <c r="E335" s="199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  <c r="AA335" s="200"/>
      <c r="AB335" s="200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0"/>
      <c r="AT335" s="200"/>
      <c r="AU335" s="200"/>
      <c r="AV335" s="200"/>
      <c r="AW335" s="200"/>
      <c r="AX335" s="200"/>
      <c r="AY335" s="200"/>
      <c r="AZ335" s="200"/>
      <c r="BA335" s="200"/>
      <c r="BB335" s="200"/>
      <c r="BC335" s="200"/>
      <c r="BD335" s="200"/>
      <c r="BE335" s="200"/>
      <c r="BF335" s="200"/>
      <c r="BG335" s="200"/>
      <c r="BH335" s="200"/>
      <c r="BI335" s="200"/>
      <c r="BJ335" s="200"/>
      <c r="BK335" s="200"/>
      <c r="BL335" s="200"/>
      <c r="BM335" s="56"/>
    </row>
    <row r="336" spans="1:65">
      <c r="A336" s="30"/>
      <c r="B336" s="20" t="s">
        <v>179</v>
      </c>
      <c r="C336" s="12"/>
      <c r="D336" s="220">
        <v>0.37499999999999994</v>
      </c>
      <c r="E336" s="199"/>
      <c r="F336" s="200"/>
      <c r="G336" s="200"/>
      <c r="H336" s="200"/>
      <c r="I336" s="200"/>
      <c r="J336" s="200"/>
      <c r="K336" s="200"/>
      <c r="L336" s="200"/>
      <c r="M336" s="200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  <c r="X336" s="200"/>
      <c r="Y336" s="200"/>
      <c r="Z336" s="200"/>
      <c r="AA336" s="200"/>
      <c r="AB336" s="200"/>
      <c r="AC336" s="200"/>
      <c r="AD336" s="200"/>
      <c r="AE336" s="200"/>
      <c r="AF336" s="200"/>
      <c r="AG336" s="200"/>
      <c r="AH336" s="200"/>
      <c r="AI336" s="200"/>
      <c r="AJ336" s="200"/>
      <c r="AK336" s="200"/>
      <c r="AL336" s="200"/>
      <c r="AM336" s="200"/>
      <c r="AN336" s="200"/>
      <c r="AO336" s="200"/>
      <c r="AP336" s="200"/>
      <c r="AQ336" s="200"/>
      <c r="AR336" s="200"/>
      <c r="AS336" s="200"/>
      <c r="AT336" s="200"/>
      <c r="AU336" s="200"/>
      <c r="AV336" s="200"/>
      <c r="AW336" s="200"/>
      <c r="AX336" s="200"/>
      <c r="AY336" s="200"/>
      <c r="AZ336" s="200"/>
      <c r="BA336" s="200"/>
      <c r="BB336" s="200"/>
      <c r="BC336" s="200"/>
      <c r="BD336" s="200"/>
      <c r="BE336" s="200"/>
      <c r="BF336" s="200"/>
      <c r="BG336" s="200"/>
      <c r="BH336" s="200"/>
      <c r="BI336" s="200"/>
      <c r="BJ336" s="200"/>
      <c r="BK336" s="200"/>
      <c r="BL336" s="200"/>
      <c r="BM336" s="56"/>
    </row>
    <row r="337" spans="1:65">
      <c r="A337" s="30"/>
      <c r="B337" s="3" t="s">
        <v>180</v>
      </c>
      <c r="C337" s="29"/>
      <c r="D337" s="24">
        <v>0.38</v>
      </c>
      <c r="E337" s="199"/>
      <c r="F337" s="200"/>
      <c r="G337" s="200"/>
      <c r="H337" s="200"/>
      <c r="I337" s="200"/>
      <c r="J337" s="200"/>
      <c r="K337" s="200"/>
      <c r="L337" s="200"/>
      <c r="M337" s="200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  <c r="X337" s="200"/>
      <c r="Y337" s="200"/>
      <c r="Z337" s="200"/>
      <c r="AA337" s="200"/>
      <c r="AB337" s="200"/>
      <c r="AC337" s="200"/>
      <c r="AD337" s="200"/>
      <c r="AE337" s="200"/>
      <c r="AF337" s="200"/>
      <c r="AG337" s="200"/>
      <c r="AH337" s="200"/>
      <c r="AI337" s="200"/>
      <c r="AJ337" s="200"/>
      <c r="AK337" s="200"/>
      <c r="AL337" s="200"/>
      <c r="AM337" s="200"/>
      <c r="AN337" s="200"/>
      <c r="AO337" s="200"/>
      <c r="AP337" s="200"/>
      <c r="AQ337" s="200"/>
      <c r="AR337" s="200"/>
      <c r="AS337" s="200"/>
      <c r="AT337" s="200"/>
      <c r="AU337" s="200"/>
      <c r="AV337" s="200"/>
      <c r="AW337" s="200"/>
      <c r="AX337" s="200"/>
      <c r="AY337" s="200"/>
      <c r="AZ337" s="200"/>
      <c r="BA337" s="200"/>
      <c r="BB337" s="200"/>
      <c r="BC337" s="200"/>
      <c r="BD337" s="200"/>
      <c r="BE337" s="200"/>
      <c r="BF337" s="200"/>
      <c r="BG337" s="200"/>
      <c r="BH337" s="200"/>
      <c r="BI337" s="200"/>
      <c r="BJ337" s="200"/>
      <c r="BK337" s="200"/>
      <c r="BL337" s="200"/>
      <c r="BM337" s="56"/>
    </row>
    <row r="338" spans="1:65">
      <c r="A338" s="30"/>
      <c r="B338" s="3" t="s">
        <v>181</v>
      </c>
      <c r="C338" s="29"/>
      <c r="D338" s="24">
        <v>8.3666002653407633E-3</v>
      </c>
      <c r="E338" s="199"/>
      <c r="F338" s="200"/>
      <c r="G338" s="200"/>
      <c r="H338" s="200"/>
      <c r="I338" s="200"/>
      <c r="J338" s="200"/>
      <c r="K338" s="200"/>
      <c r="L338" s="200"/>
      <c r="M338" s="200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  <c r="X338" s="200"/>
      <c r="Y338" s="200"/>
      <c r="Z338" s="200"/>
      <c r="AA338" s="200"/>
      <c r="AB338" s="200"/>
      <c r="AC338" s="200"/>
      <c r="AD338" s="200"/>
      <c r="AE338" s="200"/>
      <c r="AF338" s="200"/>
      <c r="AG338" s="200"/>
      <c r="AH338" s="200"/>
      <c r="AI338" s="200"/>
      <c r="AJ338" s="200"/>
      <c r="AK338" s="200"/>
      <c r="AL338" s="200"/>
      <c r="AM338" s="200"/>
      <c r="AN338" s="200"/>
      <c r="AO338" s="200"/>
      <c r="AP338" s="200"/>
      <c r="AQ338" s="200"/>
      <c r="AR338" s="200"/>
      <c r="AS338" s="200"/>
      <c r="AT338" s="200"/>
      <c r="AU338" s="200"/>
      <c r="AV338" s="200"/>
      <c r="AW338" s="200"/>
      <c r="AX338" s="200"/>
      <c r="AY338" s="200"/>
      <c r="AZ338" s="200"/>
      <c r="BA338" s="200"/>
      <c r="BB338" s="200"/>
      <c r="BC338" s="200"/>
      <c r="BD338" s="200"/>
      <c r="BE338" s="200"/>
      <c r="BF338" s="200"/>
      <c r="BG338" s="200"/>
      <c r="BH338" s="200"/>
      <c r="BI338" s="200"/>
      <c r="BJ338" s="200"/>
      <c r="BK338" s="200"/>
      <c r="BL338" s="200"/>
      <c r="BM338" s="56"/>
    </row>
    <row r="339" spans="1:65">
      <c r="A339" s="30"/>
      <c r="B339" s="3" t="s">
        <v>83</v>
      </c>
      <c r="C339" s="29"/>
      <c r="D339" s="13">
        <v>2.2310934040908705E-2</v>
      </c>
      <c r="E339" s="14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182</v>
      </c>
      <c r="C340" s="29"/>
      <c r="D340" s="13">
        <v>-1.1102230246251565E-16</v>
      </c>
      <c r="E340" s="14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46" t="s">
        <v>183</v>
      </c>
      <c r="C341" s="47"/>
      <c r="D341" s="45" t="s">
        <v>184</v>
      </c>
      <c r="E341" s="14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B342" s="31"/>
      <c r="C342" s="20"/>
      <c r="D342" s="20"/>
      <c r="BM342" s="55"/>
    </row>
    <row r="343" spans="1:65" ht="15">
      <c r="B343" s="8" t="s">
        <v>334</v>
      </c>
      <c r="BM343" s="28" t="s">
        <v>193</v>
      </c>
    </row>
    <row r="344" spans="1:65" ht="15">
      <c r="A344" s="25" t="s">
        <v>17</v>
      </c>
      <c r="B344" s="18" t="s">
        <v>101</v>
      </c>
      <c r="C344" s="15" t="s">
        <v>102</v>
      </c>
      <c r="D344" s="16" t="s">
        <v>153</v>
      </c>
      <c r="E344" s="14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</v>
      </c>
    </row>
    <row r="345" spans="1:65">
      <c r="A345" s="30"/>
      <c r="B345" s="19" t="s">
        <v>154</v>
      </c>
      <c r="C345" s="9" t="s">
        <v>154</v>
      </c>
      <c r="D345" s="144" t="s">
        <v>156</v>
      </c>
      <c r="E345" s="14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 t="s">
        <v>3</v>
      </c>
    </row>
    <row r="346" spans="1:65">
      <c r="A346" s="30"/>
      <c r="B346" s="19"/>
      <c r="C346" s="9"/>
      <c r="D346" s="10" t="s">
        <v>194</v>
      </c>
      <c r="E346" s="14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/>
      <c r="C347" s="9"/>
      <c r="D347" s="26" t="s">
        <v>196</v>
      </c>
      <c r="E347" s="14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1</v>
      </c>
    </row>
    <row r="348" spans="1:65">
      <c r="A348" s="30"/>
      <c r="B348" s="18">
        <v>1</v>
      </c>
      <c r="C348" s="14">
        <v>1</v>
      </c>
      <c r="D348" s="211">
        <v>19.3</v>
      </c>
      <c r="E348" s="212"/>
      <c r="F348" s="213"/>
      <c r="G348" s="213"/>
      <c r="H348" s="213"/>
      <c r="I348" s="213"/>
      <c r="J348" s="213"/>
      <c r="K348" s="213"/>
      <c r="L348" s="213"/>
      <c r="M348" s="213"/>
      <c r="N348" s="213"/>
      <c r="O348" s="213"/>
      <c r="P348" s="213"/>
      <c r="Q348" s="213"/>
      <c r="R348" s="213"/>
      <c r="S348" s="213"/>
      <c r="T348" s="213"/>
      <c r="U348" s="213"/>
      <c r="V348" s="213"/>
      <c r="W348" s="213"/>
      <c r="X348" s="213"/>
      <c r="Y348" s="213"/>
      <c r="Z348" s="213"/>
      <c r="AA348" s="213"/>
      <c r="AB348" s="213"/>
      <c r="AC348" s="213"/>
      <c r="AD348" s="213"/>
      <c r="AE348" s="213"/>
      <c r="AF348" s="213"/>
      <c r="AG348" s="213"/>
      <c r="AH348" s="213"/>
      <c r="AI348" s="213"/>
      <c r="AJ348" s="213"/>
      <c r="AK348" s="213"/>
      <c r="AL348" s="213"/>
      <c r="AM348" s="213"/>
      <c r="AN348" s="213"/>
      <c r="AO348" s="213"/>
      <c r="AP348" s="213"/>
      <c r="AQ348" s="213"/>
      <c r="AR348" s="213"/>
      <c r="AS348" s="213"/>
      <c r="AT348" s="213"/>
      <c r="AU348" s="213"/>
      <c r="AV348" s="213"/>
      <c r="AW348" s="213"/>
      <c r="AX348" s="213"/>
      <c r="AY348" s="213"/>
      <c r="AZ348" s="213"/>
      <c r="BA348" s="213"/>
      <c r="BB348" s="213"/>
      <c r="BC348" s="213"/>
      <c r="BD348" s="213"/>
      <c r="BE348" s="213"/>
      <c r="BF348" s="213"/>
      <c r="BG348" s="213"/>
      <c r="BH348" s="213"/>
      <c r="BI348" s="213"/>
      <c r="BJ348" s="213"/>
      <c r="BK348" s="213"/>
      <c r="BL348" s="213"/>
      <c r="BM348" s="214">
        <v>1</v>
      </c>
    </row>
    <row r="349" spans="1:65">
      <c r="A349" s="30"/>
      <c r="B349" s="19">
        <v>1</v>
      </c>
      <c r="C349" s="9">
        <v>2</v>
      </c>
      <c r="D349" s="215">
        <v>19.600000000000001</v>
      </c>
      <c r="E349" s="212"/>
      <c r="F349" s="213"/>
      <c r="G349" s="213"/>
      <c r="H349" s="213"/>
      <c r="I349" s="213"/>
      <c r="J349" s="213"/>
      <c r="K349" s="213"/>
      <c r="L349" s="213"/>
      <c r="M349" s="213"/>
      <c r="N349" s="213"/>
      <c r="O349" s="213"/>
      <c r="P349" s="213"/>
      <c r="Q349" s="213"/>
      <c r="R349" s="213"/>
      <c r="S349" s="213"/>
      <c r="T349" s="213"/>
      <c r="U349" s="213"/>
      <c r="V349" s="213"/>
      <c r="W349" s="213"/>
      <c r="X349" s="213"/>
      <c r="Y349" s="213"/>
      <c r="Z349" s="213"/>
      <c r="AA349" s="213"/>
      <c r="AB349" s="213"/>
      <c r="AC349" s="213"/>
      <c r="AD349" s="213"/>
      <c r="AE349" s="213"/>
      <c r="AF349" s="213"/>
      <c r="AG349" s="213"/>
      <c r="AH349" s="213"/>
      <c r="AI349" s="213"/>
      <c r="AJ349" s="213"/>
      <c r="AK349" s="213"/>
      <c r="AL349" s="213"/>
      <c r="AM349" s="213"/>
      <c r="AN349" s="213"/>
      <c r="AO349" s="213"/>
      <c r="AP349" s="213"/>
      <c r="AQ349" s="213"/>
      <c r="AR349" s="213"/>
      <c r="AS349" s="213"/>
      <c r="AT349" s="213"/>
      <c r="AU349" s="213"/>
      <c r="AV349" s="213"/>
      <c r="AW349" s="213"/>
      <c r="AX349" s="213"/>
      <c r="AY349" s="213"/>
      <c r="AZ349" s="213"/>
      <c r="BA349" s="213"/>
      <c r="BB349" s="213"/>
      <c r="BC349" s="213"/>
      <c r="BD349" s="213"/>
      <c r="BE349" s="213"/>
      <c r="BF349" s="213"/>
      <c r="BG349" s="213"/>
      <c r="BH349" s="213"/>
      <c r="BI349" s="213"/>
      <c r="BJ349" s="213"/>
      <c r="BK349" s="213"/>
      <c r="BL349" s="213"/>
      <c r="BM349" s="214">
        <v>4</v>
      </c>
    </row>
    <row r="350" spans="1:65">
      <c r="A350" s="30"/>
      <c r="B350" s="19">
        <v>1</v>
      </c>
      <c r="C350" s="9">
        <v>3</v>
      </c>
      <c r="D350" s="215">
        <v>19.100000000000001</v>
      </c>
      <c r="E350" s="212"/>
      <c r="F350" s="213"/>
      <c r="G350" s="213"/>
      <c r="H350" s="213"/>
      <c r="I350" s="213"/>
      <c r="J350" s="213"/>
      <c r="K350" s="213"/>
      <c r="L350" s="213"/>
      <c r="M350" s="213"/>
      <c r="N350" s="213"/>
      <c r="O350" s="213"/>
      <c r="P350" s="213"/>
      <c r="Q350" s="213"/>
      <c r="R350" s="213"/>
      <c r="S350" s="213"/>
      <c r="T350" s="213"/>
      <c r="U350" s="213"/>
      <c r="V350" s="213"/>
      <c r="W350" s="213"/>
      <c r="X350" s="213"/>
      <c r="Y350" s="213"/>
      <c r="Z350" s="213"/>
      <c r="AA350" s="213"/>
      <c r="AB350" s="213"/>
      <c r="AC350" s="213"/>
      <c r="AD350" s="213"/>
      <c r="AE350" s="213"/>
      <c r="AF350" s="213"/>
      <c r="AG350" s="213"/>
      <c r="AH350" s="213"/>
      <c r="AI350" s="213"/>
      <c r="AJ350" s="213"/>
      <c r="AK350" s="213"/>
      <c r="AL350" s="213"/>
      <c r="AM350" s="213"/>
      <c r="AN350" s="213"/>
      <c r="AO350" s="213"/>
      <c r="AP350" s="213"/>
      <c r="AQ350" s="213"/>
      <c r="AR350" s="213"/>
      <c r="AS350" s="213"/>
      <c r="AT350" s="213"/>
      <c r="AU350" s="213"/>
      <c r="AV350" s="213"/>
      <c r="AW350" s="213"/>
      <c r="AX350" s="213"/>
      <c r="AY350" s="213"/>
      <c r="AZ350" s="213"/>
      <c r="BA350" s="213"/>
      <c r="BB350" s="213"/>
      <c r="BC350" s="213"/>
      <c r="BD350" s="213"/>
      <c r="BE350" s="213"/>
      <c r="BF350" s="213"/>
      <c r="BG350" s="213"/>
      <c r="BH350" s="213"/>
      <c r="BI350" s="213"/>
      <c r="BJ350" s="213"/>
      <c r="BK350" s="213"/>
      <c r="BL350" s="213"/>
      <c r="BM350" s="214">
        <v>16</v>
      </c>
    </row>
    <row r="351" spans="1:65">
      <c r="A351" s="30"/>
      <c r="B351" s="19">
        <v>1</v>
      </c>
      <c r="C351" s="9">
        <v>4</v>
      </c>
      <c r="D351" s="215">
        <v>19.3</v>
      </c>
      <c r="E351" s="212"/>
      <c r="F351" s="213"/>
      <c r="G351" s="213"/>
      <c r="H351" s="213"/>
      <c r="I351" s="213"/>
      <c r="J351" s="213"/>
      <c r="K351" s="213"/>
      <c r="L351" s="213"/>
      <c r="M351" s="213"/>
      <c r="N351" s="213"/>
      <c r="O351" s="213"/>
      <c r="P351" s="213"/>
      <c r="Q351" s="213"/>
      <c r="R351" s="213"/>
      <c r="S351" s="213"/>
      <c r="T351" s="213"/>
      <c r="U351" s="213"/>
      <c r="V351" s="213"/>
      <c r="W351" s="213"/>
      <c r="X351" s="213"/>
      <c r="Y351" s="213"/>
      <c r="Z351" s="213"/>
      <c r="AA351" s="213"/>
      <c r="AB351" s="213"/>
      <c r="AC351" s="213"/>
      <c r="AD351" s="213"/>
      <c r="AE351" s="213"/>
      <c r="AF351" s="213"/>
      <c r="AG351" s="213"/>
      <c r="AH351" s="213"/>
      <c r="AI351" s="213"/>
      <c r="AJ351" s="213"/>
      <c r="AK351" s="213"/>
      <c r="AL351" s="213"/>
      <c r="AM351" s="213"/>
      <c r="AN351" s="213"/>
      <c r="AO351" s="213"/>
      <c r="AP351" s="213"/>
      <c r="AQ351" s="213"/>
      <c r="AR351" s="213"/>
      <c r="AS351" s="213"/>
      <c r="AT351" s="213"/>
      <c r="AU351" s="213"/>
      <c r="AV351" s="213"/>
      <c r="AW351" s="213"/>
      <c r="AX351" s="213"/>
      <c r="AY351" s="213"/>
      <c r="AZ351" s="213"/>
      <c r="BA351" s="213"/>
      <c r="BB351" s="213"/>
      <c r="BC351" s="213"/>
      <c r="BD351" s="213"/>
      <c r="BE351" s="213"/>
      <c r="BF351" s="213"/>
      <c r="BG351" s="213"/>
      <c r="BH351" s="213"/>
      <c r="BI351" s="213"/>
      <c r="BJ351" s="213"/>
      <c r="BK351" s="213"/>
      <c r="BL351" s="213"/>
      <c r="BM351" s="214">
        <v>19.399999999999999</v>
      </c>
    </row>
    <row r="352" spans="1:65">
      <c r="A352" s="30"/>
      <c r="B352" s="19">
        <v>1</v>
      </c>
      <c r="C352" s="9">
        <v>5</v>
      </c>
      <c r="D352" s="215">
        <v>19.7</v>
      </c>
      <c r="E352" s="212"/>
      <c r="F352" s="213"/>
      <c r="G352" s="213"/>
      <c r="H352" s="213"/>
      <c r="I352" s="213"/>
      <c r="J352" s="213"/>
      <c r="K352" s="213"/>
      <c r="L352" s="213"/>
      <c r="M352" s="213"/>
      <c r="N352" s="213"/>
      <c r="O352" s="213"/>
      <c r="P352" s="213"/>
      <c r="Q352" s="213"/>
      <c r="R352" s="213"/>
      <c r="S352" s="213"/>
      <c r="T352" s="213"/>
      <c r="U352" s="213"/>
      <c r="V352" s="213"/>
      <c r="W352" s="213"/>
      <c r="X352" s="213"/>
      <c r="Y352" s="213"/>
      <c r="Z352" s="213"/>
      <c r="AA352" s="213"/>
      <c r="AB352" s="213"/>
      <c r="AC352" s="213"/>
      <c r="AD352" s="213"/>
      <c r="AE352" s="213"/>
      <c r="AF352" s="213"/>
      <c r="AG352" s="213"/>
      <c r="AH352" s="213"/>
      <c r="AI352" s="213"/>
      <c r="AJ352" s="213"/>
      <c r="AK352" s="213"/>
      <c r="AL352" s="213"/>
      <c r="AM352" s="213"/>
      <c r="AN352" s="213"/>
      <c r="AO352" s="213"/>
      <c r="AP352" s="213"/>
      <c r="AQ352" s="213"/>
      <c r="AR352" s="213"/>
      <c r="AS352" s="213"/>
      <c r="AT352" s="213"/>
      <c r="AU352" s="213"/>
      <c r="AV352" s="213"/>
      <c r="AW352" s="213"/>
      <c r="AX352" s="213"/>
      <c r="AY352" s="213"/>
      <c r="AZ352" s="213"/>
      <c r="BA352" s="213"/>
      <c r="BB352" s="213"/>
      <c r="BC352" s="213"/>
      <c r="BD352" s="213"/>
      <c r="BE352" s="213"/>
      <c r="BF352" s="213"/>
      <c r="BG352" s="213"/>
      <c r="BH352" s="213"/>
      <c r="BI352" s="213"/>
      <c r="BJ352" s="213"/>
      <c r="BK352" s="213"/>
      <c r="BL352" s="213"/>
      <c r="BM352" s="214">
        <v>31</v>
      </c>
    </row>
    <row r="353" spans="1:65">
      <c r="A353" s="30"/>
      <c r="B353" s="19">
        <v>1</v>
      </c>
      <c r="C353" s="9">
        <v>6</v>
      </c>
      <c r="D353" s="215">
        <v>19.399999999999999</v>
      </c>
      <c r="E353" s="212"/>
      <c r="F353" s="213"/>
      <c r="G353" s="213"/>
      <c r="H353" s="213"/>
      <c r="I353" s="213"/>
      <c r="J353" s="213"/>
      <c r="K353" s="213"/>
      <c r="L353" s="213"/>
      <c r="M353" s="213"/>
      <c r="N353" s="213"/>
      <c r="O353" s="213"/>
      <c r="P353" s="213"/>
      <c r="Q353" s="213"/>
      <c r="R353" s="213"/>
      <c r="S353" s="213"/>
      <c r="T353" s="213"/>
      <c r="U353" s="213"/>
      <c r="V353" s="213"/>
      <c r="W353" s="213"/>
      <c r="X353" s="213"/>
      <c r="Y353" s="213"/>
      <c r="Z353" s="213"/>
      <c r="AA353" s="213"/>
      <c r="AB353" s="213"/>
      <c r="AC353" s="213"/>
      <c r="AD353" s="213"/>
      <c r="AE353" s="213"/>
      <c r="AF353" s="213"/>
      <c r="AG353" s="213"/>
      <c r="AH353" s="213"/>
      <c r="AI353" s="213"/>
      <c r="AJ353" s="213"/>
      <c r="AK353" s="213"/>
      <c r="AL353" s="213"/>
      <c r="AM353" s="213"/>
      <c r="AN353" s="213"/>
      <c r="AO353" s="213"/>
      <c r="AP353" s="213"/>
      <c r="AQ353" s="213"/>
      <c r="AR353" s="213"/>
      <c r="AS353" s="213"/>
      <c r="AT353" s="213"/>
      <c r="AU353" s="213"/>
      <c r="AV353" s="213"/>
      <c r="AW353" s="213"/>
      <c r="AX353" s="213"/>
      <c r="AY353" s="213"/>
      <c r="AZ353" s="213"/>
      <c r="BA353" s="213"/>
      <c r="BB353" s="213"/>
      <c r="BC353" s="213"/>
      <c r="BD353" s="213"/>
      <c r="BE353" s="213"/>
      <c r="BF353" s="213"/>
      <c r="BG353" s="213"/>
      <c r="BH353" s="213"/>
      <c r="BI353" s="213"/>
      <c r="BJ353" s="213"/>
      <c r="BK353" s="213"/>
      <c r="BL353" s="213"/>
      <c r="BM353" s="216"/>
    </row>
    <row r="354" spans="1:65">
      <c r="A354" s="30"/>
      <c r="B354" s="20" t="s">
        <v>179</v>
      </c>
      <c r="C354" s="12"/>
      <c r="D354" s="217">
        <v>19.400000000000002</v>
      </c>
      <c r="E354" s="212"/>
      <c r="F354" s="213"/>
      <c r="G354" s="213"/>
      <c r="H354" s="213"/>
      <c r="I354" s="213"/>
      <c r="J354" s="213"/>
      <c r="K354" s="213"/>
      <c r="L354" s="213"/>
      <c r="M354" s="213"/>
      <c r="N354" s="213"/>
      <c r="O354" s="213"/>
      <c r="P354" s="213"/>
      <c r="Q354" s="213"/>
      <c r="R354" s="213"/>
      <c r="S354" s="213"/>
      <c r="T354" s="213"/>
      <c r="U354" s="213"/>
      <c r="V354" s="213"/>
      <c r="W354" s="213"/>
      <c r="X354" s="213"/>
      <c r="Y354" s="213"/>
      <c r="Z354" s="213"/>
      <c r="AA354" s="213"/>
      <c r="AB354" s="213"/>
      <c r="AC354" s="213"/>
      <c r="AD354" s="213"/>
      <c r="AE354" s="213"/>
      <c r="AF354" s="213"/>
      <c r="AG354" s="213"/>
      <c r="AH354" s="213"/>
      <c r="AI354" s="213"/>
      <c r="AJ354" s="213"/>
      <c r="AK354" s="213"/>
      <c r="AL354" s="213"/>
      <c r="AM354" s="213"/>
      <c r="AN354" s="213"/>
      <c r="AO354" s="213"/>
      <c r="AP354" s="213"/>
      <c r="AQ354" s="213"/>
      <c r="AR354" s="213"/>
      <c r="AS354" s="213"/>
      <c r="AT354" s="213"/>
      <c r="AU354" s="213"/>
      <c r="AV354" s="213"/>
      <c r="AW354" s="213"/>
      <c r="AX354" s="213"/>
      <c r="AY354" s="213"/>
      <c r="AZ354" s="213"/>
      <c r="BA354" s="213"/>
      <c r="BB354" s="213"/>
      <c r="BC354" s="213"/>
      <c r="BD354" s="213"/>
      <c r="BE354" s="213"/>
      <c r="BF354" s="213"/>
      <c r="BG354" s="213"/>
      <c r="BH354" s="213"/>
      <c r="BI354" s="213"/>
      <c r="BJ354" s="213"/>
      <c r="BK354" s="213"/>
      <c r="BL354" s="213"/>
      <c r="BM354" s="216"/>
    </row>
    <row r="355" spans="1:65">
      <c r="A355" s="30"/>
      <c r="B355" s="3" t="s">
        <v>180</v>
      </c>
      <c r="C355" s="29"/>
      <c r="D355" s="215">
        <v>19.350000000000001</v>
      </c>
      <c r="E355" s="212"/>
      <c r="F355" s="213"/>
      <c r="G355" s="213"/>
      <c r="H355" s="213"/>
      <c r="I355" s="213"/>
      <c r="J355" s="213"/>
      <c r="K355" s="213"/>
      <c r="L355" s="213"/>
      <c r="M355" s="213"/>
      <c r="N355" s="213"/>
      <c r="O355" s="213"/>
      <c r="P355" s="213"/>
      <c r="Q355" s="213"/>
      <c r="R355" s="213"/>
      <c r="S355" s="213"/>
      <c r="T355" s="213"/>
      <c r="U355" s="213"/>
      <c r="V355" s="213"/>
      <c r="W355" s="213"/>
      <c r="X355" s="213"/>
      <c r="Y355" s="213"/>
      <c r="Z355" s="213"/>
      <c r="AA355" s="213"/>
      <c r="AB355" s="213"/>
      <c r="AC355" s="213"/>
      <c r="AD355" s="213"/>
      <c r="AE355" s="213"/>
      <c r="AF355" s="213"/>
      <c r="AG355" s="213"/>
      <c r="AH355" s="213"/>
      <c r="AI355" s="213"/>
      <c r="AJ355" s="213"/>
      <c r="AK355" s="213"/>
      <c r="AL355" s="213"/>
      <c r="AM355" s="213"/>
      <c r="AN355" s="213"/>
      <c r="AO355" s="213"/>
      <c r="AP355" s="213"/>
      <c r="AQ355" s="213"/>
      <c r="AR355" s="213"/>
      <c r="AS355" s="213"/>
      <c r="AT355" s="213"/>
      <c r="AU355" s="213"/>
      <c r="AV355" s="213"/>
      <c r="AW355" s="213"/>
      <c r="AX355" s="213"/>
      <c r="AY355" s="213"/>
      <c r="AZ355" s="213"/>
      <c r="BA355" s="213"/>
      <c r="BB355" s="213"/>
      <c r="BC355" s="213"/>
      <c r="BD355" s="213"/>
      <c r="BE355" s="213"/>
      <c r="BF355" s="213"/>
      <c r="BG355" s="213"/>
      <c r="BH355" s="213"/>
      <c r="BI355" s="213"/>
      <c r="BJ355" s="213"/>
      <c r="BK355" s="213"/>
      <c r="BL355" s="213"/>
      <c r="BM355" s="216"/>
    </row>
    <row r="356" spans="1:65">
      <c r="A356" s="30"/>
      <c r="B356" s="3" t="s">
        <v>181</v>
      </c>
      <c r="C356" s="29"/>
      <c r="D356" s="215">
        <v>0.21908902300206598</v>
      </c>
      <c r="E356" s="212"/>
      <c r="F356" s="213"/>
      <c r="G356" s="213"/>
      <c r="H356" s="213"/>
      <c r="I356" s="213"/>
      <c r="J356" s="213"/>
      <c r="K356" s="213"/>
      <c r="L356" s="213"/>
      <c r="M356" s="213"/>
      <c r="N356" s="213"/>
      <c r="O356" s="213"/>
      <c r="P356" s="213"/>
      <c r="Q356" s="213"/>
      <c r="R356" s="213"/>
      <c r="S356" s="213"/>
      <c r="T356" s="213"/>
      <c r="U356" s="213"/>
      <c r="V356" s="213"/>
      <c r="W356" s="213"/>
      <c r="X356" s="213"/>
      <c r="Y356" s="213"/>
      <c r="Z356" s="213"/>
      <c r="AA356" s="213"/>
      <c r="AB356" s="213"/>
      <c r="AC356" s="213"/>
      <c r="AD356" s="213"/>
      <c r="AE356" s="213"/>
      <c r="AF356" s="213"/>
      <c r="AG356" s="213"/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3"/>
      <c r="AT356" s="213"/>
      <c r="AU356" s="213"/>
      <c r="AV356" s="213"/>
      <c r="AW356" s="213"/>
      <c r="AX356" s="213"/>
      <c r="AY356" s="213"/>
      <c r="AZ356" s="213"/>
      <c r="BA356" s="213"/>
      <c r="BB356" s="213"/>
      <c r="BC356" s="213"/>
      <c r="BD356" s="213"/>
      <c r="BE356" s="213"/>
      <c r="BF356" s="213"/>
      <c r="BG356" s="213"/>
      <c r="BH356" s="213"/>
      <c r="BI356" s="213"/>
      <c r="BJ356" s="213"/>
      <c r="BK356" s="213"/>
      <c r="BL356" s="213"/>
      <c r="BM356" s="216"/>
    </row>
    <row r="357" spans="1:65">
      <c r="A357" s="30"/>
      <c r="B357" s="3" t="s">
        <v>83</v>
      </c>
      <c r="C357" s="29"/>
      <c r="D357" s="13">
        <v>1.1293248608353915E-2</v>
      </c>
      <c r="E357" s="14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182</v>
      </c>
      <c r="C358" s="29"/>
      <c r="D358" s="13">
        <v>2.2204460492503131E-16</v>
      </c>
      <c r="E358" s="14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46" t="s">
        <v>183</v>
      </c>
      <c r="C359" s="47"/>
      <c r="D359" s="45" t="s">
        <v>184</v>
      </c>
      <c r="E359" s="14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B360" s="31"/>
      <c r="C360" s="20"/>
      <c r="D360" s="20"/>
      <c r="BM360" s="55"/>
    </row>
    <row r="361" spans="1:65" ht="15">
      <c r="B361" s="8" t="s">
        <v>335</v>
      </c>
      <c r="BM361" s="28" t="s">
        <v>193</v>
      </c>
    </row>
    <row r="362" spans="1:65" ht="15">
      <c r="A362" s="25" t="s">
        <v>20</v>
      </c>
      <c r="B362" s="18" t="s">
        <v>101</v>
      </c>
      <c r="C362" s="15" t="s">
        <v>102</v>
      </c>
      <c r="D362" s="16" t="s">
        <v>153</v>
      </c>
      <c r="E362" s="14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8">
        <v>1</v>
      </c>
    </row>
    <row r="363" spans="1:65">
      <c r="A363" s="30"/>
      <c r="B363" s="19" t="s">
        <v>154</v>
      </c>
      <c r="C363" s="9" t="s">
        <v>154</v>
      </c>
      <c r="D363" s="144" t="s">
        <v>156</v>
      </c>
      <c r="E363" s="14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8" t="s">
        <v>3</v>
      </c>
    </row>
    <row r="364" spans="1:65">
      <c r="A364" s="30"/>
      <c r="B364" s="19"/>
      <c r="C364" s="9"/>
      <c r="D364" s="10" t="s">
        <v>194</v>
      </c>
      <c r="E364" s="14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2</v>
      </c>
    </row>
    <row r="365" spans="1:65">
      <c r="A365" s="30"/>
      <c r="B365" s="19"/>
      <c r="C365" s="9"/>
      <c r="D365" s="26" t="s">
        <v>196</v>
      </c>
      <c r="E365" s="14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2</v>
      </c>
    </row>
    <row r="366" spans="1:65">
      <c r="A366" s="30"/>
      <c r="B366" s="18">
        <v>1</v>
      </c>
      <c r="C366" s="14">
        <v>1</v>
      </c>
      <c r="D366" s="22">
        <v>8.8000000000000007</v>
      </c>
      <c r="E366" s="146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>
        <v>1</v>
      </c>
      <c r="C367" s="9">
        <v>2</v>
      </c>
      <c r="D367" s="11">
        <v>9.3000000000000007</v>
      </c>
      <c r="E367" s="146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5</v>
      </c>
    </row>
    <row r="368" spans="1:65">
      <c r="A368" s="30"/>
      <c r="B368" s="19">
        <v>1</v>
      </c>
      <c r="C368" s="9">
        <v>3</v>
      </c>
      <c r="D368" s="11">
        <v>9.1</v>
      </c>
      <c r="E368" s="146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16</v>
      </c>
    </row>
    <row r="369" spans="1:65">
      <c r="A369" s="30"/>
      <c r="B369" s="19">
        <v>1</v>
      </c>
      <c r="C369" s="9">
        <v>4</v>
      </c>
      <c r="D369" s="11">
        <v>8.9</v>
      </c>
      <c r="E369" s="146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9</v>
      </c>
    </row>
    <row r="370" spans="1:65">
      <c r="A370" s="30"/>
      <c r="B370" s="19">
        <v>1</v>
      </c>
      <c r="C370" s="9">
        <v>5</v>
      </c>
      <c r="D370" s="11">
        <v>8.8000000000000007</v>
      </c>
      <c r="E370" s="146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32</v>
      </c>
    </row>
    <row r="371" spans="1:65">
      <c r="A371" s="30"/>
      <c r="B371" s="19">
        <v>1</v>
      </c>
      <c r="C371" s="9">
        <v>6</v>
      </c>
      <c r="D371" s="11">
        <v>9.1</v>
      </c>
      <c r="E371" s="146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5"/>
    </row>
    <row r="372" spans="1:65">
      <c r="A372" s="30"/>
      <c r="B372" s="20" t="s">
        <v>179</v>
      </c>
      <c r="C372" s="12"/>
      <c r="D372" s="23">
        <v>9.0000000000000018</v>
      </c>
      <c r="E372" s="146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5"/>
    </row>
    <row r="373" spans="1:65">
      <c r="A373" s="30"/>
      <c r="B373" s="3" t="s">
        <v>180</v>
      </c>
      <c r="C373" s="29"/>
      <c r="D373" s="11">
        <v>9</v>
      </c>
      <c r="E373" s="146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3" t="s">
        <v>181</v>
      </c>
      <c r="C374" s="29"/>
      <c r="D374" s="24">
        <v>0.19999999999999982</v>
      </c>
      <c r="E374" s="146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83</v>
      </c>
      <c r="C375" s="29"/>
      <c r="D375" s="13">
        <v>2.2222222222222199E-2</v>
      </c>
      <c r="E375" s="14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182</v>
      </c>
      <c r="C376" s="29"/>
      <c r="D376" s="13">
        <v>2.2204460492503131E-16</v>
      </c>
      <c r="E376" s="14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183</v>
      </c>
      <c r="C377" s="47"/>
      <c r="D377" s="45" t="s">
        <v>184</v>
      </c>
      <c r="E377" s="14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336</v>
      </c>
      <c r="BM379" s="28" t="s">
        <v>193</v>
      </c>
    </row>
    <row r="380" spans="1:65" ht="15">
      <c r="A380" s="25" t="s">
        <v>53</v>
      </c>
      <c r="B380" s="18" t="s">
        <v>101</v>
      </c>
      <c r="C380" s="15" t="s">
        <v>102</v>
      </c>
      <c r="D380" s="16" t="s">
        <v>153</v>
      </c>
      <c r="E380" s="14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154</v>
      </c>
      <c r="C381" s="9" t="s">
        <v>154</v>
      </c>
      <c r="D381" s="144" t="s">
        <v>156</v>
      </c>
      <c r="E381" s="14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1</v>
      </c>
    </row>
    <row r="382" spans="1:65">
      <c r="A382" s="30"/>
      <c r="B382" s="19"/>
      <c r="C382" s="9"/>
      <c r="D382" s="10" t="s">
        <v>194</v>
      </c>
      <c r="E382" s="14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3</v>
      </c>
    </row>
    <row r="383" spans="1:65">
      <c r="A383" s="30"/>
      <c r="B383" s="19"/>
      <c r="C383" s="9"/>
      <c r="D383" s="26" t="s">
        <v>196</v>
      </c>
      <c r="E383" s="14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3</v>
      </c>
    </row>
    <row r="384" spans="1:65">
      <c r="A384" s="30"/>
      <c r="B384" s="18">
        <v>1</v>
      </c>
      <c r="C384" s="14">
        <v>1</v>
      </c>
      <c r="D384" s="218">
        <v>0.04</v>
      </c>
      <c r="E384" s="199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  <c r="AA384" s="200"/>
      <c r="AB384" s="200"/>
      <c r="AC384" s="200"/>
      <c r="AD384" s="200"/>
      <c r="AE384" s="200"/>
      <c r="AF384" s="200"/>
      <c r="AG384" s="200"/>
      <c r="AH384" s="200"/>
      <c r="AI384" s="200"/>
      <c r="AJ384" s="200"/>
      <c r="AK384" s="200"/>
      <c r="AL384" s="200"/>
      <c r="AM384" s="200"/>
      <c r="AN384" s="200"/>
      <c r="AO384" s="200"/>
      <c r="AP384" s="200"/>
      <c r="AQ384" s="200"/>
      <c r="AR384" s="200"/>
      <c r="AS384" s="200"/>
      <c r="AT384" s="200"/>
      <c r="AU384" s="200"/>
      <c r="AV384" s="200"/>
      <c r="AW384" s="200"/>
      <c r="AX384" s="200"/>
      <c r="AY384" s="200"/>
      <c r="AZ384" s="200"/>
      <c r="BA384" s="200"/>
      <c r="BB384" s="200"/>
      <c r="BC384" s="200"/>
      <c r="BD384" s="200"/>
      <c r="BE384" s="200"/>
      <c r="BF384" s="200"/>
      <c r="BG384" s="200"/>
      <c r="BH384" s="200"/>
      <c r="BI384" s="200"/>
      <c r="BJ384" s="200"/>
      <c r="BK384" s="200"/>
      <c r="BL384" s="200"/>
      <c r="BM384" s="219">
        <v>1</v>
      </c>
    </row>
    <row r="385" spans="1:65">
      <c r="A385" s="30"/>
      <c r="B385" s="19">
        <v>1</v>
      </c>
      <c r="C385" s="9">
        <v>2</v>
      </c>
      <c r="D385" s="24">
        <v>0.04</v>
      </c>
      <c r="E385" s="199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  <c r="AA385" s="200"/>
      <c r="AB385" s="200"/>
      <c r="AC385" s="200"/>
      <c r="AD385" s="200"/>
      <c r="AE385" s="200"/>
      <c r="AF385" s="200"/>
      <c r="AG385" s="200"/>
      <c r="AH385" s="200"/>
      <c r="AI385" s="200"/>
      <c r="AJ385" s="200"/>
      <c r="AK385" s="200"/>
      <c r="AL385" s="200"/>
      <c r="AM385" s="200"/>
      <c r="AN385" s="200"/>
      <c r="AO385" s="200"/>
      <c r="AP385" s="200"/>
      <c r="AQ385" s="200"/>
      <c r="AR385" s="200"/>
      <c r="AS385" s="200"/>
      <c r="AT385" s="200"/>
      <c r="AU385" s="200"/>
      <c r="AV385" s="200"/>
      <c r="AW385" s="200"/>
      <c r="AX385" s="200"/>
      <c r="AY385" s="200"/>
      <c r="AZ385" s="200"/>
      <c r="BA385" s="200"/>
      <c r="BB385" s="200"/>
      <c r="BC385" s="200"/>
      <c r="BD385" s="200"/>
      <c r="BE385" s="200"/>
      <c r="BF385" s="200"/>
      <c r="BG385" s="200"/>
      <c r="BH385" s="200"/>
      <c r="BI385" s="200"/>
      <c r="BJ385" s="200"/>
      <c r="BK385" s="200"/>
      <c r="BL385" s="200"/>
      <c r="BM385" s="219">
        <v>7</v>
      </c>
    </row>
    <row r="386" spans="1:65">
      <c r="A386" s="30"/>
      <c r="B386" s="19">
        <v>1</v>
      </c>
      <c r="C386" s="9">
        <v>3</v>
      </c>
      <c r="D386" s="24">
        <v>0.04</v>
      </c>
      <c r="E386" s="199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  <c r="AA386" s="200"/>
      <c r="AB386" s="200"/>
      <c r="AC386" s="200"/>
      <c r="AD386" s="200"/>
      <c r="AE386" s="200"/>
      <c r="AF386" s="200"/>
      <c r="AG386" s="200"/>
      <c r="AH386" s="200"/>
      <c r="AI386" s="200"/>
      <c r="AJ386" s="200"/>
      <c r="AK386" s="200"/>
      <c r="AL386" s="200"/>
      <c r="AM386" s="200"/>
      <c r="AN386" s="200"/>
      <c r="AO386" s="200"/>
      <c r="AP386" s="200"/>
      <c r="AQ386" s="200"/>
      <c r="AR386" s="200"/>
      <c r="AS386" s="200"/>
      <c r="AT386" s="200"/>
      <c r="AU386" s="200"/>
      <c r="AV386" s="200"/>
      <c r="AW386" s="200"/>
      <c r="AX386" s="200"/>
      <c r="AY386" s="200"/>
      <c r="AZ386" s="200"/>
      <c r="BA386" s="200"/>
      <c r="BB386" s="200"/>
      <c r="BC386" s="200"/>
      <c r="BD386" s="200"/>
      <c r="BE386" s="200"/>
      <c r="BF386" s="200"/>
      <c r="BG386" s="200"/>
      <c r="BH386" s="200"/>
      <c r="BI386" s="200"/>
      <c r="BJ386" s="200"/>
      <c r="BK386" s="200"/>
      <c r="BL386" s="200"/>
      <c r="BM386" s="219">
        <v>16</v>
      </c>
    </row>
    <row r="387" spans="1:65">
      <c r="A387" s="30"/>
      <c r="B387" s="19">
        <v>1</v>
      </c>
      <c r="C387" s="9">
        <v>4</v>
      </c>
      <c r="D387" s="24">
        <v>0.04</v>
      </c>
      <c r="E387" s="199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  <c r="AA387" s="200"/>
      <c r="AB387" s="200"/>
      <c r="AC387" s="200"/>
      <c r="AD387" s="200"/>
      <c r="AE387" s="200"/>
      <c r="AF387" s="200"/>
      <c r="AG387" s="200"/>
      <c r="AH387" s="200"/>
      <c r="AI387" s="200"/>
      <c r="AJ387" s="200"/>
      <c r="AK387" s="200"/>
      <c r="AL387" s="200"/>
      <c r="AM387" s="200"/>
      <c r="AN387" s="200"/>
      <c r="AO387" s="200"/>
      <c r="AP387" s="200"/>
      <c r="AQ387" s="200"/>
      <c r="AR387" s="200"/>
      <c r="AS387" s="200"/>
      <c r="AT387" s="200"/>
      <c r="AU387" s="200"/>
      <c r="AV387" s="200"/>
      <c r="AW387" s="200"/>
      <c r="AX387" s="200"/>
      <c r="AY387" s="200"/>
      <c r="AZ387" s="200"/>
      <c r="BA387" s="200"/>
      <c r="BB387" s="200"/>
      <c r="BC387" s="200"/>
      <c r="BD387" s="200"/>
      <c r="BE387" s="200"/>
      <c r="BF387" s="200"/>
      <c r="BG387" s="200"/>
      <c r="BH387" s="200"/>
      <c r="BI387" s="200"/>
      <c r="BJ387" s="200"/>
      <c r="BK387" s="200"/>
      <c r="BL387" s="200"/>
      <c r="BM387" s="219">
        <v>0.04</v>
      </c>
    </row>
    <row r="388" spans="1:65">
      <c r="A388" s="30"/>
      <c r="B388" s="19">
        <v>1</v>
      </c>
      <c r="C388" s="9">
        <v>5</v>
      </c>
      <c r="D388" s="24">
        <v>0.04</v>
      </c>
      <c r="E388" s="199"/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  <c r="AA388" s="200"/>
      <c r="AB388" s="200"/>
      <c r="AC388" s="200"/>
      <c r="AD388" s="200"/>
      <c r="AE388" s="200"/>
      <c r="AF388" s="200"/>
      <c r="AG388" s="200"/>
      <c r="AH388" s="200"/>
      <c r="AI388" s="200"/>
      <c r="AJ388" s="200"/>
      <c r="AK388" s="200"/>
      <c r="AL388" s="200"/>
      <c r="AM388" s="200"/>
      <c r="AN388" s="200"/>
      <c r="AO388" s="200"/>
      <c r="AP388" s="200"/>
      <c r="AQ388" s="200"/>
      <c r="AR388" s="200"/>
      <c r="AS388" s="200"/>
      <c r="AT388" s="200"/>
      <c r="AU388" s="200"/>
      <c r="AV388" s="200"/>
      <c r="AW388" s="200"/>
      <c r="AX388" s="200"/>
      <c r="AY388" s="200"/>
      <c r="AZ388" s="200"/>
      <c r="BA388" s="200"/>
      <c r="BB388" s="200"/>
      <c r="BC388" s="200"/>
      <c r="BD388" s="200"/>
      <c r="BE388" s="200"/>
      <c r="BF388" s="200"/>
      <c r="BG388" s="200"/>
      <c r="BH388" s="200"/>
      <c r="BI388" s="200"/>
      <c r="BJ388" s="200"/>
      <c r="BK388" s="200"/>
      <c r="BL388" s="200"/>
      <c r="BM388" s="219">
        <v>33</v>
      </c>
    </row>
    <row r="389" spans="1:65">
      <c r="A389" s="30"/>
      <c r="B389" s="19">
        <v>1</v>
      </c>
      <c r="C389" s="9">
        <v>6</v>
      </c>
      <c r="D389" s="24">
        <v>0.04</v>
      </c>
      <c r="E389" s="199"/>
      <c r="F389" s="200"/>
      <c r="G389" s="200"/>
      <c r="H389" s="200"/>
      <c r="I389" s="200"/>
      <c r="J389" s="200"/>
      <c r="K389" s="200"/>
      <c r="L389" s="200"/>
      <c r="M389" s="200"/>
      <c r="N389" s="200"/>
      <c r="O389" s="200"/>
      <c r="P389" s="200"/>
      <c r="Q389" s="200"/>
      <c r="R389" s="200"/>
      <c r="S389" s="200"/>
      <c r="T389" s="200"/>
      <c r="U389" s="200"/>
      <c r="V389" s="200"/>
      <c r="W389" s="200"/>
      <c r="X389" s="200"/>
      <c r="Y389" s="200"/>
      <c r="Z389" s="200"/>
      <c r="AA389" s="200"/>
      <c r="AB389" s="200"/>
      <c r="AC389" s="200"/>
      <c r="AD389" s="200"/>
      <c r="AE389" s="200"/>
      <c r="AF389" s="200"/>
      <c r="AG389" s="200"/>
      <c r="AH389" s="200"/>
      <c r="AI389" s="200"/>
      <c r="AJ389" s="200"/>
      <c r="AK389" s="200"/>
      <c r="AL389" s="200"/>
      <c r="AM389" s="200"/>
      <c r="AN389" s="200"/>
      <c r="AO389" s="200"/>
      <c r="AP389" s="200"/>
      <c r="AQ389" s="200"/>
      <c r="AR389" s="200"/>
      <c r="AS389" s="200"/>
      <c r="AT389" s="200"/>
      <c r="AU389" s="200"/>
      <c r="AV389" s="200"/>
      <c r="AW389" s="200"/>
      <c r="AX389" s="200"/>
      <c r="AY389" s="200"/>
      <c r="AZ389" s="200"/>
      <c r="BA389" s="200"/>
      <c r="BB389" s="200"/>
      <c r="BC389" s="200"/>
      <c r="BD389" s="200"/>
      <c r="BE389" s="200"/>
      <c r="BF389" s="200"/>
      <c r="BG389" s="200"/>
      <c r="BH389" s="200"/>
      <c r="BI389" s="200"/>
      <c r="BJ389" s="200"/>
      <c r="BK389" s="200"/>
      <c r="BL389" s="200"/>
      <c r="BM389" s="56"/>
    </row>
    <row r="390" spans="1:65">
      <c r="A390" s="30"/>
      <c r="B390" s="20" t="s">
        <v>179</v>
      </c>
      <c r="C390" s="12"/>
      <c r="D390" s="220">
        <v>0.04</v>
      </c>
      <c r="E390" s="199"/>
      <c r="F390" s="200"/>
      <c r="G390" s="200"/>
      <c r="H390" s="200"/>
      <c r="I390" s="200"/>
      <c r="J390" s="200"/>
      <c r="K390" s="200"/>
      <c r="L390" s="200"/>
      <c r="M390" s="200"/>
      <c r="N390" s="200"/>
      <c r="O390" s="200"/>
      <c r="P390" s="200"/>
      <c r="Q390" s="200"/>
      <c r="R390" s="200"/>
      <c r="S390" s="200"/>
      <c r="T390" s="200"/>
      <c r="U390" s="200"/>
      <c r="V390" s="200"/>
      <c r="W390" s="200"/>
      <c r="X390" s="200"/>
      <c r="Y390" s="200"/>
      <c r="Z390" s="200"/>
      <c r="AA390" s="200"/>
      <c r="AB390" s="200"/>
      <c r="AC390" s="200"/>
      <c r="AD390" s="200"/>
      <c r="AE390" s="200"/>
      <c r="AF390" s="200"/>
      <c r="AG390" s="200"/>
      <c r="AH390" s="200"/>
      <c r="AI390" s="200"/>
      <c r="AJ390" s="200"/>
      <c r="AK390" s="200"/>
      <c r="AL390" s="200"/>
      <c r="AM390" s="200"/>
      <c r="AN390" s="200"/>
      <c r="AO390" s="200"/>
      <c r="AP390" s="200"/>
      <c r="AQ390" s="200"/>
      <c r="AR390" s="200"/>
      <c r="AS390" s="200"/>
      <c r="AT390" s="200"/>
      <c r="AU390" s="200"/>
      <c r="AV390" s="200"/>
      <c r="AW390" s="200"/>
      <c r="AX390" s="200"/>
      <c r="AY390" s="200"/>
      <c r="AZ390" s="200"/>
      <c r="BA390" s="200"/>
      <c r="BB390" s="200"/>
      <c r="BC390" s="200"/>
      <c r="BD390" s="200"/>
      <c r="BE390" s="200"/>
      <c r="BF390" s="200"/>
      <c r="BG390" s="200"/>
      <c r="BH390" s="200"/>
      <c r="BI390" s="200"/>
      <c r="BJ390" s="200"/>
      <c r="BK390" s="200"/>
      <c r="BL390" s="200"/>
      <c r="BM390" s="56"/>
    </row>
    <row r="391" spans="1:65">
      <c r="A391" s="30"/>
      <c r="B391" s="3" t="s">
        <v>180</v>
      </c>
      <c r="C391" s="29"/>
      <c r="D391" s="24">
        <v>0.04</v>
      </c>
      <c r="E391" s="199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  <c r="AA391" s="200"/>
      <c r="AB391" s="200"/>
      <c r="AC391" s="200"/>
      <c r="AD391" s="200"/>
      <c r="AE391" s="200"/>
      <c r="AF391" s="200"/>
      <c r="AG391" s="200"/>
      <c r="AH391" s="200"/>
      <c r="AI391" s="200"/>
      <c r="AJ391" s="200"/>
      <c r="AK391" s="200"/>
      <c r="AL391" s="200"/>
      <c r="AM391" s="200"/>
      <c r="AN391" s="200"/>
      <c r="AO391" s="200"/>
      <c r="AP391" s="200"/>
      <c r="AQ391" s="200"/>
      <c r="AR391" s="200"/>
      <c r="AS391" s="200"/>
      <c r="AT391" s="200"/>
      <c r="AU391" s="200"/>
      <c r="AV391" s="200"/>
      <c r="AW391" s="200"/>
      <c r="AX391" s="200"/>
      <c r="AY391" s="200"/>
      <c r="AZ391" s="200"/>
      <c r="BA391" s="200"/>
      <c r="BB391" s="200"/>
      <c r="BC391" s="200"/>
      <c r="BD391" s="200"/>
      <c r="BE391" s="200"/>
      <c r="BF391" s="200"/>
      <c r="BG391" s="200"/>
      <c r="BH391" s="200"/>
      <c r="BI391" s="200"/>
      <c r="BJ391" s="200"/>
      <c r="BK391" s="200"/>
      <c r="BL391" s="200"/>
      <c r="BM391" s="56"/>
    </row>
    <row r="392" spans="1:65">
      <c r="A392" s="30"/>
      <c r="B392" s="3" t="s">
        <v>181</v>
      </c>
      <c r="C392" s="29"/>
      <c r="D392" s="24">
        <v>0</v>
      </c>
      <c r="E392" s="199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200"/>
      <c r="AT392" s="200"/>
      <c r="AU392" s="200"/>
      <c r="AV392" s="200"/>
      <c r="AW392" s="200"/>
      <c r="AX392" s="200"/>
      <c r="AY392" s="200"/>
      <c r="AZ392" s="200"/>
      <c r="BA392" s="200"/>
      <c r="BB392" s="200"/>
      <c r="BC392" s="200"/>
      <c r="BD392" s="200"/>
      <c r="BE392" s="200"/>
      <c r="BF392" s="200"/>
      <c r="BG392" s="200"/>
      <c r="BH392" s="200"/>
      <c r="BI392" s="200"/>
      <c r="BJ392" s="200"/>
      <c r="BK392" s="200"/>
      <c r="BL392" s="200"/>
      <c r="BM392" s="56"/>
    </row>
    <row r="393" spans="1:65">
      <c r="A393" s="30"/>
      <c r="B393" s="3" t="s">
        <v>83</v>
      </c>
      <c r="C393" s="29"/>
      <c r="D393" s="13">
        <v>0</v>
      </c>
      <c r="E393" s="146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182</v>
      </c>
      <c r="C394" s="29"/>
      <c r="D394" s="13">
        <v>0</v>
      </c>
      <c r="E394" s="14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46" t="s">
        <v>183</v>
      </c>
      <c r="C395" s="47"/>
      <c r="D395" s="45" t="s">
        <v>184</v>
      </c>
      <c r="E395" s="14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B396" s="31"/>
      <c r="C396" s="20"/>
      <c r="D396" s="20"/>
      <c r="BM396" s="55"/>
    </row>
    <row r="397" spans="1:65" ht="15">
      <c r="B397" s="8" t="s">
        <v>337</v>
      </c>
      <c r="BM397" s="28" t="s">
        <v>193</v>
      </c>
    </row>
    <row r="398" spans="1:65" ht="15">
      <c r="A398" s="25" t="s">
        <v>54</v>
      </c>
      <c r="B398" s="18" t="s">
        <v>101</v>
      </c>
      <c r="C398" s="15" t="s">
        <v>102</v>
      </c>
      <c r="D398" s="16" t="s">
        <v>153</v>
      </c>
      <c r="E398" s="14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 t="s">
        <v>154</v>
      </c>
      <c r="C399" s="9" t="s">
        <v>154</v>
      </c>
      <c r="D399" s="144" t="s">
        <v>156</v>
      </c>
      <c r="E399" s="14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 t="s">
        <v>1</v>
      </c>
    </row>
    <row r="400" spans="1:65">
      <c r="A400" s="30"/>
      <c r="B400" s="19"/>
      <c r="C400" s="9"/>
      <c r="D400" s="10" t="s">
        <v>194</v>
      </c>
      <c r="E400" s="14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3</v>
      </c>
    </row>
    <row r="401" spans="1:65">
      <c r="A401" s="30"/>
      <c r="B401" s="19"/>
      <c r="C401" s="9"/>
      <c r="D401" s="26" t="s">
        <v>196</v>
      </c>
      <c r="E401" s="14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3</v>
      </c>
    </row>
    <row r="402" spans="1:65">
      <c r="A402" s="30"/>
      <c r="B402" s="18">
        <v>1</v>
      </c>
      <c r="C402" s="14">
        <v>1</v>
      </c>
      <c r="D402" s="218">
        <v>5.1099999999999993E-2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00"/>
      <c r="AT402" s="200"/>
      <c r="AU402" s="200"/>
      <c r="AV402" s="200"/>
      <c r="AW402" s="200"/>
      <c r="AX402" s="200"/>
      <c r="AY402" s="200"/>
      <c r="AZ402" s="200"/>
      <c r="BA402" s="200"/>
      <c r="BB402" s="200"/>
      <c r="BC402" s="200"/>
      <c r="BD402" s="200"/>
      <c r="BE402" s="200"/>
      <c r="BF402" s="200"/>
      <c r="BG402" s="200"/>
      <c r="BH402" s="200"/>
      <c r="BI402" s="200"/>
      <c r="BJ402" s="200"/>
      <c r="BK402" s="200"/>
      <c r="BL402" s="200"/>
      <c r="BM402" s="219">
        <v>1</v>
      </c>
    </row>
    <row r="403" spans="1:65">
      <c r="A403" s="30"/>
      <c r="B403" s="19">
        <v>1</v>
      </c>
      <c r="C403" s="9">
        <v>2</v>
      </c>
      <c r="D403" s="24">
        <v>5.2600000000000001E-2</v>
      </c>
      <c r="E403" s="199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200"/>
      <c r="AT403" s="200"/>
      <c r="AU403" s="200"/>
      <c r="AV403" s="200"/>
      <c r="AW403" s="200"/>
      <c r="AX403" s="200"/>
      <c r="AY403" s="200"/>
      <c r="AZ403" s="200"/>
      <c r="BA403" s="200"/>
      <c r="BB403" s="200"/>
      <c r="BC403" s="200"/>
      <c r="BD403" s="200"/>
      <c r="BE403" s="200"/>
      <c r="BF403" s="200"/>
      <c r="BG403" s="200"/>
      <c r="BH403" s="200"/>
      <c r="BI403" s="200"/>
      <c r="BJ403" s="200"/>
      <c r="BK403" s="200"/>
      <c r="BL403" s="200"/>
      <c r="BM403" s="219">
        <v>8</v>
      </c>
    </row>
    <row r="404" spans="1:65">
      <c r="A404" s="30"/>
      <c r="B404" s="19">
        <v>1</v>
      </c>
      <c r="C404" s="9">
        <v>3</v>
      </c>
      <c r="D404" s="24">
        <v>5.1199999999999996E-2</v>
      </c>
      <c r="E404" s="199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200"/>
      <c r="AT404" s="200"/>
      <c r="AU404" s="200"/>
      <c r="AV404" s="200"/>
      <c r="AW404" s="200"/>
      <c r="AX404" s="200"/>
      <c r="AY404" s="200"/>
      <c r="AZ404" s="200"/>
      <c r="BA404" s="200"/>
      <c r="BB404" s="200"/>
      <c r="BC404" s="200"/>
      <c r="BD404" s="200"/>
      <c r="BE404" s="200"/>
      <c r="BF404" s="200"/>
      <c r="BG404" s="200"/>
      <c r="BH404" s="200"/>
      <c r="BI404" s="200"/>
      <c r="BJ404" s="200"/>
      <c r="BK404" s="200"/>
      <c r="BL404" s="200"/>
      <c r="BM404" s="219">
        <v>16</v>
      </c>
    </row>
    <row r="405" spans="1:65">
      <c r="A405" s="30"/>
      <c r="B405" s="19">
        <v>1</v>
      </c>
      <c r="C405" s="9">
        <v>4</v>
      </c>
      <c r="D405" s="24">
        <v>4.9700000000000008E-2</v>
      </c>
      <c r="E405" s="199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200"/>
      <c r="AO405" s="200"/>
      <c r="AP405" s="200"/>
      <c r="AQ405" s="200"/>
      <c r="AR405" s="200"/>
      <c r="AS405" s="200"/>
      <c r="AT405" s="200"/>
      <c r="AU405" s="200"/>
      <c r="AV405" s="200"/>
      <c r="AW405" s="200"/>
      <c r="AX405" s="200"/>
      <c r="AY405" s="200"/>
      <c r="AZ405" s="200"/>
      <c r="BA405" s="200"/>
      <c r="BB405" s="200"/>
      <c r="BC405" s="200"/>
      <c r="BD405" s="200"/>
      <c r="BE405" s="200"/>
      <c r="BF405" s="200"/>
      <c r="BG405" s="200"/>
      <c r="BH405" s="200"/>
      <c r="BI405" s="200"/>
      <c r="BJ405" s="200"/>
      <c r="BK405" s="200"/>
      <c r="BL405" s="200"/>
      <c r="BM405" s="219">
        <v>5.1466666666666702E-2</v>
      </c>
    </row>
    <row r="406" spans="1:65">
      <c r="A406" s="30"/>
      <c r="B406" s="19">
        <v>1</v>
      </c>
      <c r="C406" s="9">
        <v>5</v>
      </c>
      <c r="D406" s="24">
        <v>5.21E-2</v>
      </c>
      <c r="E406" s="199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  <c r="AA406" s="200"/>
      <c r="AB406" s="200"/>
      <c r="AC406" s="200"/>
      <c r="AD406" s="200"/>
      <c r="AE406" s="200"/>
      <c r="AF406" s="200"/>
      <c r="AG406" s="200"/>
      <c r="AH406" s="200"/>
      <c r="AI406" s="200"/>
      <c r="AJ406" s="200"/>
      <c r="AK406" s="200"/>
      <c r="AL406" s="200"/>
      <c r="AM406" s="200"/>
      <c r="AN406" s="200"/>
      <c r="AO406" s="200"/>
      <c r="AP406" s="200"/>
      <c r="AQ406" s="200"/>
      <c r="AR406" s="200"/>
      <c r="AS406" s="200"/>
      <c r="AT406" s="200"/>
      <c r="AU406" s="200"/>
      <c r="AV406" s="200"/>
      <c r="AW406" s="200"/>
      <c r="AX406" s="200"/>
      <c r="AY406" s="200"/>
      <c r="AZ406" s="200"/>
      <c r="BA406" s="200"/>
      <c r="BB406" s="200"/>
      <c r="BC406" s="200"/>
      <c r="BD406" s="200"/>
      <c r="BE406" s="200"/>
      <c r="BF406" s="200"/>
      <c r="BG406" s="200"/>
      <c r="BH406" s="200"/>
      <c r="BI406" s="200"/>
      <c r="BJ406" s="200"/>
      <c r="BK406" s="200"/>
      <c r="BL406" s="200"/>
      <c r="BM406" s="219">
        <v>34</v>
      </c>
    </row>
    <row r="407" spans="1:65">
      <c r="A407" s="30"/>
      <c r="B407" s="19">
        <v>1</v>
      </c>
      <c r="C407" s="9">
        <v>6</v>
      </c>
      <c r="D407" s="24">
        <v>5.21E-2</v>
      </c>
      <c r="E407" s="199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  <c r="AA407" s="200"/>
      <c r="AB407" s="200"/>
      <c r="AC407" s="200"/>
      <c r="AD407" s="200"/>
      <c r="AE407" s="200"/>
      <c r="AF407" s="200"/>
      <c r="AG407" s="200"/>
      <c r="AH407" s="200"/>
      <c r="AI407" s="200"/>
      <c r="AJ407" s="200"/>
      <c r="AK407" s="200"/>
      <c r="AL407" s="200"/>
      <c r="AM407" s="200"/>
      <c r="AN407" s="200"/>
      <c r="AO407" s="200"/>
      <c r="AP407" s="200"/>
      <c r="AQ407" s="200"/>
      <c r="AR407" s="200"/>
      <c r="AS407" s="200"/>
      <c r="AT407" s="200"/>
      <c r="AU407" s="200"/>
      <c r="AV407" s="200"/>
      <c r="AW407" s="200"/>
      <c r="AX407" s="200"/>
      <c r="AY407" s="200"/>
      <c r="AZ407" s="200"/>
      <c r="BA407" s="200"/>
      <c r="BB407" s="200"/>
      <c r="BC407" s="200"/>
      <c r="BD407" s="200"/>
      <c r="BE407" s="200"/>
      <c r="BF407" s="200"/>
      <c r="BG407" s="200"/>
      <c r="BH407" s="200"/>
      <c r="BI407" s="200"/>
      <c r="BJ407" s="200"/>
      <c r="BK407" s="200"/>
      <c r="BL407" s="200"/>
      <c r="BM407" s="56"/>
    </row>
    <row r="408" spans="1:65">
      <c r="A408" s="30"/>
      <c r="B408" s="20" t="s">
        <v>179</v>
      </c>
      <c r="C408" s="12"/>
      <c r="D408" s="220">
        <v>5.1466666666666661E-2</v>
      </c>
      <c r="E408" s="199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  <c r="AA408" s="200"/>
      <c r="AB408" s="200"/>
      <c r="AC408" s="200"/>
      <c r="AD408" s="200"/>
      <c r="AE408" s="200"/>
      <c r="AF408" s="200"/>
      <c r="AG408" s="200"/>
      <c r="AH408" s="200"/>
      <c r="AI408" s="200"/>
      <c r="AJ408" s="200"/>
      <c r="AK408" s="200"/>
      <c r="AL408" s="200"/>
      <c r="AM408" s="200"/>
      <c r="AN408" s="200"/>
      <c r="AO408" s="200"/>
      <c r="AP408" s="200"/>
      <c r="AQ408" s="200"/>
      <c r="AR408" s="200"/>
      <c r="AS408" s="200"/>
      <c r="AT408" s="200"/>
      <c r="AU408" s="200"/>
      <c r="AV408" s="200"/>
      <c r="AW408" s="200"/>
      <c r="AX408" s="200"/>
      <c r="AY408" s="200"/>
      <c r="AZ408" s="200"/>
      <c r="BA408" s="200"/>
      <c r="BB408" s="200"/>
      <c r="BC408" s="200"/>
      <c r="BD408" s="200"/>
      <c r="BE408" s="200"/>
      <c r="BF408" s="200"/>
      <c r="BG408" s="200"/>
      <c r="BH408" s="200"/>
      <c r="BI408" s="200"/>
      <c r="BJ408" s="200"/>
      <c r="BK408" s="200"/>
      <c r="BL408" s="200"/>
      <c r="BM408" s="56"/>
    </row>
    <row r="409" spans="1:65">
      <c r="A409" s="30"/>
      <c r="B409" s="3" t="s">
        <v>180</v>
      </c>
      <c r="C409" s="29"/>
      <c r="D409" s="24">
        <v>5.1650000000000001E-2</v>
      </c>
      <c r="E409" s="199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200"/>
      <c r="AO409" s="200"/>
      <c r="AP409" s="200"/>
      <c r="AQ409" s="200"/>
      <c r="AR409" s="200"/>
      <c r="AS409" s="200"/>
      <c r="AT409" s="200"/>
      <c r="AU409" s="200"/>
      <c r="AV409" s="200"/>
      <c r="AW409" s="200"/>
      <c r="AX409" s="200"/>
      <c r="AY409" s="200"/>
      <c r="AZ409" s="200"/>
      <c r="BA409" s="200"/>
      <c r="BB409" s="200"/>
      <c r="BC409" s="200"/>
      <c r="BD409" s="200"/>
      <c r="BE409" s="200"/>
      <c r="BF409" s="200"/>
      <c r="BG409" s="200"/>
      <c r="BH409" s="200"/>
      <c r="BI409" s="200"/>
      <c r="BJ409" s="200"/>
      <c r="BK409" s="200"/>
      <c r="BL409" s="200"/>
      <c r="BM409" s="56"/>
    </row>
    <row r="410" spans="1:65">
      <c r="A410" s="30"/>
      <c r="B410" s="3" t="s">
        <v>181</v>
      </c>
      <c r="C410" s="29"/>
      <c r="D410" s="24">
        <v>1.0405126941400874E-3</v>
      </c>
      <c r="E410" s="199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200"/>
      <c r="AO410" s="200"/>
      <c r="AP410" s="200"/>
      <c r="AQ410" s="200"/>
      <c r="AR410" s="200"/>
      <c r="AS410" s="200"/>
      <c r="AT410" s="200"/>
      <c r="AU410" s="200"/>
      <c r="AV410" s="200"/>
      <c r="AW410" s="200"/>
      <c r="AX410" s="200"/>
      <c r="AY410" s="200"/>
      <c r="AZ410" s="200"/>
      <c r="BA410" s="200"/>
      <c r="BB410" s="200"/>
      <c r="BC410" s="200"/>
      <c r="BD410" s="200"/>
      <c r="BE410" s="200"/>
      <c r="BF410" s="200"/>
      <c r="BG410" s="200"/>
      <c r="BH410" s="200"/>
      <c r="BI410" s="200"/>
      <c r="BJ410" s="200"/>
      <c r="BK410" s="200"/>
      <c r="BL410" s="200"/>
      <c r="BM410" s="56"/>
    </row>
    <row r="411" spans="1:65">
      <c r="A411" s="30"/>
      <c r="B411" s="3" t="s">
        <v>83</v>
      </c>
      <c r="C411" s="29"/>
      <c r="D411" s="13">
        <v>2.0217215559716725E-2</v>
      </c>
      <c r="E411" s="14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182</v>
      </c>
      <c r="C412" s="29"/>
      <c r="D412" s="13">
        <v>-7.7715611723760958E-16</v>
      </c>
      <c r="E412" s="14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46" t="s">
        <v>183</v>
      </c>
      <c r="C413" s="47"/>
      <c r="D413" s="45" t="s">
        <v>184</v>
      </c>
      <c r="E413" s="14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B414" s="31"/>
      <c r="C414" s="20"/>
      <c r="D414" s="20"/>
      <c r="BM414" s="55"/>
    </row>
    <row r="415" spans="1:65" ht="15">
      <c r="B415" s="8" t="s">
        <v>338</v>
      </c>
      <c r="BM415" s="28" t="s">
        <v>193</v>
      </c>
    </row>
    <row r="416" spans="1:65" ht="15">
      <c r="A416" s="25" t="s">
        <v>26</v>
      </c>
      <c r="B416" s="18" t="s">
        <v>101</v>
      </c>
      <c r="C416" s="15" t="s">
        <v>102</v>
      </c>
      <c r="D416" s="16" t="s">
        <v>153</v>
      </c>
      <c r="E416" s="146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8">
        <v>1</v>
      </c>
    </row>
    <row r="417" spans="1:65">
      <c r="A417" s="30"/>
      <c r="B417" s="19" t="s">
        <v>154</v>
      </c>
      <c r="C417" s="9" t="s">
        <v>154</v>
      </c>
      <c r="D417" s="144" t="s">
        <v>156</v>
      </c>
      <c r="E417" s="14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8" t="s">
        <v>3</v>
      </c>
    </row>
    <row r="418" spans="1:65">
      <c r="A418" s="30"/>
      <c r="B418" s="19"/>
      <c r="C418" s="9"/>
      <c r="D418" s="10" t="s">
        <v>194</v>
      </c>
      <c r="E418" s="14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1</v>
      </c>
    </row>
    <row r="419" spans="1:65">
      <c r="A419" s="30"/>
      <c r="B419" s="19"/>
      <c r="C419" s="9"/>
      <c r="D419" s="26" t="s">
        <v>196</v>
      </c>
      <c r="E419" s="14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1</v>
      </c>
    </row>
    <row r="420" spans="1:65">
      <c r="A420" s="30"/>
      <c r="B420" s="18">
        <v>1</v>
      </c>
      <c r="C420" s="14">
        <v>1</v>
      </c>
      <c r="D420" s="211">
        <v>13.89</v>
      </c>
      <c r="E420" s="212"/>
      <c r="F420" s="213"/>
      <c r="G420" s="213"/>
      <c r="H420" s="213"/>
      <c r="I420" s="213"/>
      <c r="J420" s="213"/>
      <c r="K420" s="213"/>
      <c r="L420" s="213"/>
      <c r="M420" s="213"/>
      <c r="N420" s="213"/>
      <c r="O420" s="213"/>
      <c r="P420" s="213"/>
      <c r="Q420" s="213"/>
      <c r="R420" s="213"/>
      <c r="S420" s="213"/>
      <c r="T420" s="213"/>
      <c r="U420" s="213"/>
      <c r="V420" s="213"/>
      <c r="W420" s="213"/>
      <c r="X420" s="213"/>
      <c r="Y420" s="213"/>
      <c r="Z420" s="213"/>
      <c r="AA420" s="213"/>
      <c r="AB420" s="213"/>
      <c r="AC420" s="213"/>
      <c r="AD420" s="213"/>
      <c r="AE420" s="213"/>
      <c r="AF420" s="213"/>
      <c r="AG420" s="213"/>
      <c r="AH420" s="213"/>
      <c r="AI420" s="213"/>
      <c r="AJ420" s="213"/>
      <c r="AK420" s="213"/>
      <c r="AL420" s="213"/>
      <c r="AM420" s="213"/>
      <c r="AN420" s="213"/>
      <c r="AO420" s="213"/>
      <c r="AP420" s="213"/>
      <c r="AQ420" s="213"/>
      <c r="AR420" s="213"/>
      <c r="AS420" s="213"/>
      <c r="AT420" s="213"/>
      <c r="AU420" s="213"/>
      <c r="AV420" s="213"/>
      <c r="AW420" s="213"/>
      <c r="AX420" s="213"/>
      <c r="AY420" s="213"/>
      <c r="AZ420" s="213"/>
      <c r="BA420" s="213"/>
      <c r="BB420" s="213"/>
      <c r="BC420" s="213"/>
      <c r="BD420" s="213"/>
      <c r="BE420" s="213"/>
      <c r="BF420" s="213"/>
      <c r="BG420" s="213"/>
      <c r="BH420" s="213"/>
      <c r="BI420" s="213"/>
      <c r="BJ420" s="213"/>
      <c r="BK420" s="213"/>
      <c r="BL420" s="213"/>
      <c r="BM420" s="214">
        <v>1</v>
      </c>
    </row>
    <row r="421" spans="1:65">
      <c r="A421" s="30"/>
      <c r="B421" s="19">
        <v>1</v>
      </c>
      <c r="C421" s="9">
        <v>2</v>
      </c>
      <c r="D421" s="215">
        <v>14.32</v>
      </c>
      <c r="E421" s="212"/>
      <c r="F421" s="213"/>
      <c r="G421" s="213"/>
      <c r="H421" s="213"/>
      <c r="I421" s="213"/>
      <c r="J421" s="213"/>
      <c r="K421" s="213"/>
      <c r="L421" s="213"/>
      <c r="M421" s="213"/>
      <c r="N421" s="213"/>
      <c r="O421" s="213"/>
      <c r="P421" s="213"/>
      <c r="Q421" s="213"/>
      <c r="R421" s="213"/>
      <c r="S421" s="213"/>
      <c r="T421" s="213"/>
      <c r="U421" s="213"/>
      <c r="V421" s="213"/>
      <c r="W421" s="213"/>
      <c r="X421" s="213"/>
      <c r="Y421" s="213"/>
      <c r="Z421" s="213"/>
      <c r="AA421" s="213"/>
      <c r="AB421" s="213"/>
      <c r="AC421" s="213"/>
      <c r="AD421" s="213"/>
      <c r="AE421" s="213"/>
      <c r="AF421" s="213"/>
      <c r="AG421" s="213"/>
      <c r="AH421" s="213"/>
      <c r="AI421" s="213"/>
      <c r="AJ421" s="213"/>
      <c r="AK421" s="213"/>
      <c r="AL421" s="213"/>
      <c r="AM421" s="213"/>
      <c r="AN421" s="213"/>
      <c r="AO421" s="213"/>
      <c r="AP421" s="213"/>
      <c r="AQ421" s="213"/>
      <c r="AR421" s="213"/>
      <c r="AS421" s="213"/>
      <c r="AT421" s="213"/>
      <c r="AU421" s="213"/>
      <c r="AV421" s="213"/>
      <c r="AW421" s="213"/>
      <c r="AX421" s="213"/>
      <c r="AY421" s="213"/>
      <c r="AZ421" s="213"/>
      <c r="BA421" s="213"/>
      <c r="BB421" s="213"/>
      <c r="BC421" s="213"/>
      <c r="BD421" s="213"/>
      <c r="BE421" s="213"/>
      <c r="BF421" s="213"/>
      <c r="BG421" s="213"/>
      <c r="BH421" s="213"/>
      <c r="BI421" s="213"/>
      <c r="BJ421" s="213"/>
      <c r="BK421" s="213"/>
      <c r="BL421" s="213"/>
      <c r="BM421" s="214">
        <v>9</v>
      </c>
    </row>
    <row r="422" spans="1:65">
      <c r="A422" s="30"/>
      <c r="B422" s="19">
        <v>1</v>
      </c>
      <c r="C422" s="9">
        <v>3</v>
      </c>
      <c r="D422" s="215">
        <v>13.91</v>
      </c>
      <c r="E422" s="212"/>
      <c r="F422" s="213"/>
      <c r="G422" s="213"/>
      <c r="H422" s="213"/>
      <c r="I422" s="213"/>
      <c r="J422" s="213"/>
      <c r="K422" s="213"/>
      <c r="L422" s="213"/>
      <c r="M422" s="213"/>
      <c r="N422" s="213"/>
      <c r="O422" s="213"/>
      <c r="P422" s="213"/>
      <c r="Q422" s="213"/>
      <c r="R422" s="213"/>
      <c r="S422" s="213"/>
      <c r="T422" s="213"/>
      <c r="U422" s="213"/>
      <c r="V422" s="213"/>
      <c r="W422" s="213"/>
      <c r="X422" s="213"/>
      <c r="Y422" s="213"/>
      <c r="Z422" s="213"/>
      <c r="AA422" s="213"/>
      <c r="AB422" s="213"/>
      <c r="AC422" s="213"/>
      <c r="AD422" s="213"/>
      <c r="AE422" s="213"/>
      <c r="AF422" s="213"/>
      <c r="AG422" s="213"/>
      <c r="AH422" s="213"/>
      <c r="AI422" s="213"/>
      <c r="AJ422" s="213"/>
      <c r="AK422" s="213"/>
      <c r="AL422" s="213"/>
      <c r="AM422" s="213"/>
      <c r="AN422" s="213"/>
      <c r="AO422" s="213"/>
      <c r="AP422" s="213"/>
      <c r="AQ422" s="213"/>
      <c r="AR422" s="213"/>
      <c r="AS422" s="213"/>
      <c r="AT422" s="213"/>
      <c r="AU422" s="213"/>
      <c r="AV422" s="213"/>
      <c r="AW422" s="213"/>
      <c r="AX422" s="213"/>
      <c r="AY422" s="213"/>
      <c r="AZ422" s="213"/>
      <c r="BA422" s="213"/>
      <c r="BB422" s="213"/>
      <c r="BC422" s="213"/>
      <c r="BD422" s="213"/>
      <c r="BE422" s="213"/>
      <c r="BF422" s="213"/>
      <c r="BG422" s="213"/>
      <c r="BH422" s="213"/>
      <c r="BI422" s="213"/>
      <c r="BJ422" s="213"/>
      <c r="BK422" s="213"/>
      <c r="BL422" s="213"/>
      <c r="BM422" s="214">
        <v>16</v>
      </c>
    </row>
    <row r="423" spans="1:65">
      <c r="A423" s="30"/>
      <c r="B423" s="19">
        <v>1</v>
      </c>
      <c r="C423" s="9">
        <v>4</v>
      </c>
      <c r="D423" s="215">
        <v>13.94</v>
      </c>
      <c r="E423" s="212"/>
      <c r="F423" s="213"/>
      <c r="G423" s="213"/>
      <c r="H423" s="213"/>
      <c r="I423" s="213"/>
      <c r="J423" s="213"/>
      <c r="K423" s="213"/>
      <c r="L423" s="213"/>
      <c r="M423" s="213"/>
      <c r="N423" s="213"/>
      <c r="O423" s="213"/>
      <c r="P423" s="213"/>
      <c r="Q423" s="213"/>
      <c r="R423" s="213"/>
      <c r="S423" s="213"/>
      <c r="T423" s="213"/>
      <c r="U423" s="213"/>
      <c r="V423" s="213"/>
      <c r="W423" s="213"/>
      <c r="X423" s="213"/>
      <c r="Y423" s="213"/>
      <c r="Z423" s="213"/>
      <c r="AA423" s="213"/>
      <c r="AB423" s="213"/>
      <c r="AC423" s="213"/>
      <c r="AD423" s="213"/>
      <c r="AE423" s="213"/>
      <c r="AF423" s="213"/>
      <c r="AG423" s="213"/>
      <c r="AH423" s="213"/>
      <c r="AI423" s="213"/>
      <c r="AJ423" s="213"/>
      <c r="AK423" s="213"/>
      <c r="AL423" s="213"/>
      <c r="AM423" s="213"/>
      <c r="AN423" s="213"/>
      <c r="AO423" s="213"/>
      <c r="AP423" s="213"/>
      <c r="AQ423" s="213"/>
      <c r="AR423" s="213"/>
      <c r="AS423" s="213"/>
      <c r="AT423" s="213"/>
      <c r="AU423" s="213"/>
      <c r="AV423" s="213"/>
      <c r="AW423" s="213"/>
      <c r="AX423" s="213"/>
      <c r="AY423" s="213"/>
      <c r="AZ423" s="213"/>
      <c r="BA423" s="213"/>
      <c r="BB423" s="213"/>
      <c r="BC423" s="213"/>
      <c r="BD423" s="213"/>
      <c r="BE423" s="213"/>
      <c r="BF423" s="213"/>
      <c r="BG423" s="213"/>
      <c r="BH423" s="213"/>
      <c r="BI423" s="213"/>
      <c r="BJ423" s="213"/>
      <c r="BK423" s="213"/>
      <c r="BL423" s="213"/>
      <c r="BM423" s="214">
        <v>14.016666666666699</v>
      </c>
    </row>
    <row r="424" spans="1:65">
      <c r="A424" s="30"/>
      <c r="B424" s="19">
        <v>1</v>
      </c>
      <c r="C424" s="9">
        <v>5</v>
      </c>
      <c r="D424" s="215">
        <v>13.92</v>
      </c>
      <c r="E424" s="212"/>
      <c r="F424" s="213"/>
      <c r="G424" s="213"/>
      <c r="H424" s="213"/>
      <c r="I424" s="213"/>
      <c r="J424" s="213"/>
      <c r="K424" s="213"/>
      <c r="L424" s="213"/>
      <c r="M424" s="213"/>
      <c r="N424" s="213"/>
      <c r="O424" s="213"/>
      <c r="P424" s="213"/>
      <c r="Q424" s="213"/>
      <c r="R424" s="213"/>
      <c r="S424" s="213"/>
      <c r="T424" s="213"/>
      <c r="U424" s="213"/>
      <c r="V424" s="213"/>
      <c r="W424" s="213"/>
      <c r="X424" s="213"/>
      <c r="Y424" s="213"/>
      <c r="Z424" s="213"/>
      <c r="AA424" s="213"/>
      <c r="AB424" s="213"/>
      <c r="AC424" s="213"/>
      <c r="AD424" s="213"/>
      <c r="AE424" s="213"/>
      <c r="AF424" s="213"/>
      <c r="AG424" s="213"/>
      <c r="AH424" s="213"/>
      <c r="AI424" s="213"/>
      <c r="AJ424" s="213"/>
      <c r="AK424" s="213"/>
      <c r="AL424" s="213"/>
      <c r="AM424" s="213"/>
      <c r="AN424" s="213"/>
      <c r="AO424" s="213"/>
      <c r="AP424" s="213"/>
      <c r="AQ424" s="213"/>
      <c r="AR424" s="213"/>
      <c r="AS424" s="213"/>
      <c r="AT424" s="213"/>
      <c r="AU424" s="213"/>
      <c r="AV424" s="213"/>
      <c r="AW424" s="213"/>
      <c r="AX424" s="213"/>
      <c r="AY424" s="213"/>
      <c r="AZ424" s="213"/>
      <c r="BA424" s="213"/>
      <c r="BB424" s="213"/>
      <c r="BC424" s="213"/>
      <c r="BD424" s="213"/>
      <c r="BE424" s="213"/>
      <c r="BF424" s="213"/>
      <c r="BG424" s="213"/>
      <c r="BH424" s="213"/>
      <c r="BI424" s="213"/>
      <c r="BJ424" s="213"/>
      <c r="BK424" s="213"/>
      <c r="BL424" s="213"/>
      <c r="BM424" s="214">
        <v>35</v>
      </c>
    </row>
    <row r="425" spans="1:65">
      <c r="A425" s="30"/>
      <c r="B425" s="19">
        <v>1</v>
      </c>
      <c r="C425" s="9">
        <v>6</v>
      </c>
      <c r="D425" s="215">
        <v>14.12</v>
      </c>
      <c r="E425" s="212"/>
      <c r="F425" s="213"/>
      <c r="G425" s="213"/>
      <c r="H425" s="213"/>
      <c r="I425" s="213"/>
      <c r="J425" s="213"/>
      <c r="K425" s="213"/>
      <c r="L425" s="213"/>
      <c r="M425" s="213"/>
      <c r="N425" s="213"/>
      <c r="O425" s="213"/>
      <c r="P425" s="213"/>
      <c r="Q425" s="213"/>
      <c r="R425" s="213"/>
      <c r="S425" s="213"/>
      <c r="T425" s="213"/>
      <c r="U425" s="213"/>
      <c r="V425" s="213"/>
      <c r="W425" s="213"/>
      <c r="X425" s="213"/>
      <c r="Y425" s="213"/>
      <c r="Z425" s="213"/>
      <c r="AA425" s="213"/>
      <c r="AB425" s="213"/>
      <c r="AC425" s="213"/>
      <c r="AD425" s="213"/>
      <c r="AE425" s="213"/>
      <c r="AF425" s="213"/>
      <c r="AG425" s="213"/>
      <c r="AH425" s="213"/>
      <c r="AI425" s="213"/>
      <c r="AJ425" s="213"/>
      <c r="AK425" s="213"/>
      <c r="AL425" s="213"/>
      <c r="AM425" s="213"/>
      <c r="AN425" s="213"/>
      <c r="AO425" s="213"/>
      <c r="AP425" s="213"/>
      <c r="AQ425" s="213"/>
      <c r="AR425" s="213"/>
      <c r="AS425" s="213"/>
      <c r="AT425" s="213"/>
      <c r="AU425" s="213"/>
      <c r="AV425" s="213"/>
      <c r="AW425" s="213"/>
      <c r="AX425" s="213"/>
      <c r="AY425" s="213"/>
      <c r="AZ425" s="213"/>
      <c r="BA425" s="213"/>
      <c r="BB425" s="213"/>
      <c r="BC425" s="213"/>
      <c r="BD425" s="213"/>
      <c r="BE425" s="213"/>
      <c r="BF425" s="213"/>
      <c r="BG425" s="213"/>
      <c r="BH425" s="213"/>
      <c r="BI425" s="213"/>
      <c r="BJ425" s="213"/>
      <c r="BK425" s="213"/>
      <c r="BL425" s="213"/>
      <c r="BM425" s="216"/>
    </row>
    <row r="426" spans="1:65">
      <c r="A426" s="30"/>
      <c r="B426" s="20" t="s">
        <v>179</v>
      </c>
      <c r="C426" s="12"/>
      <c r="D426" s="217">
        <v>14.016666666666667</v>
      </c>
      <c r="E426" s="212"/>
      <c r="F426" s="213"/>
      <c r="G426" s="213"/>
      <c r="H426" s="213"/>
      <c r="I426" s="213"/>
      <c r="J426" s="213"/>
      <c r="K426" s="213"/>
      <c r="L426" s="213"/>
      <c r="M426" s="213"/>
      <c r="N426" s="213"/>
      <c r="O426" s="213"/>
      <c r="P426" s="213"/>
      <c r="Q426" s="213"/>
      <c r="R426" s="213"/>
      <c r="S426" s="213"/>
      <c r="T426" s="213"/>
      <c r="U426" s="213"/>
      <c r="V426" s="213"/>
      <c r="W426" s="213"/>
      <c r="X426" s="213"/>
      <c r="Y426" s="213"/>
      <c r="Z426" s="213"/>
      <c r="AA426" s="213"/>
      <c r="AB426" s="213"/>
      <c r="AC426" s="213"/>
      <c r="AD426" s="213"/>
      <c r="AE426" s="213"/>
      <c r="AF426" s="213"/>
      <c r="AG426" s="213"/>
      <c r="AH426" s="213"/>
      <c r="AI426" s="213"/>
      <c r="AJ426" s="213"/>
      <c r="AK426" s="213"/>
      <c r="AL426" s="213"/>
      <c r="AM426" s="213"/>
      <c r="AN426" s="213"/>
      <c r="AO426" s="213"/>
      <c r="AP426" s="213"/>
      <c r="AQ426" s="213"/>
      <c r="AR426" s="213"/>
      <c r="AS426" s="213"/>
      <c r="AT426" s="213"/>
      <c r="AU426" s="213"/>
      <c r="AV426" s="213"/>
      <c r="AW426" s="213"/>
      <c r="AX426" s="213"/>
      <c r="AY426" s="213"/>
      <c r="AZ426" s="213"/>
      <c r="BA426" s="213"/>
      <c r="BB426" s="213"/>
      <c r="BC426" s="213"/>
      <c r="BD426" s="213"/>
      <c r="BE426" s="213"/>
      <c r="BF426" s="213"/>
      <c r="BG426" s="213"/>
      <c r="BH426" s="213"/>
      <c r="BI426" s="213"/>
      <c r="BJ426" s="213"/>
      <c r="BK426" s="213"/>
      <c r="BL426" s="213"/>
      <c r="BM426" s="216"/>
    </row>
    <row r="427" spans="1:65">
      <c r="A427" s="30"/>
      <c r="B427" s="3" t="s">
        <v>180</v>
      </c>
      <c r="C427" s="29"/>
      <c r="D427" s="215">
        <v>13.93</v>
      </c>
      <c r="E427" s="212"/>
      <c r="F427" s="213"/>
      <c r="G427" s="213"/>
      <c r="H427" s="213"/>
      <c r="I427" s="213"/>
      <c r="J427" s="213"/>
      <c r="K427" s="213"/>
      <c r="L427" s="213"/>
      <c r="M427" s="213"/>
      <c r="N427" s="213"/>
      <c r="O427" s="213"/>
      <c r="P427" s="213"/>
      <c r="Q427" s="213"/>
      <c r="R427" s="213"/>
      <c r="S427" s="213"/>
      <c r="T427" s="213"/>
      <c r="U427" s="213"/>
      <c r="V427" s="213"/>
      <c r="W427" s="213"/>
      <c r="X427" s="213"/>
      <c r="Y427" s="213"/>
      <c r="Z427" s="213"/>
      <c r="AA427" s="213"/>
      <c r="AB427" s="213"/>
      <c r="AC427" s="213"/>
      <c r="AD427" s="213"/>
      <c r="AE427" s="213"/>
      <c r="AF427" s="213"/>
      <c r="AG427" s="213"/>
      <c r="AH427" s="213"/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3"/>
      <c r="AT427" s="213"/>
      <c r="AU427" s="213"/>
      <c r="AV427" s="213"/>
      <c r="AW427" s="213"/>
      <c r="AX427" s="213"/>
      <c r="AY427" s="213"/>
      <c r="AZ427" s="213"/>
      <c r="BA427" s="213"/>
      <c r="BB427" s="213"/>
      <c r="BC427" s="213"/>
      <c r="BD427" s="213"/>
      <c r="BE427" s="213"/>
      <c r="BF427" s="213"/>
      <c r="BG427" s="213"/>
      <c r="BH427" s="213"/>
      <c r="BI427" s="213"/>
      <c r="BJ427" s="213"/>
      <c r="BK427" s="213"/>
      <c r="BL427" s="213"/>
      <c r="BM427" s="216"/>
    </row>
    <row r="428" spans="1:65">
      <c r="A428" s="30"/>
      <c r="B428" s="3" t="s">
        <v>181</v>
      </c>
      <c r="C428" s="29"/>
      <c r="D428" s="215">
        <v>0.17048949136725894</v>
      </c>
      <c r="E428" s="212"/>
      <c r="F428" s="213"/>
      <c r="G428" s="213"/>
      <c r="H428" s="213"/>
      <c r="I428" s="213"/>
      <c r="J428" s="213"/>
      <c r="K428" s="213"/>
      <c r="L428" s="213"/>
      <c r="M428" s="213"/>
      <c r="N428" s="213"/>
      <c r="O428" s="213"/>
      <c r="P428" s="213"/>
      <c r="Q428" s="213"/>
      <c r="R428" s="213"/>
      <c r="S428" s="213"/>
      <c r="T428" s="213"/>
      <c r="U428" s="213"/>
      <c r="V428" s="213"/>
      <c r="W428" s="213"/>
      <c r="X428" s="213"/>
      <c r="Y428" s="213"/>
      <c r="Z428" s="213"/>
      <c r="AA428" s="213"/>
      <c r="AB428" s="213"/>
      <c r="AC428" s="213"/>
      <c r="AD428" s="213"/>
      <c r="AE428" s="213"/>
      <c r="AF428" s="213"/>
      <c r="AG428" s="213"/>
      <c r="AH428" s="213"/>
      <c r="AI428" s="213"/>
      <c r="AJ428" s="213"/>
      <c r="AK428" s="213"/>
      <c r="AL428" s="213"/>
      <c r="AM428" s="213"/>
      <c r="AN428" s="213"/>
      <c r="AO428" s="213"/>
      <c r="AP428" s="213"/>
      <c r="AQ428" s="213"/>
      <c r="AR428" s="213"/>
      <c r="AS428" s="213"/>
      <c r="AT428" s="213"/>
      <c r="AU428" s="213"/>
      <c r="AV428" s="213"/>
      <c r="AW428" s="213"/>
      <c r="AX428" s="213"/>
      <c r="AY428" s="213"/>
      <c r="AZ428" s="213"/>
      <c r="BA428" s="213"/>
      <c r="BB428" s="213"/>
      <c r="BC428" s="213"/>
      <c r="BD428" s="213"/>
      <c r="BE428" s="213"/>
      <c r="BF428" s="213"/>
      <c r="BG428" s="213"/>
      <c r="BH428" s="213"/>
      <c r="BI428" s="213"/>
      <c r="BJ428" s="213"/>
      <c r="BK428" s="213"/>
      <c r="BL428" s="213"/>
      <c r="BM428" s="216"/>
    </row>
    <row r="429" spans="1:65">
      <c r="A429" s="30"/>
      <c r="B429" s="3" t="s">
        <v>83</v>
      </c>
      <c r="C429" s="29"/>
      <c r="D429" s="13">
        <v>1.2163340644513122E-2</v>
      </c>
      <c r="E429" s="146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3" t="s">
        <v>182</v>
      </c>
      <c r="C430" s="29"/>
      <c r="D430" s="13">
        <v>-2.3314683517128287E-15</v>
      </c>
      <c r="E430" s="146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46" t="s">
        <v>183</v>
      </c>
      <c r="C431" s="47"/>
      <c r="D431" s="45" t="s">
        <v>184</v>
      </c>
      <c r="E431" s="14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B432" s="31"/>
      <c r="C432" s="20"/>
      <c r="D432" s="20"/>
      <c r="BM432" s="55"/>
    </row>
    <row r="433" spans="1:65" ht="15">
      <c r="B433" s="8" t="s">
        <v>339</v>
      </c>
      <c r="BM433" s="28" t="s">
        <v>193</v>
      </c>
    </row>
    <row r="434" spans="1:65" ht="15">
      <c r="A434" s="25" t="s">
        <v>55</v>
      </c>
      <c r="B434" s="18" t="s">
        <v>101</v>
      </c>
      <c r="C434" s="15" t="s">
        <v>102</v>
      </c>
      <c r="D434" s="16" t="s">
        <v>153</v>
      </c>
      <c r="E434" s="146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1</v>
      </c>
    </row>
    <row r="435" spans="1:65">
      <c r="A435" s="30"/>
      <c r="B435" s="19" t="s">
        <v>154</v>
      </c>
      <c r="C435" s="9" t="s">
        <v>154</v>
      </c>
      <c r="D435" s="144" t="s">
        <v>156</v>
      </c>
      <c r="E435" s="146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8" t="s">
        <v>1</v>
      </c>
    </row>
    <row r="436" spans="1:65">
      <c r="A436" s="30"/>
      <c r="B436" s="19"/>
      <c r="C436" s="9"/>
      <c r="D436" s="10" t="s">
        <v>194</v>
      </c>
      <c r="E436" s="14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3</v>
      </c>
    </row>
    <row r="437" spans="1:65">
      <c r="A437" s="30"/>
      <c r="B437" s="19"/>
      <c r="C437" s="9"/>
      <c r="D437" s="26" t="s">
        <v>196</v>
      </c>
      <c r="E437" s="14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3</v>
      </c>
    </row>
    <row r="438" spans="1:65">
      <c r="A438" s="30"/>
      <c r="B438" s="18">
        <v>1</v>
      </c>
      <c r="C438" s="14">
        <v>1</v>
      </c>
      <c r="D438" s="218">
        <v>0.02</v>
      </c>
      <c r="E438" s="199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  <c r="AA438" s="200"/>
      <c r="AB438" s="200"/>
      <c r="AC438" s="200"/>
      <c r="AD438" s="200"/>
      <c r="AE438" s="200"/>
      <c r="AF438" s="200"/>
      <c r="AG438" s="200"/>
      <c r="AH438" s="200"/>
      <c r="AI438" s="200"/>
      <c r="AJ438" s="200"/>
      <c r="AK438" s="200"/>
      <c r="AL438" s="200"/>
      <c r="AM438" s="200"/>
      <c r="AN438" s="200"/>
      <c r="AO438" s="200"/>
      <c r="AP438" s="200"/>
      <c r="AQ438" s="200"/>
      <c r="AR438" s="200"/>
      <c r="AS438" s="200"/>
      <c r="AT438" s="200"/>
      <c r="AU438" s="200"/>
      <c r="AV438" s="200"/>
      <c r="AW438" s="200"/>
      <c r="AX438" s="200"/>
      <c r="AY438" s="200"/>
      <c r="AZ438" s="200"/>
      <c r="BA438" s="200"/>
      <c r="BB438" s="200"/>
      <c r="BC438" s="200"/>
      <c r="BD438" s="200"/>
      <c r="BE438" s="200"/>
      <c r="BF438" s="200"/>
      <c r="BG438" s="200"/>
      <c r="BH438" s="200"/>
      <c r="BI438" s="200"/>
      <c r="BJ438" s="200"/>
      <c r="BK438" s="200"/>
      <c r="BL438" s="200"/>
      <c r="BM438" s="219">
        <v>1</v>
      </c>
    </row>
    <row r="439" spans="1:65">
      <c r="A439" s="30"/>
      <c r="B439" s="19">
        <v>1</v>
      </c>
      <c r="C439" s="9">
        <v>2</v>
      </c>
      <c r="D439" s="24">
        <v>0.02</v>
      </c>
      <c r="E439" s="199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  <c r="AA439" s="200"/>
      <c r="AB439" s="200"/>
      <c r="AC439" s="200"/>
      <c r="AD439" s="200"/>
      <c r="AE439" s="200"/>
      <c r="AF439" s="200"/>
      <c r="AG439" s="200"/>
      <c r="AH439" s="200"/>
      <c r="AI439" s="200"/>
      <c r="AJ439" s="200"/>
      <c r="AK439" s="200"/>
      <c r="AL439" s="200"/>
      <c r="AM439" s="200"/>
      <c r="AN439" s="200"/>
      <c r="AO439" s="200"/>
      <c r="AP439" s="200"/>
      <c r="AQ439" s="200"/>
      <c r="AR439" s="200"/>
      <c r="AS439" s="200"/>
      <c r="AT439" s="200"/>
      <c r="AU439" s="200"/>
      <c r="AV439" s="200"/>
      <c r="AW439" s="200"/>
      <c r="AX439" s="200"/>
      <c r="AY439" s="200"/>
      <c r="AZ439" s="200"/>
      <c r="BA439" s="200"/>
      <c r="BB439" s="200"/>
      <c r="BC439" s="200"/>
      <c r="BD439" s="200"/>
      <c r="BE439" s="200"/>
      <c r="BF439" s="200"/>
      <c r="BG439" s="200"/>
      <c r="BH439" s="200"/>
      <c r="BI439" s="200"/>
      <c r="BJ439" s="200"/>
      <c r="BK439" s="200"/>
      <c r="BL439" s="200"/>
      <c r="BM439" s="219">
        <v>10</v>
      </c>
    </row>
    <row r="440" spans="1:65">
      <c r="A440" s="30"/>
      <c r="B440" s="19">
        <v>1</v>
      </c>
      <c r="C440" s="9">
        <v>3</v>
      </c>
      <c r="D440" s="24">
        <v>0.02</v>
      </c>
      <c r="E440" s="199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200"/>
      <c r="AT440" s="200"/>
      <c r="AU440" s="200"/>
      <c r="AV440" s="200"/>
      <c r="AW440" s="200"/>
      <c r="AX440" s="200"/>
      <c r="AY440" s="200"/>
      <c r="AZ440" s="200"/>
      <c r="BA440" s="200"/>
      <c r="BB440" s="200"/>
      <c r="BC440" s="200"/>
      <c r="BD440" s="200"/>
      <c r="BE440" s="200"/>
      <c r="BF440" s="200"/>
      <c r="BG440" s="200"/>
      <c r="BH440" s="200"/>
      <c r="BI440" s="200"/>
      <c r="BJ440" s="200"/>
      <c r="BK440" s="200"/>
      <c r="BL440" s="200"/>
      <c r="BM440" s="219">
        <v>16</v>
      </c>
    </row>
    <row r="441" spans="1:65">
      <c r="A441" s="30"/>
      <c r="B441" s="19">
        <v>1</v>
      </c>
      <c r="C441" s="9">
        <v>4</v>
      </c>
      <c r="D441" s="24">
        <v>0.02</v>
      </c>
      <c r="E441" s="199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200"/>
      <c r="AT441" s="200"/>
      <c r="AU441" s="200"/>
      <c r="AV441" s="200"/>
      <c r="AW441" s="200"/>
      <c r="AX441" s="200"/>
      <c r="AY441" s="200"/>
      <c r="AZ441" s="200"/>
      <c r="BA441" s="200"/>
      <c r="BB441" s="200"/>
      <c r="BC441" s="200"/>
      <c r="BD441" s="200"/>
      <c r="BE441" s="200"/>
      <c r="BF441" s="200"/>
      <c r="BG441" s="200"/>
      <c r="BH441" s="200"/>
      <c r="BI441" s="200"/>
      <c r="BJ441" s="200"/>
      <c r="BK441" s="200"/>
      <c r="BL441" s="200"/>
      <c r="BM441" s="219">
        <v>0.02</v>
      </c>
    </row>
    <row r="442" spans="1:65">
      <c r="A442" s="30"/>
      <c r="B442" s="19">
        <v>1</v>
      </c>
      <c r="C442" s="9">
        <v>5</v>
      </c>
      <c r="D442" s="24">
        <v>0.02</v>
      </c>
      <c r="E442" s="199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  <c r="AA442" s="200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Q442" s="200"/>
      <c r="AR442" s="200"/>
      <c r="AS442" s="200"/>
      <c r="AT442" s="200"/>
      <c r="AU442" s="200"/>
      <c r="AV442" s="200"/>
      <c r="AW442" s="200"/>
      <c r="AX442" s="200"/>
      <c r="AY442" s="200"/>
      <c r="AZ442" s="200"/>
      <c r="BA442" s="200"/>
      <c r="BB442" s="200"/>
      <c r="BC442" s="200"/>
      <c r="BD442" s="200"/>
      <c r="BE442" s="200"/>
      <c r="BF442" s="200"/>
      <c r="BG442" s="200"/>
      <c r="BH442" s="200"/>
      <c r="BI442" s="200"/>
      <c r="BJ442" s="200"/>
      <c r="BK442" s="200"/>
      <c r="BL442" s="200"/>
      <c r="BM442" s="219">
        <v>36</v>
      </c>
    </row>
    <row r="443" spans="1:65">
      <c r="A443" s="30"/>
      <c r="B443" s="19">
        <v>1</v>
      </c>
      <c r="C443" s="9">
        <v>6</v>
      </c>
      <c r="D443" s="24">
        <v>0.02</v>
      </c>
      <c r="E443" s="199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  <c r="AA443" s="200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Q443" s="200"/>
      <c r="AR443" s="200"/>
      <c r="AS443" s="200"/>
      <c r="AT443" s="200"/>
      <c r="AU443" s="200"/>
      <c r="AV443" s="200"/>
      <c r="AW443" s="200"/>
      <c r="AX443" s="200"/>
      <c r="AY443" s="200"/>
      <c r="AZ443" s="200"/>
      <c r="BA443" s="200"/>
      <c r="BB443" s="200"/>
      <c r="BC443" s="200"/>
      <c r="BD443" s="200"/>
      <c r="BE443" s="200"/>
      <c r="BF443" s="200"/>
      <c r="BG443" s="200"/>
      <c r="BH443" s="200"/>
      <c r="BI443" s="200"/>
      <c r="BJ443" s="200"/>
      <c r="BK443" s="200"/>
      <c r="BL443" s="200"/>
      <c r="BM443" s="56"/>
    </row>
    <row r="444" spans="1:65">
      <c r="A444" s="30"/>
      <c r="B444" s="20" t="s">
        <v>179</v>
      </c>
      <c r="C444" s="12"/>
      <c r="D444" s="220">
        <v>0.02</v>
      </c>
      <c r="E444" s="199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  <c r="AA444" s="200"/>
      <c r="AB444" s="200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200"/>
      <c r="AM444" s="200"/>
      <c r="AN444" s="200"/>
      <c r="AO444" s="200"/>
      <c r="AP444" s="200"/>
      <c r="AQ444" s="200"/>
      <c r="AR444" s="200"/>
      <c r="AS444" s="200"/>
      <c r="AT444" s="200"/>
      <c r="AU444" s="200"/>
      <c r="AV444" s="200"/>
      <c r="AW444" s="200"/>
      <c r="AX444" s="200"/>
      <c r="AY444" s="200"/>
      <c r="AZ444" s="200"/>
      <c r="BA444" s="200"/>
      <c r="BB444" s="200"/>
      <c r="BC444" s="200"/>
      <c r="BD444" s="200"/>
      <c r="BE444" s="200"/>
      <c r="BF444" s="200"/>
      <c r="BG444" s="200"/>
      <c r="BH444" s="200"/>
      <c r="BI444" s="200"/>
      <c r="BJ444" s="200"/>
      <c r="BK444" s="200"/>
      <c r="BL444" s="200"/>
      <c r="BM444" s="56"/>
    </row>
    <row r="445" spans="1:65">
      <c r="A445" s="30"/>
      <c r="B445" s="3" t="s">
        <v>180</v>
      </c>
      <c r="C445" s="29"/>
      <c r="D445" s="24">
        <v>0.02</v>
      </c>
      <c r="E445" s="199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0"/>
      <c r="AT445" s="200"/>
      <c r="AU445" s="200"/>
      <c r="AV445" s="200"/>
      <c r="AW445" s="200"/>
      <c r="AX445" s="200"/>
      <c r="AY445" s="200"/>
      <c r="AZ445" s="200"/>
      <c r="BA445" s="200"/>
      <c r="BB445" s="200"/>
      <c r="BC445" s="200"/>
      <c r="BD445" s="200"/>
      <c r="BE445" s="200"/>
      <c r="BF445" s="200"/>
      <c r="BG445" s="200"/>
      <c r="BH445" s="200"/>
      <c r="BI445" s="200"/>
      <c r="BJ445" s="200"/>
      <c r="BK445" s="200"/>
      <c r="BL445" s="200"/>
      <c r="BM445" s="56"/>
    </row>
    <row r="446" spans="1:65">
      <c r="A446" s="30"/>
      <c r="B446" s="3" t="s">
        <v>181</v>
      </c>
      <c r="C446" s="29"/>
      <c r="D446" s="24">
        <v>0</v>
      </c>
      <c r="E446" s="199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0"/>
      <c r="AT446" s="200"/>
      <c r="AU446" s="200"/>
      <c r="AV446" s="200"/>
      <c r="AW446" s="200"/>
      <c r="AX446" s="200"/>
      <c r="AY446" s="200"/>
      <c r="AZ446" s="200"/>
      <c r="BA446" s="200"/>
      <c r="BB446" s="200"/>
      <c r="BC446" s="200"/>
      <c r="BD446" s="200"/>
      <c r="BE446" s="200"/>
      <c r="BF446" s="200"/>
      <c r="BG446" s="200"/>
      <c r="BH446" s="200"/>
      <c r="BI446" s="200"/>
      <c r="BJ446" s="200"/>
      <c r="BK446" s="200"/>
      <c r="BL446" s="200"/>
      <c r="BM446" s="56"/>
    </row>
    <row r="447" spans="1:65">
      <c r="A447" s="30"/>
      <c r="B447" s="3" t="s">
        <v>83</v>
      </c>
      <c r="C447" s="29"/>
      <c r="D447" s="13">
        <v>0</v>
      </c>
      <c r="E447" s="14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3" t="s">
        <v>182</v>
      </c>
      <c r="C448" s="29"/>
      <c r="D448" s="13">
        <v>0</v>
      </c>
      <c r="E448" s="146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46" t="s">
        <v>183</v>
      </c>
      <c r="C449" s="47"/>
      <c r="D449" s="45" t="s">
        <v>184</v>
      </c>
      <c r="E449" s="146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B450" s="31"/>
      <c r="C450" s="20"/>
      <c r="D450" s="20"/>
      <c r="BM450" s="55"/>
    </row>
    <row r="451" spans="1:65" ht="15">
      <c r="B451" s="8" t="s">
        <v>340</v>
      </c>
      <c r="BM451" s="28" t="s">
        <v>193</v>
      </c>
    </row>
    <row r="452" spans="1:65" ht="15">
      <c r="A452" s="25" t="s">
        <v>29</v>
      </c>
      <c r="B452" s="18" t="s">
        <v>101</v>
      </c>
      <c r="C452" s="15" t="s">
        <v>102</v>
      </c>
      <c r="D452" s="16" t="s">
        <v>153</v>
      </c>
      <c r="E452" s="14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 t="s">
        <v>154</v>
      </c>
      <c r="C453" s="9" t="s">
        <v>154</v>
      </c>
      <c r="D453" s="144" t="s">
        <v>156</v>
      </c>
      <c r="E453" s="14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 t="s">
        <v>3</v>
      </c>
    </row>
    <row r="454" spans="1:65">
      <c r="A454" s="30"/>
      <c r="B454" s="19"/>
      <c r="C454" s="9"/>
      <c r="D454" s="10" t="s">
        <v>194</v>
      </c>
      <c r="E454" s="14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2</v>
      </c>
    </row>
    <row r="455" spans="1:65">
      <c r="A455" s="30"/>
      <c r="B455" s="19"/>
      <c r="C455" s="9"/>
      <c r="D455" s="26" t="s">
        <v>196</v>
      </c>
      <c r="E455" s="14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2</v>
      </c>
    </row>
    <row r="456" spans="1:65">
      <c r="A456" s="30"/>
      <c r="B456" s="18">
        <v>1</v>
      </c>
      <c r="C456" s="14">
        <v>1</v>
      </c>
      <c r="D456" s="22">
        <v>0.14000000000000001</v>
      </c>
      <c r="E456" s="146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>
        <v>1</v>
      </c>
      <c r="C457" s="9">
        <v>2</v>
      </c>
      <c r="D457" s="11">
        <v>0.14000000000000001</v>
      </c>
      <c r="E457" s="146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11</v>
      </c>
    </row>
    <row r="458" spans="1:65">
      <c r="A458" s="30"/>
      <c r="B458" s="19">
        <v>1</v>
      </c>
      <c r="C458" s="9">
        <v>3</v>
      </c>
      <c r="D458" s="11">
        <v>0.16</v>
      </c>
      <c r="E458" s="146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16</v>
      </c>
    </row>
    <row r="459" spans="1:65">
      <c r="A459" s="30"/>
      <c r="B459" s="19">
        <v>1</v>
      </c>
      <c r="C459" s="9">
        <v>4</v>
      </c>
      <c r="D459" s="11">
        <v>0.15</v>
      </c>
      <c r="E459" s="146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0.14499999999999999</v>
      </c>
    </row>
    <row r="460" spans="1:65">
      <c r="A460" s="30"/>
      <c r="B460" s="19">
        <v>1</v>
      </c>
      <c r="C460" s="9">
        <v>5</v>
      </c>
      <c r="D460" s="11">
        <v>0.14000000000000001</v>
      </c>
      <c r="E460" s="146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37</v>
      </c>
    </row>
    <row r="461" spans="1:65">
      <c r="A461" s="30"/>
      <c r="B461" s="19">
        <v>1</v>
      </c>
      <c r="C461" s="9">
        <v>6</v>
      </c>
      <c r="D461" s="11">
        <v>0.14000000000000001</v>
      </c>
      <c r="E461" s="146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A462" s="30"/>
      <c r="B462" s="20" t="s">
        <v>179</v>
      </c>
      <c r="C462" s="12"/>
      <c r="D462" s="23">
        <v>0.14500000000000002</v>
      </c>
      <c r="E462" s="146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5"/>
    </row>
    <row r="463" spans="1:65">
      <c r="A463" s="30"/>
      <c r="B463" s="3" t="s">
        <v>180</v>
      </c>
      <c r="C463" s="29"/>
      <c r="D463" s="11">
        <v>0.14000000000000001</v>
      </c>
      <c r="E463" s="146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5"/>
    </row>
    <row r="464" spans="1:65">
      <c r="A464" s="30"/>
      <c r="B464" s="3" t="s">
        <v>181</v>
      </c>
      <c r="C464" s="29"/>
      <c r="D464" s="24">
        <v>8.3666002653407495E-3</v>
      </c>
      <c r="E464" s="146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5"/>
    </row>
    <row r="465" spans="1:65">
      <c r="A465" s="30"/>
      <c r="B465" s="3" t="s">
        <v>83</v>
      </c>
      <c r="C465" s="29"/>
      <c r="D465" s="13">
        <v>5.7700691485108611E-2</v>
      </c>
      <c r="E465" s="14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5"/>
    </row>
    <row r="466" spans="1:65">
      <c r="A466" s="30"/>
      <c r="B466" s="3" t="s">
        <v>182</v>
      </c>
      <c r="C466" s="29"/>
      <c r="D466" s="13">
        <v>2.2204460492503131E-16</v>
      </c>
      <c r="E466" s="14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30"/>
      <c r="B467" s="46" t="s">
        <v>183</v>
      </c>
      <c r="C467" s="47"/>
      <c r="D467" s="45" t="s">
        <v>184</v>
      </c>
      <c r="E467" s="14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B468" s="31"/>
      <c r="C468" s="20"/>
      <c r="D468" s="20"/>
      <c r="BM468" s="55"/>
    </row>
    <row r="469" spans="1:65" ht="15">
      <c r="B469" s="8" t="s">
        <v>341</v>
      </c>
      <c r="BM469" s="28" t="s">
        <v>193</v>
      </c>
    </row>
    <row r="470" spans="1:65" ht="15">
      <c r="A470" s="25" t="s">
        <v>34</v>
      </c>
      <c r="B470" s="18" t="s">
        <v>101</v>
      </c>
      <c r="C470" s="15" t="s">
        <v>102</v>
      </c>
      <c r="D470" s="16" t="s">
        <v>153</v>
      </c>
      <c r="E470" s="14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</v>
      </c>
    </row>
    <row r="471" spans="1:65">
      <c r="A471" s="30"/>
      <c r="B471" s="19" t="s">
        <v>154</v>
      </c>
      <c r="C471" s="9" t="s">
        <v>154</v>
      </c>
      <c r="D471" s="144" t="s">
        <v>156</v>
      </c>
      <c r="E471" s="14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3</v>
      </c>
    </row>
    <row r="472" spans="1:65">
      <c r="A472" s="30"/>
      <c r="B472" s="19"/>
      <c r="C472" s="9"/>
      <c r="D472" s="10" t="s">
        <v>194</v>
      </c>
      <c r="E472" s="14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1</v>
      </c>
    </row>
    <row r="473" spans="1:65">
      <c r="A473" s="30"/>
      <c r="B473" s="19"/>
      <c r="C473" s="9"/>
      <c r="D473" s="26" t="s">
        <v>196</v>
      </c>
      <c r="E473" s="14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1</v>
      </c>
    </row>
    <row r="474" spans="1:65">
      <c r="A474" s="30"/>
      <c r="B474" s="18">
        <v>1</v>
      </c>
      <c r="C474" s="14">
        <v>1</v>
      </c>
      <c r="D474" s="211">
        <v>11</v>
      </c>
      <c r="E474" s="212"/>
      <c r="F474" s="213"/>
      <c r="G474" s="213"/>
      <c r="H474" s="213"/>
      <c r="I474" s="213"/>
      <c r="J474" s="213"/>
      <c r="K474" s="213"/>
      <c r="L474" s="213"/>
      <c r="M474" s="213"/>
      <c r="N474" s="213"/>
      <c r="O474" s="213"/>
      <c r="P474" s="213"/>
      <c r="Q474" s="213"/>
      <c r="R474" s="213"/>
      <c r="S474" s="213"/>
      <c r="T474" s="213"/>
      <c r="U474" s="213"/>
      <c r="V474" s="213"/>
      <c r="W474" s="213"/>
      <c r="X474" s="213"/>
      <c r="Y474" s="213"/>
      <c r="Z474" s="213"/>
      <c r="AA474" s="213"/>
      <c r="AB474" s="213"/>
      <c r="AC474" s="213"/>
      <c r="AD474" s="213"/>
      <c r="AE474" s="213"/>
      <c r="AF474" s="213"/>
      <c r="AG474" s="213"/>
      <c r="AH474" s="213"/>
      <c r="AI474" s="213"/>
      <c r="AJ474" s="213"/>
      <c r="AK474" s="213"/>
      <c r="AL474" s="213"/>
      <c r="AM474" s="213"/>
      <c r="AN474" s="213"/>
      <c r="AO474" s="213"/>
      <c r="AP474" s="213"/>
      <c r="AQ474" s="213"/>
      <c r="AR474" s="213"/>
      <c r="AS474" s="213"/>
      <c r="AT474" s="213"/>
      <c r="AU474" s="213"/>
      <c r="AV474" s="213"/>
      <c r="AW474" s="213"/>
      <c r="AX474" s="213"/>
      <c r="AY474" s="213"/>
      <c r="AZ474" s="213"/>
      <c r="BA474" s="213"/>
      <c r="BB474" s="213"/>
      <c r="BC474" s="213"/>
      <c r="BD474" s="213"/>
      <c r="BE474" s="213"/>
      <c r="BF474" s="213"/>
      <c r="BG474" s="213"/>
      <c r="BH474" s="213"/>
      <c r="BI474" s="213"/>
      <c r="BJ474" s="213"/>
      <c r="BK474" s="213"/>
      <c r="BL474" s="213"/>
      <c r="BM474" s="214">
        <v>1</v>
      </c>
    </row>
    <row r="475" spans="1:65">
      <c r="A475" s="30"/>
      <c r="B475" s="19">
        <v>1</v>
      </c>
      <c r="C475" s="9">
        <v>2</v>
      </c>
      <c r="D475" s="215">
        <v>11.3</v>
      </c>
      <c r="E475" s="212"/>
      <c r="F475" s="213"/>
      <c r="G475" s="213"/>
      <c r="H475" s="213"/>
      <c r="I475" s="213"/>
      <c r="J475" s="213"/>
      <c r="K475" s="213"/>
      <c r="L475" s="213"/>
      <c r="M475" s="213"/>
      <c r="N475" s="213"/>
      <c r="O475" s="213"/>
      <c r="P475" s="213"/>
      <c r="Q475" s="213"/>
      <c r="R475" s="213"/>
      <c r="S475" s="213"/>
      <c r="T475" s="213"/>
      <c r="U475" s="213"/>
      <c r="V475" s="213"/>
      <c r="W475" s="213"/>
      <c r="X475" s="213"/>
      <c r="Y475" s="213"/>
      <c r="Z475" s="213"/>
      <c r="AA475" s="213"/>
      <c r="AB475" s="213"/>
      <c r="AC475" s="213"/>
      <c r="AD475" s="213"/>
      <c r="AE475" s="213"/>
      <c r="AF475" s="213"/>
      <c r="AG475" s="213"/>
      <c r="AH475" s="213"/>
      <c r="AI475" s="213"/>
      <c r="AJ475" s="213"/>
      <c r="AK475" s="213"/>
      <c r="AL475" s="213"/>
      <c r="AM475" s="213"/>
      <c r="AN475" s="213"/>
      <c r="AO475" s="213"/>
      <c r="AP475" s="213"/>
      <c r="AQ475" s="213"/>
      <c r="AR475" s="213"/>
      <c r="AS475" s="213"/>
      <c r="AT475" s="213"/>
      <c r="AU475" s="213"/>
      <c r="AV475" s="213"/>
      <c r="AW475" s="213"/>
      <c r="AX475" s="213"/>
      <c r="AY475" s="213"/>
      <c r="AZ475" s="213"/>
      <c r="BA475" s="213"/>
      <c r="BB475" s="213"/>
      <c r="BC475" s="213"/>
      <c r="BD475" s="213"/>
      <c r="BE475" s="213"/>
      <c r="BF475" s="213"/>
      <c r="BG475" s="213"/>
      <c r="BH475" s="213"/>
      <c r="BI475" s="213"/>
      <c r="BJ475" s="213"/>
      <c r="BK475" s="213"/>
      <c r="BL475" s="213"/>
      <c r="BM475" s="214">
        <v>13</v>
      </c>
    </row>
    <row r="476" spans="1:65">
      <c r="A476" s="30"/>
      <c r="B476" s="19">
        <v>1</v>
      </c>
      <c r="C476" s="9">
        <v>3</v>
      </c>
      <c r="D476" s="215">
        <v>11.1</v>
      </c>
      <c r="E476" s="212"/>
      <c r="F476" s="213"/>
      <c r="G476" s="213"/>
      <c r="H476" s="213"/>
      <c r="I476" s="213"/>
      <c r="J476" s="213"/>
      <c r="K476" s="213"/>
      <c r="L476" s="213"/>
      <c r="M476" s="213"/>
      <c r="N476" s="213"/>
      <c r="O476" s="213"/>
      <c r="P476" s="213"/>
      <c r="Q476" s="213"/>
      <c r="R476" s="213"/>
      <c r="S476" s="213"/>
      <c r="T476" s="213"/>
      <c r="U476" s="213"/>
      <c r="V476" s="213"/>
      <c r="W476" s="213"/>
      <c r="X476" s="213"/>
      <c r="Y476" s="213"/>
      <c r="Z476" s="213"/>
      <c r="AA476" s="213"/>
      <c r="AB476" s="213"/>
      <c r="AC476" s="213"/>
      <c r="AD476" s="213"/>
      <c r="AE476" s="213"/>
      <c r="AF476" s="213"/>
      <c r="AG476" s="213"/>
      <c r="AH476" s="213"/>
      <c r="AI476" s="213"/>
      <c r="AJ476" s="213"/>
      <c r="AK476" s="213"/>
      <c r="AL476" s="213"/>
      <c r="AM476" s="213"/>
      <c r="AN476" s="213"/>
      <c r="AO476" s="213"/>
      <c r="AP476" s="213"/>
      <c r="AQ476" s="213"/>
      <c r="AR476" s="213"/>
      <c r="AS476" s="213"/>
      <c r="AT476" s="213"/>
      <c r="AU476" s="213"/>
      <c r="AV476" s="213"/>
      <c r="AW476" s="213"/>
      <c r="AX476" s="213"/>
      <c r="AY476" s="213"/>
      <c r="AZ476" s="213"/>
      <c r="BA476" s="213"/>
      <c r="BB476" s="213"/>
      <c r="BC476" s="213"/>
      <c r="BD476" s="213"/>
      <c r="BE476" s="213"/>
      <c r="BF476" s="213"/>
      <c r="BG476" s="213"/>
      <c r="BH476" s="213"/>
      <c r="BI476" s="213"/>
      <c r="BJ476" s="213"/>
      <c r="BK476" s="213"/>
      <c r="BL476" s="213"/>
      <c r="BM476" s="214">
        <v>16</v>
      </c>
    </row>
    <row r="477" spans="1:65">
      <c r="A477" s="30"/>
      <c r="B477" s="19">
        <v>1</v>
      </c>
      <c r="C477" s="9">
        <v>4</v>
      </c>
      <c r="D477" s="215">
        <v>10.8</v>
      </c>
      <c r="E477" s="212"/>
      <c r="F477" s="213"/>
      <c r="G477" s="213"/>
      <c r="H477" s="213"/>
      <c r="I477" s="213"/>
      <c r="J477" s="213"/>
      <c r="K477" s="213"/>
      <c r="L477" s="213"/>
      <c r="M477" s="213"/>
      <c r="N477" s="213"/>
      <c r="O477" s="213"/>
      <c r="P477" s="213"/>
      <c r="Q477" s="213"/>
      <c r="R477" s="213"/>
      <c r="S477" s="213"/>
      <c r="T477" s="213"/>
      <c r="U477" s="213"/>
      <c r="V477" s="213"/>
      <c r="W477" s="213"/>
      <c r="X477" s="213"/>
      <c r="Y477" s="213"/>
      <c r="Z477" s="213"/>
      <c r="AA477" s="213"/>
      <c r="AB477" s="213"/>
      <c r="AC477" s="213"/>
      <c r="AD477" s="213"/>
      <c r="AE477" s="213"/>
      <c r="AF477" s="213"/>
      <c r="AG477" s="213"/>
      <c r="AH477" s="213"/>
      <c r="AI477" s="213"/>
      <c r="AJ477" s="213"/>
      <c r="AK477" s="213"/>
      <c r="AL477" s="213"/>
      <c r="AM477" s="213"/>
      <c r="AN477" s="213"/>
      <c r="AO477" s="213"/>
      <c r="AP477" s="213"/>
      <c r="AQ477" s="213"/>
      <c r="AR477" s="213"/>
      <c r="AS477" s="213"/>
      <c r="AT477" s="213"/>
      <c r="AU477" s="213"/>
      <c r="AV477" s="213"/>
      <c r="AW477" s="213"/>
      <c r="AX477" s="213"/>
      <c r="AY477" s="213"/>
      <c r="AZ477" s="213"/>
      <c r="BA477" s="213"/>
      <c r="BB477" s="213"/>
      <c r="BC477" s="213"/>
      <c r="BD477" s="213"/>
      <c r="BE477" s="213"/>
      <c r="BF477" s="213"/>
      <c r="BG477" s="213"/>
      <c r="BH477" s="213"/>
      <c r="BI477" s="213"/>
      <c r="BJ477" s="213"/>
      <c r="BK477" s="213"/>
      <c r="BL477" s="213"/>
      <c r="BM477" s="214">
        <v>10.983333333333301</v>
      </c>
    </row>
    <row r="478" spans="1:65">
      <c r="A478" s="30"/>
      <c r="B478" s="19">
        <v>1</v>
      </c>
      <c r="C478" s="9">
        <v>5</v>
      </c>
      <c r="D478" s="215">
        <v>10.9</v>
      </c>
      <c r="E478" s="212"/>
      <c r="F478" s="213"/>
      <c r="G478" s="213"/>
      <c r="H478" s="213"/>
      <c r="I478" s="213"/>
      <c r="J478" s="213"/>
      <c r="K478" s="213"/>
      <c r="L478" s="213"/>
      <c r="M478" s="213"/>
      <c r="N478" s="213"/>
      <c r="O478" s="213"/>
      <c r="P478" s="213"/>
      <c r="Q478" s="213"/>
      <c r="R478" s="213"/>
      <c r="S478" s="213"/>
      <c r="T478" s="213"/>
      <c r="U478" s="213"/>
      <c r="V478" s="213"/>
      <c r="W478" s="213"/>
      <c r="X478" s="213"/>
      <c r="Y478" s="213"/>
      <c r="Z478" s="213"/>
      <c r="AA478" s="213"/>
      <c r="AB478" s="213"/>
      <c r="AC478" s="213"/>
      <c r="AD478" s="213"/>
      <c r="AE478" s="213"/>
      <c r="AF478" s="213"/>
      <c r="AG478" s="213"/>
      <c r="AH478" s="213"/>
      <c r="AI478" s="213"/>
      <c r="AJ478" s="213"/>
      <c r="AK478" s="213"/>
      <c r="AL478" s="213"/>
      <c r="AM478" s="213"/>
      <c r="AN478" s="213"/>
      <c r="AO478" s="213"/>
      <c r="AP478" s="213"/>
      <c r="AQ478" s="213"/>
      <c r="AR478" s="213"/>
      <c r="AS478" s="213"/>
      <c r="AT478" s="213"/>
      <c r="AU478" s="213"/>
      <c r="AV478" s="213"/>
      <c r="AW478" s="213"/>
      <c r="AX478" s="213"/>
      <c r="AY478" s="213"/>
      <c r="AZ478" s="213"/>
      <c r="BA478" s="213"/>
      <c r="BB478" s="213"/>
      <c r="BC478" s="213"/>
      <c r="BD478" s="213"/>
      <c r="BE478" s="213"/>
      <c r="BF478" s="213"/>
      <c r="BG478" s="213"/>
      <c r="BH478" s="213"/>
      <c r="BI478" s="213"/>
      <c r="BJ478" s="213"/>
      <c r="BK478" s="213"/>
      <c r="BL478" s="213"/>
      <c r="BM478" s="214">
        <v>38</v>
      </c>
    </row>
    <row r="479" spans="1:65">
      <c r="A479" s="30"/>
      <c r="B479" s="19">
        <v>1</v>
      </c>
      <c r="C479" s="9">
        <v>6</v>
      </c>
      <c r="D479" s="215">
        <v>10.8</v>
      </c>
      <c r="E479" s="212"/>
      <c r="F479" s="213"/>
      <c r="G479" s="213"/>
      <c r="H479" s="213"/>
      <c r="I479" s="213"/>
      <c r="J479" s="213"/>
      <c r="K479" s="213"/>
      <c r="L479" s="213"/>
      <c r="M479" s="213"/>
      <c r="N479" s="213"/>
      <c r="O479" s="213"/>
      <c r="P479" s="213"/>
      <c r="Q479" s="213"/>
      <c r="R479" s="213"/>
      <c r="S479" s="213"/>
      <c r="T479" s="213"/>
      <c r="U479" s="213"/>
      <c r="V479" s="213"/>
      <c r="W479" s="213"/>
      <c r="X479" s="213"/>
      <c r="Y479" s="213"/>
      <c r="Z479" s="213"/>
      <c r="AA479" s="213"/>
      <c r="AB479" s="213"/>
      <c r="AC479" s="213"/>
      <c r="AD479" s="213"/>
      <c r="AE479" s="213"/>
      <c r="AF479" s="213"/>
      <c r="AG479" s="213"/>
      <c r="AH479" s="213"/>
      <c r="AI479" s="213"/>
      <c r="AJ479" s="213"/>
      <c r="AK479" s="213"/>
      <c r="AL479" s="213"/>
      <c r="AM479" s="213"/>
      <c r="AN479" s="213"/>
      <c r="AO479" s="213"/>
      <c r="AP479" s="213"/>
      <c r="AQ479" s="213"/>
      <c r="AR479" s="213"/>
      <c r="AS479" s="213"/>
      <c r="AT479" s="213"/>
      <c r="AU479" s="213"/>
      <c r="AV479" s="213"/>
      <c r="AW479" s="213"/>
      <c r="AX479" s="213"/>
      <c r="AY479" s="213"/>
      <c r="AZ479" s="213"/>
      <c r="BA479" s="213"/>
      <c r="BB479" s="213"/>
      <c r="BC479" s="213"/>
      <c r="BD479" s="213"/>
      <c r="BE479" s="213"/>
      <c r="BF479" s="213"/>
      <c r="BG479" s="213"/>
      <c r="BH479" s="213"/>
      <c r="BI479" s="213"/>
      <c r="BJ479" s="213"/>
      <c r="BK479" s="213"/>
      <c r="BL479" s="213"/>
      <c r="BM479" s="216"/>
    </row>
    <row r="480" spans="1:65">
      <c r="A480" s="30"/>
      <c r="B480" s="20" t="s">
        <v>179</v>
      </c>
      <c r="C480" s="12"/>
      <c r="D480" s="217">
        <v>10.983333333333334</v>
      </c>
      <c r="E480" s="212"/>
      <c r="F480" s="213"/>
      <c r="G480" s="213"/>
      <c r="H480" s="213"/>
      <c r="I480" s="213"/>
      <c r="J480" s="213"/>
      <c r="K480" s="213"/>
      <c r="L480" s="213"/>
      <c r="M480" s="213"/>
      <c r="N480" s="213"/>
      <c r="O480" s="213"/>
      <c r="P480" s="213"/>
      <c r="Q480" s="213"/>
      <c r="R480" s="213"/>
      <c r="S480" s="213"/>
      <c r="T480" s="213"/>
      <c r="U480" s="213"/>
      <c r="V480" s="213"/>
      <c r="W480" s="213"/>
      <c r="X480" s="213"/>
      <c r="Y480" s="213"/>
      <c r="Z480" s="213"/>
      <c r="AA480" s="213"/>
      <c r="AB480" s="213"/>
      <c r="AC480" s="213"/>
      <c r="AD480" s="213"/>
      <c r="AE480" s="213"/>
      <c r="AF480" s="213"/>
      <c r="AG480" s="213"/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3"/>
      <c r="AT480" s="213"/>
      <c r="AU480" s="213"/>
      <c r="AV480" s="213"/>
      <c r="AW480" s="213"/>
      <c r="AX480" s="213"/>
      <c r="AY480" s="213"/>
      <c r="AZ480" s="213"/>
      <c r="BA480" s="213"/>
      <c r="BB480" s="213"/>
      <c r="BC480" s="213"/>
      <c r="BD480" s="213"/>
      <c r="BE480" s="213"/>
      <c r="BF480" s="213"/>
      <c r="BG480" s="213"/>
      <c r="BH480" s="213"/>
      <c r="BI480" s="213"/>
      <c r="BJ480" s="213"/>
      <c r="BK480" s="213"/>
      <c r="BL480" s="213"/>
      <c r="BM480" s="216"/>
    </row>
    <row r="481" spans="1:65">
      <c r="A481" s="30"/>
      <c r="B481" s="3" t="s">
        <v>180</v>
      </c>
      <c r="C481" s="29"/>
      <c r="D481" s="215">
        <v>10.95</v>
      </c>
      <c r="E481" s="212"/>
      <c r="F481" s="213"/>
      <c r="G481" s="213"/>
      <c r="H481" s="213"/>
      <c r="I481" s="213"/>
      <c r="J481" s="213"/>
      <c r="K481" s="213"/>
      <c r="L481" s="213"/>
      <c r="M481" s="213"/>
      <c r="N481" s="213"/>
      <c r="O481" s="213"/>
      <c r="P481" s="213"/>
      <c r="Q481" s="213"/>
      <c r="R481" s="213"/>
      <c r="S481" s="213"/>
      <c r="T481" s="213"/>
      <c r="U481" s="213"/>
      <c r="V481" s="213"/>
      <c r="W481" s="213"/>
      <c r="X481" s="213"/>
      <c r="Y481" s="213"/>
      <c r="Z481" s="213"/>
      <c r="AA481" s="213"/>
      <c r="AB481" s="213"/>
      <c r="AC481" s="213"/>
      <c r="AD481" s="213"/>
      <c r="AE481" s="213"/>
      <c r="AF481" s="213"/>
      <c r="AG481" s="213"/>
      <c r="AH481" s="213"/>
      <c r="AI481" s="213"/>
      <c r="AJ481" s="213"/>
      <c r="AK481" s="213"/>
      <c r="AL481" s="213"/>
      <c r="AM481" s="213"/>
      <c r="AN481" s="213"/>
      <c r="AO481" s="213"/>
      <c r="AP481" s="213"/>
      <c r="AQ481" s="213"/>
      <c r="AR481" s="213"/>
      <c r="AS481" s="213"/>
      <c r="AT481" s="213"/>
      <c r="AU481" s="213"/>
      <c r="AV481" s="213"/>
      <c r="AW481" s="213"/>
      <c r="AX481" s="213"/>
      <c r="AY481" s="213"/>
      <c r="AZ481" s="213"/>
      <c r="BA481" s="213"/>
      <c r="BB481" s="213"/>
      <c r="BC481" s="213"/>
      <c r="BD481" s="213"/>
      <c r="BE481" s="213"/>
      <c r="BF481" s="213"/>
      <c r="BG481" s="213"/>
      <c r="BH481" s="213"/>
      <c r="BI481" s="213"/>
      <c r="BJ481" s="213"/>
      <c r="BK481" s="213"/>
      <c r="BL481" s="213"/>
      <c r="BM481" s="216"/>
    </row>
    <row r="482" spans="1:65">
      <c r="A482" s="30"/>
      <c r="B482" s="3" t="s">
        <v>181</v>
      </c>
      <c r="C482" s="29"/>
      <c r="D482" s="215">
        <v>0.19407902170679506</v>
      </c>
      <c r="E482" s="212"/>
      <c r="F482" s="213"/>
      <c r="G482" s="213"/>
      <c r="H482" s="213"/>
      <c r="I482" s="213"/>
      <c r="J482" s="213"/>
      <c r="K482" s="213"/>
      <c r="L482" s="213"/>
      <c r="M482" s="213"/>
      <c r="N482" s="213"/>
      <c r="O482" s="213"/>
      <c r="P482" s="213"/>
      <c r="Q482" s="213"/>
      <c r="R482" s="213"/>
      <c r="S482" s="213"/>
      <c r="T482" s="213"/>
      <c r="U482" s="213"/>
      <c r="V482" s="213"/>
      <c r="W482" s="213"/>
      <c r="X482" s="213"/>
      <c r="Y482" s="213"/>
      <c r="Z482" s="213"/>
      <c r="AA482" s="213"/>
      <c r="AB482" s="213"/>
      <c r="AC482" s="213"/>
      <c r="AD482" s="213"/>
      <c r="AE482" s="213"/>
      <c r="AF482" s="213"/>
      <c r="AG482" s="213"/>
      <c r="AH482" s="213"/>
      <c r="AI482" s="213"/>
      <c r="AJ482" s="213"/>
      <c r="AK482" s="213"/>
      <c r="AL482" s="213"/>
      <c r="AM482" s="213"/>
      <c r="AN482" s="213"/>
      <c r="AO482" s="213"/>
      <c r="AP482" s="213"/>
      <c r="AQ482" s="213"/>
      <c r="AR482" s="213"/>
      <c r="AS482" s="213"/>
      <c r="AT482" s="213"/>
      <c r="AU482" s="213"/>
      <c r="AV482" s="213"/>
      <c r="AW482" s="213"/>
      <c r="AX482" s="213"/>
      <c r="AY482" s="213"/>
      <c r="AZ482" s="213"/>
      <c r="BA482" s="213"/>
      <c r="BB482" s="213"/>
      <c r="BC482" s="213"/>
      <c r="BD482" s="213"/>
      <c r="BE482" s="213"/>
      <c r="BF482" s="213"/>
      <c r="BG482" s="213"/>
      <c r="BH482" s="213"/>
      <c r="BI482" s="213"/>
      <c r="BJ482" s="213"/>
      <c r="BK482" s="213"/>
      <c r="BL482" s="213"/>
      <c r="BM482" s="216"/>
    </row>
    <row r="483" spans="1:65">
      <c r="A483" s="30"/>
      <c r="B483" s="3" t="s">
        <v>83</v>
      </c>
      <c r="C483" s="29"/>
      <c r="D483" s="13">
        <v>1.7670320640982857E-2</v>
      </c>
      <c r="E483" s="14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5"/>
    </row>
    <row r="484" spans="1:65">
      <c r="A484" s="30"/>
      <c r="B484" s="3" t="s">
        <v>182</v>
      </c>
      <c r="C484" s="29"/>
      <c r="D484" s="13">
        <v>3.1086244689504383E-15</v>
      </c>
      <c r="E484" s="14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30"/>
      <c r="B485" s="46" t="s">
        <v>183</v>
      </c>
      <c r="C485" s="47"/>
      <c r="D485" s="45" t="s">
        <v>184</v>
      </c>
      <c r="E485" s="14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B486" s="31"/>
      <c r="C486" s="20"/>
      <c r="D486" s="20"/>
      <c r="BM486" s="55"/>
    </row>
    <row r="487" spans="1:65" ht="15">
      <c r="B487" s="8" t="s">
        <v>342</v>
      </c>
      <c r="BM487" s="28" t="s">
        <v>193</v>
      </c>
    </row>
    <row r="488" spans="1:65" ht="15">
      <c r="A488" s="25" t="s">
        <v>56</v>
      </c>
      <c r="B488" s="18" t="s">
        <v>101</v>
      </c>
      <c r="C488" s="15" t="s">
        <v>102</v>
      </c>
      <c r="D488" s="16" t="s">
        <v>153</v>
      </c>
      <c r="E488" s="14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1</v>
      </c>
    </row>
    <row r="489" spans="1:65">
      <c r="A489" s="30"/>
      <c r="B489" s="19" t="s">
        <v>154</v>
      </c>
      <c r="C489" s="9" t="s">
        <v>154</v>
      </c>
      <c r="D489" s="144" t="s">
        <v>156</v>
      </c>
      <c r="E489" s="14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 t="s">
        <v>1</v>
      </c>
    </row>
    <row r="490" spans="1:65">
      <c r="A490" s="30"/>
      <c r="B490" s="19"/>
      <c r="C490" s="9"/>
      <c r="D490" s="10" t="s">
        <v>194</v>
      </c>
      <c r="E490" s="14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3</v>
      </c>
    </row>
    <row r="491" spans="1:65">
      <c r="A491" s="30"/>
      <c r="B491" s="19"/>
      <c r="C491" s="9"/>
      <c r="D491" s="26" t="s">
        <v>196</v>
      </c>
      <c r="E491" s="14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3</v>
      </c>
    </row>
    <row r="492" spans="1:65">
      <c r="A492" s="30"/>
      <c r="B492" s="18">
        <v>1</v>
      </c>
      <c r="C492" s="14">
        <v>1</v>
      </c>
      <c r="D492" s="218">
        <v>2.1900000000000003E-2</v>
      </c>
      <c r="E492" s="199"/>
      <c r="F492" s="200"/>
      <c r="G492" s="200"/>
      <c r="H492" s="200"/>
      <c r="I492" s="200"/>
      <c r="J492" s="200"/>
      <c r="K492" s="200"/>
      <c r="L492" s="200"/>
      <c r="M492" s="200"/>
      <c r="N492" s="200"/>
      <c r="O492" s="200"/>
      <c r="P492" s="200"/>
      <c r="Q492" s="200"/>
      <c r="R492" s="200"/>
      <c r="S492" s="200"/>
      <c r="T492" s="200"/>
      <c r="U492" s="200"/>
      <c r="V492" s="200"/>
      <c r="W492" s="200"/>
      <c r="X492" s="200"/>
      <c r="Y492" s="200"/>
      <c r="Z492" s="200"/>
      <c r="AA492" s="200"/>
      <c r="AB492" s="200"/>
      <c r="AC492" s="200"/>
      <c r="AD492" s="200"/>
      <c r="AE492" s="200"/>
      <c r="AF492" s="200"/>
      <c r="AG492" s="200"/>
      <c r="AH492" s="200"/>
      <c r="AI492" s="200"/>
      <c r="AJ492" s="200"/>
      <c r="AK492" s="200"/>
      <c r="AL492" s="200"/>
      <c r="AM492" s="200"/>
      <c r="AN492" s="200"/>
      <c r="AO492" s="200"/>
      <c r="AP492" s="200"/>
      <c r="AQ492" s="200"/>
      <c r="AR492" s="200"/>
      <c r="AS492" s="200"/>
      <c r="AT492" s="200"/>
      <c r="AU492" s="200"/>
      <c r="AV492" s="200"/>
      <c r="AW492" s="200"/>
      <c r="AX492" s="200"/>
      <c r="AY492" s="200"/>
      <c r="AZ492" s="200"/>
      <c r="BA492" s="200"/>
      <c r="BB492" s="200"/>
      <c r="BC492" s="200"/>
      <c r="BD492" s="200"/>
      <c r="BE492" s="200"/>
      <c r="BF492" s="200"/>
      <c r="BG492" s="200"/>
      <c r="BH492" s="200"/>
      <c r="BI492" s="200"/>
      <c r="BJ492" s="200"/>
      <c r="BK492" s="200"/>
      <c r="BL492" s="200"/>
      <c r="BM492" s="219">
        <v>1</v>
      </c>
    </row>
    <row r="493" spans="1:65">
      <c r="A493" s="30"/>
      <c r="B493" s="19">
        <v>1</v>
      </c>
      <c r="C493" s="9">
        <v>2</v>
      </c>
      <c r="D493" s="24">
        <v>2.2599999999999999E-2</v>
      </c>
      <c r="E493" s="199"/>
      <c r="F493" s="200"/>
      <c r="G493" s="200"/>
      <c r="H493" s="200"/>
      <c r="I493" s="200"/>
      <c r="J493" s="200"/>
      <c r="K493" s="200"/>
      <c r="L493" s="200"/>
      <c r="M493" s="200"/>
      <c r="N493" s="200"/>
      <c r="O493" s="200"/>
      <c r="P493" s="200"/>
      <c r="Q493" s="200"/>
      <c r="R493" s="200"/>
      <c r="S493" s="200"/>
      <c r="T493" s="200"/>
      <c r="U493" s="200"/>
      <c r="V493" s="200"/>
      <c r="W493" s="200"/>
      <c r="X493" s="200"/>
      <c r="Y493" s="200"/>
      <c r="Z493" s="200"/>
      <c r="AA493" s="200"/>
      <c r="AB493" s="200"/>
      <c r="AC493" s="200"/>
      <c r="AD493" s="200"/>
      <c r="AE493" s="200"/>
      <c r="AF493" s="200"/>
      <c r="AG493" s="200"/>
      <c r="AH493" s="200"/>
      <c r="AI493" s="200"/>
      <c r="AJ493" s="200"/>
      <c r="AK493" s="200"/>
      <c r="AL493" s="200"/>
      <c r="AM493" s="200"/>
      <c r="AN493" s="200"/>
      <c r="AO493" s="200"/>
      <c r="AP493" s="200"/>
      <c r="AQ493" s="200"/>
      <c r="AR493" s="200"/>
      <c r="AS493" s="200"/>
      <c r="AT493" s="200"/>
      <c r="AU493" s="200"/>
      <c r="AV493" s="200"/>
      <c r="AW493" s="200"/>
      <c r="AX493" s="200"/>
      <c r="AY493" s="200"/>
      <c r="AZ493" s="200"/>
      <c r="BA493" s="200"/>
      <c r="BB493" s="200"/>
      <c r="BC493" s="200"/>
      <c r="BD493" s="200"/>
      <c r="BE493" s="200"/>
      <c r="BF493" s="200"/>
      <c r="BG493" s="200"/>
      <c r="BH493" s="200"/>
      <c r="BI493" s="200"/>
      <c r="BJ493" s="200"/>
      <c r="BK493" s="200"/>
      <c r="BL493" s="200"/>
      <c r="BM493" s="219">
        <v>14</v>
      </c>
    </row>
    <row r="494" spans="1:65">
      <c r="A494" s="30"/>
      <c r="B494" s="19">
        <v>1</v>
      </c>
      <c r="C494" s="9">
        <v>3</v>
      </c>
      <c r="D494" s="24">
        <v>2.18E-2</v>
      </c>
      <c r="E494" s="199"/>
      <c r="F494" s="200"/>
      <c r="G494" s="200"/>
      <c r="H494" s="200"/>
      <c r="I494" s="200"/>
      <c r="J494" s="200"/>
      <c r="K494" s="200"/>
      <c r="L494" s="200"/>
      <c r="M494" s="200"/>
      <c r="N494" s="200"/>
      <c r="O494" s="200"/>
      <c r="P494" s="200"/>
      <c r="Q494" s="200"/>
      <c r="R494" s="200"/>
      <c r="S494" s="200"/>
      <c r="T494" s="200"/>
      <c r="U494" s="200"/>
      <c r="V494" s="200"/>
      <c r="W494" s="200"/>
      <c r="X494" s="200"/>
      <c r="Y494" s="200"/>
      <c r="Z494" s="200"/>
      <c r="AA494" s="200"/>
      <c r="AB494" s="200"/>
      <c r="AC494" s="200"/>
      <c r="AD494" s="200"/>
      <c r="AE494" s="200"/>
      <c r="AF494" s="200"/>
      <c r="AG494" s="200"/>
      <c r="AH494" s="200"/>
      <c r="AI494" s="200"/>
      <c r="AJ494" s="200"/>
      <c r="AK494" s="200"/>
      <c r="AL494" s="200"/>
      <c r="AM494" s="200"/>
      <c r="AN494" s="200"/>
      <c r="AO494" s="200"/>
      <c r="AP494" s="200"/>
      <c r="AQ494" s="200"/>
      <c r="AR494" s="200"/>
      <c r="AS494" s="200"/>
      <c r="AT494" s="200"/>
      <c r="AU494" s="200"/>
      <c r="AV494" s="200"/>
      <c r="AW494" s="200"/>
      <c r="AX494" s="200"/>
      <c r="AY494" s="200"/>
      <c r="AZ494" s="200"/>
      <c r="BA494" s="200"/>
      <c r="BB494" s="200"/>
      <c r="BC494" s="200"/>
      <c r="BD494" s="200"/>
      <c r="BE494" s="200"/>
      <c r="BF494" s="200"/>
      <c r="BG494" s="200"/>
      <c r="BH494" s="200"/>
      <c r="BI494" s="200"/>
      <c r="BJ494" s="200"/>
      <c r="BK494" s="200"/>
      <c r="BL494" s="200"/>
      <c r="BM494" s="219">
        <v>16</v>
      </c>
    </row>
    <row r="495" spans="1:65">
      <c r="A495" s="30"/>
      <c r="B495" s="19">
        <v>1</v>
      </c>
      <c r="C495" s="9">
        <v>4</v>
      </c>
      <c r="D495" s="24">
        <v>2.12E-2</v>
      </c>
      <c r="E495" s="199"/>
      <c r="F495" s="200"/>
      <c r="G495" s="200"/>
      <c r="H495" s="200"/>
      <c r="I495" s="200"/>
      <c r="J495" s="200"/>
      <c r="K495" s="200"/>
      <c r="L495" s="200"/>
      <c r="M495" s="200"/>
      <c r="N495" s="200"/>
      <c r="O495" s="200"/>
      <c r="P495" s="200"/>
      <c r="Q495" s="200"/>
      <c r="R495" s="200"/>
      <c r="S495" s="200"/>
      <c r="T495" s="200"/>
      <c r="U495" s="200"/>
      <c r="V495" s="200"/>
      <c r="W495" s="200"/>
      <c r="X495" s="200"/>
      <c r="Y495" s="200"/>
      <c r="Z495" s="200"/>
      <c r="AA495" s="200"/>
      <c r="AB495" s="200"/>
      <c r="AC495" s="200"/>
      <c r="AD495" s="200"/>
      <c r="AE495" s="200"/>
      <c r="AF495" s="200"/>
      <c r="AG495" s="200"/>
      <c r="AH495" s="200"/>
      <c r="AI495" s="200"/>
      <c r="AJ495" s="200"/>
      <c r="AK495" s="200"/>
      <c r="AL495" s="200"/>
      <c r="AM495" s="200"/>
      <c r="AN495" s="200"/>
      <c r="AO495" s="200"/>
      <c r="AP495" s="200"/>
      <c r="AQ495" s="200"/>
      <c r="AR495" s="200"/>
      <c r="AS495" s="200"/>
      <c r="AT495" s="200"/>
      <c r="AU495" s="200"/>
      <c r="AV495" s="200"/>
      <c r="AW495" s="200"/>
      <c r="AX495" s="200"/>
      <c r="AY495" s="200"/>
      <c r="AZ495" s="200"/>
      <c r="BA495" s="200"/>
      <c r="BB495" s="200"/>
      <c r="BC495" s="200"/>
      <c r="BD495" s="200"/>
      <c r="BE495" s="200"/>
      <c r="BF495" s="200"/>
      <c r="BG495" s="200"/>
      <c r="BH495" s="200"/>
      <c r="BI495" s="200"/>
      <c r="BJ495" s="200"/>
      <c r="BK495" s="200"/>
      <c r="BL495" s="200"/>
      <c r="BM495" s="219">
        <v>2.1933333333333301E-2</v>
      </c>
    </row>
    <row r="496" spans="1:65">
      <c r="A496" s="30"/>
      <c r="B496" s="19">
        <v>1</v>
      </c>
      <c r="C496" s="9">
        <v>5</v>
      </c>
      <c r="D496" s="24">
        <v>2.2000000000000002E-2</v>
      </c>
      <c r="E496" s="199"/>
      <c r="F496" s="200"/>
      <c r="G496" s="200"/>
      <c r="H496" s="200"/>
      <c r="I496" s="200"/>
      <c r="J496" s="200"/>
      <c r="K496" s="200"/>
      <c r="L496" s="200"/>
      <c r="M496" s="200"/>
      <c r="N496" s="200"/>
      <c r="O496" s="200"/>
      <c r="P496" s="200"/>
      <c r="Q496" s="200"/>
      <c r="R496" s="200"/>
      <c r="S496" s="200"/>
      <c r="T496" s="200"/>
      <c r="U496" s="200"/>
      <c r="V496" s="200"/>
      <c r="W496" s="200"/>
      <c r="X496" s="200"/>
      <c r="Y496" s="200"/>
      <c r="Z496" s="200"/>
      <c r="AA496" s="200"/>
      <c r="AB496" s="200"/>
      <c r="AC496" s="200"/>
      <c r="AD496" s="200"/>
      <c r="AE496" s="200"/>
      <c r="AF496" s="200"/>
      <c r="AG496" s="200"/>
      <c r="AH496" s="200"/>
      <c r="AI496" s="200"/>
      <c r="AJ496" s="200"/>
      <c r="AK496" s="200"/>
      <c r="AL496" s="200"/>
      <c r="AM496" s="200"/>
      <c r="AN496" s="200"/>
      <c r="AO496" s="200"/>
      <c r="AP496" s="200"/>
      <c r="AQ496" s="200"/>
      <c r="AR496" s="200"/>
      <c r="AS496" s="200"/>
      <c r="AT496" s="200"/>
      <c r="AU496" s="200"/>
      <c r="AV496" s="200"/>
      <c r="AW496" s="200"/>
      <c r="AX496" s="200"/>
      <c r="AY496" s="200"/>
      <c r="AZ496" s="200"/>
      <c r="BA496" s="200"/>
      <c r="BB496" s="200"/>
      <c r="BC496" s="200"/>
      <c r="BD496" s="200"/>
      <c r="BE496" s="200"/>
      <c r="BF496" s="200"/>
      <c r="BG496" s="200"/>
      <c r="BH496" s="200"/>
      <c r="BI496" s="200"/>
      <c r="BJ496" s="200"/>
      <c r="BK496" s="200"/>
      <c r="BL496" s="200"/>
      <c r="BM496" s="219">
        <v>39</v>
      </c>
    </row>
    <row r="497" spans="1:65">
      <c r="A497" s="30"/>
      <c r="B497" s="19">
        <v>1</v>
      </c>
      <c r="C497" s="9">
        <v>6</v>
      </c>
      <c r="D497" s="24">
        <v>2.2100000000000002E-2</v>
      </c>
      <c r="E497" s="199"/>
      <c r="F497" s="200"/>
      <c r="G497" s="200"/>
      <c r="H497" s="200"/>
      <c r="I497" s="200"/>
      <c r="J497" s="200"/>
      <c r="K497" s="200"/>
      <c r="L497" s="200"/>
      <c r="M497" s="200"/>
      <c r="N497" s="200"/>
      <c r="O497" s="200"/>
      <c r="P497" s="200"/>
      <c r="Q497" s="200"/>
      <c r="R497" s="200"/>
      <c r="S497" s="200"/>
      <c r="T497" s="200"/>
      <c r="U497" s="200"/>
      <c r="V497" s="200"/>
      <c r="W497" s="200"/>
      <c r="X497" s="200"/>
      <c r="Y497" s="200"/>
      <c r="Z497" s="200"/>
      <c r="AA497" s="200"/>
      <c r="AB497" s="200"/>
      <c r="AC497" s="200"/>
      <c r="AD497" s="200"/>
      <c r="AE497" s="200"/>
      <c r="AF497" s="200"/>
      <c r="AG497" s="200"/>
      <c r="AH497" s="200"/>
      <c r="AI497" s="200"/>
      <c r="AJ497" s="200"/>
      <c r="AK497" s="200"/>
      <c r="AL497" s="200"/>
      <c r="AM497" s="200"/>
      <c r="AN497" s="200"/>
      <c r="AO497" s="200"/>
      <c r="AP497" s="200"/>
      <c r="AQ497" s="200"/>
      <c r="AR497" s="200"/>
      <c r="AS497" s="200"/>
      <c r="AT497" s="200"/>
      <c r="AU497" s="200"/>
      <c r="AV497" s="200"/>
      <c r="AW497" s="200"/>
      <c r="AX497" s="200"/>
      <c r="AY497" s="200"/>
      <c r="AZ497" s="200"/>
      <c r="BA497" s="200"/>
      <c r="BB497" s="200"/>
      <c r="BC497" s="200"/>
      <c r="BD497" s="200"/>
      <c r="BE497" s="200"/>
      <c r="BF497" s="200"/>
      <c r="BG497" s="200"/>
      <c r="BH497" s="200"/>
      <c r="BI497" s="200"/>
      <c r="BJ497" s="200"/>
      <c r="BK497" s="200"/>
      <c r="BL497" s="200"/>
      <c r="BM497" s="56"/>
    </row>
    <row r="498" spans="1:65">
      <c r="A498" s="30"/>
      <c r="B498" s="20" t="s">
        <v>179</v>
      </c>
      <c r="C498" s="12"/>
      <c r="D498" s="220">
        <v>2.1933333333333332E-2</v>
      </c>
      <c r="E498" s="199"/>
      <c r="F498" s="200"/>
      <c r="G498" s="200"/>
      <c r="H498" s="200"/>
      <c r="I498" s="200"/>
      <c r="J498" s="200"/>
      <c r="K498" s="200"/>
      <c r="L498" s="200"/>
      <c r="M498" s="200"/>
      <c r="N498" s="200"/>
      <c r="O498" s="200"/>
      <c r="P498" s="200"/>
      <c r="Q498" s="200"/>
      <c r="R498" s="200"/>
      <c r="S498" s="200"/>
      <c r="T498" s="200"/>
      <c r="U498" s="200"/>
      <c r="V498" s="200"/>
      <c r="W498" s="200"/>
      <c r="X498" s="200"/>
      <c r="Y498" s="200"/>
      <c r="Z498" s="200"/>
      <c r="AA498" s="200"/>
      <c r="AB498" s="200"/>
      <c r="AC498" s="200"/>
      <c r="AD498" s="200"/>
      <c r="AE498" s="200"/>
      <c r="AF498" s="200"/>
      <c r="AG498" s="200"/>
      <c r="AH498" s="200"/>
      <c r="AI498" s="200"/>
      <c r="AJ498" s="200"/>
      <c r="AK498" s="200"/>
      <c r="AL498" s="200"/>
      <c r="AM498" s="200"/>
      <c r="AN498" s="200"/>
      <c r="AO498" s="200"/>
      <c r="AP498" s="200"/>
      <c r="AQ498" s="200"/>
      <c r="AR498" s="200"/>
      <c r="AS498" s="200"/>
      <c r="AT498" s="200"/>
      <c r="AU498" s="200"/>
      <c r="AV498" s="200"/>
      <c r="AW498" s="200"/>
      <c r="AX498" s="200"/>
      <c r="AY498" s="200"/>
      <c r="AZ498" s="200"/>
      <c r="BA498" s="200"/>
      <c r="BB498" s="200"/>
      <c r="BC498" s="200"/>
      <c r="BD498" s="200"/>
      <c r="BE498" s="200"/>
      <c r="BF498" s="200"/>
      <c r="BG498" s="200"/>
      <c r="BH498" s="200"/>
      <c r="BI498" s="200"/>
      <c r="BJ498" s="200"/>
      <c r="BK498" s="200"/>
      <c r="BL498" s="200"/>
      <c r="BM498" s="56"/>
    </row>
    <row r="499" spans="1:65">
      <c r="A499" s="30"/>
      <c r="B499" s="3" t="s">
        <v>180</v>
      </c>
      <c r="C499" s="29"/>
      <c r="D499" s="24">
        <v>2.1950000000000004E-2</v>
      </c>
      <c r="E499" s="199"/>
      <c r="F499" s="200"/>
      <c r="G499" s="200"/>
      <c r="H499" s="200"/>
      <c r="I499" s="200"/>
      <c r="J499" s="200"/>
      <c r="K499" s="200"/>
      <c r="L499" s="200"/>
      <c r="M499" s="200"/>
      <c r="N499" s="200"/>
      <c r="O499" s="200"/>
      <c r="P499" s="200"/>
      <c r="Q499" s="200"/>
      <c r="R499" s="200"/>
      <c r="S499" s="200"/>
      <c r="T499" s="200"/>
      <c r="U499" s="200"/>
      <c r="V499" s="200"/>
      <c r="W499" s="200"/>
      <c r="X499" s="200"/>
      <c r="Y499" s="200"/>
      <c r="Z499" s="200"/>
      <c r="AA499" s="200"/>
      <c r="AB499" s="200"/>
      <c r="AC499" s="200"/>
      <c r="AD499" s="200"/>
      <c r="AE499" s="200"/>
      <c r="AF499" s="200"/>
      <c r="AG499" s="200"/>
      <c r="AH499" s="200"/>
      <c r="AI499" s="200"/>
      <c r="AJ499" s="200"/>
      <c r="AK499" s="200"/>
      <c r="AL499" s="200"/>
      <c r="AM499" s="200"/>
      <c r="AN499" s="200"/>
      <c r="AO499" s="200"/>
      <c r="AP499" s="200"/>
      <c r="AQ499" s="200"/>
      <c r="AR499" s="200"/>
      <c r="AS499" s="200"/>
      <c r="AT499" s="200"/>
      <c r="AU499" s="200"/>
      <c r="AV499" s="200"/>
      <c r="AW499" s="200"/>
      <c r="AX499" s="200"/>
      <c r="AY499" s="200"/>
      <c r="AZ499" s="200"/>
      <c r="BA499" s="200"/>
      <c r="BB499" s="200"/>
      <c r="BC499" s="200"/>
      <c r="BD499" s="200"/>
      <c r="BE499" s="200"/>
      <c r="BF499" s="200"/>
      <c r="BG499" s="200"/>
      <c r="BH499" s="200"/>
      <c r="BI499" s="200"/>
      <c r="BJ499" s="200"/>
      <c r="BK499" s="200"/>
      <c r="BL499" s="200"/>
      <c r="BM499" s="56"/>
    </row>
    <row r="500" spans="1:65">
      <c r="A500" s="30"/>
      <c r="B500" s="3" t="s">
        <v>181</v>
      </c>
      <c r="C500" s="29"/>
      <c r="D500" s="24">
        <v>4.546060565661949E-4</v>
      </c>
      <c r="E500" s="199"/>
      <c r="F500" s="200"/>
      <c r="G500" s="200"/>
      <c r="H500" s="200"/>
      <c r="I500" s="200"/>
      <c r="J500" s="200"/>
      <c r="K500" s="200"/>
      <c r="L500" s="200"/>
      <c r="M500" s="200"/>
      <c r="N500" s="200"/>
      <c r="O500" s="200"/>
      <c r="P500" s="200"/>
      <c r="Q500" s="200"/>
      <c r="R500" s="200"/>
      <c r="S500" s="200"/>
      <c r="T500" s="200"/>
      <c r="U500" s="200"/>
      <c r="V500" s="200"/>
      <c r="W500" s="200"/>
      <c r="X500" s="200"/>
      <c r="Y500" s="200"/>
      <c r="Z500" s="200"/>
      <c r="AA500" s="200"/>
      <c r="AB500" s="200"/>
      <c r="AC500" s="200"/>
      <c r="AD500" s="200"/>
      <c r="AE500" s="200"/>
      <c r="AF500" s="200"/>
      <c r="AG500" s="200"/>
      <c r="AH500" s="200"/>
      <c r="AI500" s="200"/>
      <c r="AJ500" s="200"/>
      <c r="AK500" s="200"/>
      <c r="AL500" s="200"/>
      <c r="AM500" s="200"/>
      <c r="AN500" s="200"/>
      <c r="AO500" s="200"/>
      <c r="AP500" s="200"/>
      <c r="AQ500" s="200"/>
      <c r="AR500" s="200"/>
      <c r="AS500" s="200"/>
      <c r="AT500" s="200"/>
      <c r="AU500" s="200"/>
      <c r="AV500" s="200"/>
      <c r="AW500" s="200"/>
      <c r="AX500" s="200"/>
      <c r="AY500" s="200"/>
      <c r="AZ500" s="200"/>
      <c r="BA500" s="200"/>
      <c r="BB500" s="200"/>
      <c r="BC500" s="200"/>
      <c r="BD500" s="200"/>
      <c r="BE500" s="200"/>
      <c r="BF500" s="200"/>
      <c r="BG500" s="200"/>
      <c r="BH500" s="200"/>
      <c r="BI500" s="200"/>
      <c r="BJ500" s="200"/>
      <c r="BK500" s="200"/>
      <c r="BL500" s="200"/>
      <c r="BM500" s="56"/>
    </row>
    <row r="501" spans="1:65">
      <c r="A501" s="30"/>
      <c r="B501" s="3" t="s">
        <v>83</v>
      </c>
      <c r="C501" s="29"/>
      <c r="D501" s="13">
        <v>2.072671990423381E-2</v>
      </c>
      <c r="E501" s="14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182</v>
      </c>
      <c r="C502" s="29"/>
      <c r="D502" s="13">
        <v>1.3322676295501878E-15</v>
      </c>
      <c r="E502" s="14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183</v>
      </c>
      <c r="C503" s="47"/>
      <c r="D503" s="45" t="s">
        <v>184</v>
      </c>
      <c r="E503" s="14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343</v>
      </c>
      <c r="BM505" s="28" t="s">
        <v>193</v>
      </c>
    </row>
    <row r="506" spans="1:65" ht="15">
      <c r="A506" s="25" t="s">
        <v>37</v>
      </c>
      <c r="B506" s="18" t="s">
        <v>101</v>
      </c>
      <c r="C506" s="15" t="s">
        <v>102</v>
      </c>
      <c r="D506" s="16" t="s">
        <v>153</v>
      </c>
      <c r="E506" s="14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154</v>
      </c>
      <c r="C507" s="9" t="s">
        <v>154</v>
      </c>
      <c r="D507" s="144" t="s">
        <v>156</v>
      </c>
      <c r="E507" s="14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194</v>
      </c>
      <c r="E508" s="14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 t="s">
        <v>196</v>
      </c>
      <c r="E509" s="14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01">
        <v>1495</v>
      </c>
      <c r="E510" s="203"/>
      <c r="F510" s="204"/>
      <c r="G510" s="204"/>
      <c r="H510" s="204"/>
      <c r="I510" s="204"/>
      <c r="J510" s="204"/>
      <c r="K510" s="204"/>
      <c r="L510" s="204"/>
      <c r="M510" s="204"/>
      <c r="N510" s="204"/>
      <c r="O510" s="204"/>
      <c r="P510" s="204"/>
      <c r="Q510" s="204"/>
      <c r="R510" s="204"/>
      <c r="S510" s="204"/>
      <c r="T510" s="204"/>
      <c r="U510" s="204"/>
      <c r="V510" s="204"/>
      <c r="W510" s="204"/>
      <c r="X510" s="204"/>
      <c r="Y510" s="204"/>
      <c r="Z510" s="204"/>
      <c r="AA510" s="204"/>
      <c r="AB510" s="204"/>
      <c r="AC510" s="204"/>
      <c r="AD510" s="204"/>
      <c r="AE510" s="204"/>
      <c r="AF510" s="204"/>
      <c r="AG510" s="204"/>
      <c r="AH510" s="204"/>
      <c r="AI510" s="204"/>
      <c r="AJ510" s="204"/>
      <c r="AK510" s="204"/>
      <c r="AL510" s="204"/>
      <c r="AM510" s="204"/>
      <c r="AN510" s="204"/>
      <c r="AO510" s="204"/>
      <c r="AP510" s="204"/>
      <c r="AQ510" s="204"/>
      <c r="AR510" s="204"/>
      <c r="AS510" s="204"/>
      <c r="AT510" s="204"/>
      <c r="AU510" s="204"/>
      <c r="AV510" s="204"/>
      <c r="AW510" s="204"/>
      <c r="AX510" s="204"/>
      <c r="AY510" s="204"/>
      <c r="AZ510" s="204"/>
      <c r="BA510" s="204"/>
      <c r="BB510" s="204"/>
      <c r="BC510" s="204"/>
      <c r="BD510" s="204"/>
      <c r="BE510" s="204"/>
      <c r="BF510" s="204"/>
      <c r="BG510" s="204"/>
      <c r="BH510" s="204"/>
      <c r="BI510" s="204"/>
      <c r="BJ510" s="204"/>
      <c r="BK510" s="204"/>
      <c r="BL510" s="204"/>
      <c r="BM510" s="205">
        <v>1</v>
      </c>
    </row>
    <row r="511" spans="1:65">
      <c r="A511" s="30"/>
      <c r="B511" s="19">
        <v>1</v>
      </c>
      <c r="C511" s="9">
        <v>2</v>
      </c>
      <c r="D511" s="206">
        <v>1508.4</v>
      </c>
      <c r="E511" s="203"/>
      <c r="F511" s="204"/>
      <c r="G511" s="204"/>
      <c r="H511" s="204"/>
      <c r="I511" s="204"/>
      <c r="J511" s="204"/>
      <c r="K511" s="204"/>
      <c r="L511" s="204"/>
      <c r="M511" s="204"/>
      <c r="N511" s="204"/>
      <c r="O511" s="204"/>
      <c r="P511" s="204"/>
      <c r="Q511" s="204"/>
      <c r="R511" s="204"/>
      <c r="S511" s="204"/>
      <c r="T511" s="204"/>
      <c r="U511" s="204"/>
      <c r="V511" s="204"/>
      <c r="W511" s="204"/>
      <c r="X511" s="204"/>
      <c r="Y511" s="204"/>
      <c r="Z511" s="204"/>
      <c r="AA511" s="204"/>
      <c r="AB511" s="204"/>
      <c r="AC511" s="204"/>
      <c r="AD511" s="204"/>
      <c r="AE511" s="204"/>
      <c r="AF511" s="204"/>
      <c r="AG511" s="204"/>
      <c r="AH511" s="204"/>
      <c r="AI511" s="204"/>
      <c r="AJ511" s="204"/>
      <c r="AK511" s="204"/>
      <c r="AL511" s="204"/>
      <c r="AM511" s="204"/>
      <c r="AN511" s="204"/>
      <c r="AO511" s="204"/>
      <c r="AP511" s="204"/>
      <c r="AQ511" s="204"/>
      <c r="AR511" s="204"/>
      <c r="AS511" s="204"/>
      <c r="AT511" s="204"/>
      <c r="AU511" s="204"/>
      <c r="AV511" s="204"/>
      <c r="AW511" s="204"/>
      <c r="AX511" s="204"/>
      <c r="AY511" s="204"/>
      <c r="AZ511" s="204"/>
      <c r="BA511" s="204"/>
      <c r="BB511" s="204"/>
      <c r="BC511" s="204"/>
      <c r="BD511" s="204"/>
      <c r="BE511" s="204"/>
      <c r="BF511" s="204"/>
      <c r="BG511" s="204"/>
      <c r="BH511" s="204"/>
      <c r="BI511" s="204"/>
      <c r="BJ511" s="204"/>
      <c r="BK511" s="204"/>
      <c r="BL511" s="204"/>
      <c r="BM511" s="205">
        <v>15</v>
      </c>
    </row>
    <row r="512" spans="1:65">
      <c r="A512" s="30"/>
      <c r="B512" s="19">
        <v>1</v>
      </c>
      <c r="C512" s="9">
        <v>3</v>
      </c>
      <c r="D512" s="206">
        <v>1488.6</v>
      </c>
      <c r="E512" s="203"/>
      <c r="F512" s="204"/>
      <c r="G512" s="204"/>
      <c r="H512" s="204"/>
      <c r="I512" s="204"/>
      <c r="J512" s="204"/>
      <c r="K512" s="204"/>
      <c r="L512" s="204"/>
      <c r="M512" s="204"/>
      <c r="N512" s="204"/>
      <c r="O512" s="204"/>
      <c r="P512" s="204"/>
      <c r="Q512" s="204"/>
      <c r="R512" s="204"/>
      <c r="S512" s="204"/>
      <c r="T512" s="204"/>
      <c r="U512" s="204"/>
      <c r="V512" s="204"/>
      <c r="W512" s="204"/>
      <c r="X512" s="204"/>
      <c r="Y512" s="204"/>
      <c r="Z512" s="204"/>
      <c r="AA512" s="204"/>
      <c r="AB512" s="204"/>
      <c r="AC512" s="204"/>
      <c r="AD512" s="204"/>
      <c r="AE512" s="204"/>
      <c r="AF512" s="204"/>
      <c r="AG512" s="204"/>
      <c r="AH512" s="204"/>
      <c r="AI512" s="204"/>
      <c r="AJ512" s="204"/>
      <c r="AK512" s="204"/>
      <c r="AL512" s="204"/>
      <c r="AM512" s="204"/>
      <c r="AN512" s="204"/>
      <c r="AO512" s="204"/>
      <c r="AP512" s="204"/>
      <c r="AQ512" s="204"/>
      <c r="AR512" s="204"/>
      <c r="AS512" s="204"/>
      <c r="AT512" s="204"/>
      <c r="AU512" s="204"/>
      <c r="AV512" s="204"/>
      <c r="AW512" s="204"/>
      <c r="AX512" s="204"/>
      <c r="AY512" s="204"/>
      <c r="AZ512" s="204"/>
      <c r="BA512" s="204"/>
      <c r="BB512" s="204"/>
      <c r="BC512" s="204"/>
      <c r="BD512" s="204"/>
      <c r="BE512" s="204"/>
      <c r="BF512" s="204"/>
      <c r="BG512" s="204"/>
      <c r="BH512" s="204"/>
      <c r="BI512" s="204"/>
      <c r="BJ512" s="204"/>
      <c r="BK512" s="204"/>
      <c r="BL512" s="204"/>
      <c r="BM512" s="205">
        <v>16</v>
      </c>
    </row>
    <row r="513" spans="1:65">
      <c r="A513" s="30"/>
      <c r="B513" s="19">
        <v>1</v>
      </c>
      <c r="C513" s="9">
        <v>4</v>
      </c>
      <c r="D513" s="206">
        <v>1467.7</v>
      </c>
      <c r="E513" s="203"/>
      <c r="F513" s="204"/>
      <c r="G513" s="204"/>
      <c r="H513" s="204"/>
      <c r="I513" s="204"/>
      <c r="J513" s="204"/>
      <c r="K513" s="204"/>
      <c r="L513" s="204"/>
      <c r="M513" s="204"/>
      <c r="N513" s="204"/>
      <c r="O513" s="204"/>
      <c r="P513" s="204"/>
      <c r="Q513" s="204"/>
      <c r="R513" s="204"/>
      <c r="S513" s="204"/>
      <c r="T513" s="204"/>
      <c r="U513" s="204"/>
      <c r="V513" s="204"/>
      <c r="W513" s="204"/>
      <c r="X513" s="204"/>
      <c r="Y513" s="204"/>
      <c r="Z513" s="204"/>
      <c r="AA513" s="204"/>
      <c r="AB513" s="204"/>
      <c r="AC513" s="204"/>
      <c r="AD513" s="204"/>
      <c r="AE513" s="204"/>
      <c r="AF513" s="204"/>
      <c r="AG513" s="204"/>
      <c r="AH513" s="204"/>
      <c r="AI513" s="204"/>
      <c r="AJ513" s="204"/>
      <c r="AK513" s="204"/>
      <c r="AL513" s="204"/>
      <c r="AM513" s="204"/>
      <c r="AN513" s="204"/>
      <c r="AO513" s="204"/>
      <c r="AP513" s="204"/>
      <c r="AQ513" s="204"/>
      <c r="AR513" s="204"/>
      <c r="AS513" s="204"/>
      <c r="AT513" s="204"/>
      <c r="AU513" s="204"/>
      <c r="AV513" s="204"/>
      <c r="AW513" s="204"/>
      <c r="AX513" s="204"/>
      <c r="AY513" s="204"/>
      <c r="AZ513" s="204"/>
      <c r="BA513" s="204"/>
      <c r="BB513" s="204"/>
      <c r="BC513" s="204"/>
      <c r="BD513" s="204"/>
      <c r="BE513" s="204"/>
      <c r="BF513" s="204"/>
      <c r="BG513" s="204"/>
      <c r="BH513" s="204"/>
      <c r="BI513" s="204"/>
      <c r="BJ513" s="204"/>
      <c r="BK513" s="204"/>
      <c r="BL513" s="204"/>
      <c r="BM513" s="205">
        <v>1493.1</v>
      </c>
    </row>
    <row r="514" spans="1:65">
      <c r="A514" s="30"/>
      <c r="B514" s="19">
        <v>1</v>
      </c>
      <c r="C514" s="9">
        <v>5</v>
      </c>
      <c r="D514" s="206">
        <v>1496.8</v>
      </c>
      <c r="E514" s="203"/>
      <c r="F514" s="204"/>
      <c r="G514" s="204"/>
      <c r="H514" s="204"/>
      <c r="I514" s="204"/>
      <c r="J514" s="204"/>
      <c r="K514" s="204"/>
      <c r="L514" s="204"/>
      <c r="M514" s="204"/>
      <c r="N514" s="204"/>
      <c r="O514" s="204"/>
      <c r="P514" s="204"/>
      <c r="Q514" s="204"/>
      <c r="R514" s="204"/>
      <c r="S514" s="204"/>
      <c r="T514" s="204"/>
      <c r="U514" s="204"/>
      <c r="V514" s="204"/>
      <c r="W514" s="204"/>
      <c r="X514" s="204"/>
      <c r="Y514" s="204"/>
      <c r="Z514" s="204"/>
      <c r="AA514" s="204"/>
      <c r="AB514" s="204"/>
      <c r="AC514" s="204"/>
      <c r="AD514" s="204"/>
      <c r="AE514" s="204"/>
      <c r="AF514" s="204"/>
      <c r="AG514" s="204"/>
      <c r="AH514" s="204"/>
      <c r="AI514" s="204"/>
      <c r="AJ514" s="204"/>
      <c r="AK514" s="204"/>
      <c r="AL514" s="204"/>
      <c r="AM514" s="204"/>
      <c r="AN514" s="204"/>
      <c r="AO514" s="204"/>
      <c r="AP514" s="204"/>
      <c r="AQ514" s="204"/>
      <c r="AR514" s="204"/>
      <c r="AS514" s="204"/>
      <c r="AT514" s="204"/>
      <c r="AU514" s="204"/>
      <c r="AV514" s="204"/>
      <c r="AW514" s="204"/>
      <c r="AX514" s="204"/>
      <c r="AY514" s="204"/>
      <c r="AZ514" s="204"/>
      <c r="BA514" s="204"/>
      <c r="BB514" s="204"/>
      <c r="BC514" s="204"/>
      <c r="BD514" s="204"/>
      <c r="BE514" s="204"/>
      <c r="BF514" s="204"/>
      <c r="BG514" s="204"/>
      <c r="BH514" s="204"/>
      <c r="BI514" s="204"/>
      <c r="BJ514" s="204"/>
      <c r="BK514" s="204"/>
      <c r="BL514" s="204"/>
      <c r="BM514" s="205">
        <v>40</v>
      </c>
    </row>
    <row r="515" spans="1:65">
      <c r="A515" s="30"/>
      <c r="B515" s="19">
        <v>1</v>
      </c>
      <c r="C515" s="9">
        <v>6</v>
      </c>
      <c r="D515" s="206">
        <v>1502.1</v>
      </c>
      <c r="E515" s="203"/>
      <c r="F515" s="204"/>
      <c r="G515" s="204"/>
      <c r="H515" s="204"/>
      <c r="I515" s="204"/>
      <c r="J515" s="204"/>
      <c r="K515" s="204"/>
      <c r="L515" s="204"/>
      <c r="M515" s="204"/>
      <c r="N515" s="204"/>
      <c r="O515" s="204"/>
      <c r="P515" s="204"/>
      <c r="Q515" s="204"/>
      <c r="R515" s="204"/>
      <c r="S515" s="204"/>
      <c r="T515" s="204"/>
      <c r="U515" s="204"/>
      <c r="V515" s="204"/>
      <c r="W515" s="204"/>
      <c r="X515" s="204"/>
      <c r="Y515" s="204"/>
      <c r="Z515" s="204"/>
      <c r="AA515" s="204"/>
      <c r="AB515" s="204"/>
      <c r="AC515" s="204"/>
      <c r="AD515" s="204"/>
      <c r="AE515" s="204"/>
      <c r="AF515" s="204"/>
      <c r="AG515" s="204"/>
      <c r="AH515" s="204"/>
      <c r="AI515" s="204"/>
      <c r="AJ515" s="204"/>
      <c r="AK515" s="204"/>
      <c r="AL515" s="204"/>
      <c r="AM515" s="204"/>
      <c r="AN515" s="204"/>
      <c r="AO515" s="204"/>
      <c r="AP515" s="204"/>
      <c r="AQ515" s="204"/>
      <c r="AR515" s="204"/>
      <c r="AS515" s="204"/>
      <c r="AT515" s="204"/>
      <c r="AU515" s="204"/>
      <c r="AV515" s="204"/>
      <c r="AW515" s="204"/>
      <c r="AX515" s="204"/>
      <c r="AY515" s="204"/>
      <c r="AZ515" s="204"/>
      <c r="BA515" s="204"/>
      <c r="BB515" s="204"/>
      <c r="BC515" s="204"/>
      <c r="BD515" s="204"/>
      <c r="BE515" s="204"/>
      <c r="BF515" s="204"/>
      <c r="BG515" s="204"/>
      <c r="BH515" s="204"/>
      <c r="BI515" s="204"/>
      <c r="BJ515" s="204"/>
      <c r="BK515" s="204"/>
      <c r="BL515" s="204"/>
      <c r="BM515" s="209"/>
    </row>
    <row r="516" spans="1:65">
      <c r="A516" s="30"/>
      <c r="B516" s="20" t="s">
        <v>179</v>
      </c>
      <c r="C516" s="12"/>
      <c r="D516" s="210">
        <v>1493.1000000000001</v>
      </c>
      <c r="E516" s="203"/>
      <c r="F516" s="204"/>
      <c r="G516" s="204"/>
      <c r="H516" s="204"/>
      <c r="I516" s="204"/>
      <c r="J516" s="204"/>
      <c r="K516" s="204"/>
      <c r="L516" s="204"/>
      <c r="M516" s="204"/>
      <c r="N516" s="204"/>
      <c r="O516" s="204"/>
      <c r="P516" s="204"/>
      <c r="Q516" s="204"/>
      <c r="R516" s="204"/>
      <c r="S516" s="204"/>
      <c r="T516" s="204"/>
      <c r="U516" s="204"/>
      <c r="V516" s="204"/>
      <c r="W516" s="204"/>
      <c r="X516" s="204"/>
      <c r="Y516" s="204"/>
      <c r="Z516" s="204"/>
      <c r="AA516" s="204"/>
      <c r="AB516" s="204"/>
      <c r="AC516" s="204"/>
      <c r="AD516" s="204"/>
      <c r="AE516" s="204"/>
      <c r="AF516" s="204"/>
      <c r="AG516" s="204"/>
      <c r="AH516" s="204"/>
      <c r="AI516" s="204"/>
      <c r="AJ516" s="204"/>
      <c r="AK516" s="204"/>
      <c r="AL516" s="204"/>
      <c r="AM516" s="204"/>
      <c r="AN516" s="204"/>
      <c r="AO516" s="204"/>
      <c r="AP516" s="204"/>
      <c r="AQ516" s="204"/>
      <c r="AR516" s="204"/>
      <c r="AS516" s="204"/>
      <c r="AT516" s="204"/>
      <c r="AU516" s="204"/>
      <c r="AV516" s="204"/>
      <c r="AW516" s="204"/>
      <c r="AX516" s="204"/>
      <c r="AY516" s="204"/>
      <c r="AZ516" s="204"/>
      <c r="BA516" s="204"/>
      <c r="BB516" s="204"/>
      <c r="BC516" s="204"/>
      <c r="BD516" s="204"/>
      <c r="BE516" s="204"/>
      <c r="BF516" s="204"/>
      <c r="BG516" s="204"/>
      <c r="BH516" s="204"/>
      <c r="BI516" s="204"/>
      <c r="BJ516" s="204"/>
      <c r="BK516" s="204"/>
      <c r="BL516" s="204"/>
      <c r="BM516" s="209"/>
    </row>
    <row r="517" spans="1:65">
      <c r="A517" s="30"/>
      <c r="B517" s="3" t="s">
        <v>180</v>
      </c>
      <c r="C517" s="29"/>
      <c r="D517" s="206">
        <v>1495.9</v>
      </c>
      <c r="E517" s="203"/>
      <c r="F517" s="204"/>
      <c r="G517" s="204"/>
      <c r="H517" s="204"/>
      <c r="I517" s="204"/>
      <c r="J517" s="204"/>
      <c r="K517" s="204"/>
      <c r="L517" s="204"/>
      <c r="M517" s="204"/>
      <c r="N517" s="204"/>
      <c r="O517" s="204"/>
      <c r="P517" s="204"/>
      <c r="Q517" s="204"/>
      <c r="R517" s="204"/>
      <c r="S517" s="204"/>
      <c r="T517" s="204"/>
      <c r="U517" s="204"/>
      <c r="V517" s="204"/>
      <c r="W517" s="204"/>
      <c r="X517" s="204"/>
      <c r="Y517" s="204"/>
      <c r="Z517" s="204"/>
      <c r="AA517" s="204"/>
      <c r="AB517" s="204"/>
      <c r="AC517" s="204"/>
      <c r="AD517" s="204"/>
      <c r="AE517" s="204"/>
      <c r="AF517" s="204"/>
      <c r="AG517" s="204"/>
      <c r="AH517" s="204"/>
      <c r="AI517" s="204"/>
      <c r="AJ517" s="204"/>
      <c r="AK517" s="204"/>
      <c r="AL517" s="204"/>
      <c r="AM517" s="204"/>
      <c r="AN517" s="204"/>
      <c r="AO517" s="204"/>
      <c r="AP517" s="204"/>
      <c r="AQ517" s="204"/>
      <c r="AR517" s="204"/>
      <c r="AS517" s="204"/>
      <c r="AT517" s="204"/>
      <c r="AU517" s="204"/>
      <c r="AV517" s="204"/>
      <c r="AW517" s="204"/>
      <c r="AX517" s="204"/>
      <c r="AY517" s="204"/>
      <c r="AZ517" s="204"/>
      <c r="BA517" s="204"/>
      <c r="BB517" s="204"/>
      <c r="BC517" s="204"/>
      <c r="BD517" s="204"/>
      <c r="BE517" s="204"/>
      <c r="BF517" s="204"/>
      <c r="BG517" s="204"/>
      <c r="BH517" s="204"/>
      <c r="BI517" s="204"/>
      <c r="BJ517" s="204"/>
      <c r="BK517" s="204"/>
      <c r="BL517" s="204"/>
      <c r="BM517" s="209"/>
    </row>
    <row r="518" spans="1:65">
      <c r="A518" s="30"/>
      <c r="B518" s="3" t="s">
        <v>181</v>
      </c>
      <c r="C518" s="29"/>
      <c r="D518" s="206">
        <v>14.126570709128238</v>
      </c>
      <c r="E518" s="203"/>
      <c r="F518" s="204"/>
      <c r="G518" s="204"/>
      <c r="H518" s="204"/>
      <c r="I518" s="204"/>
      <c r="J518" s="204"/>
      <c r="K518" s="204"/>
      <c r="L518" s="204"/>
      <c r="M518" s="204"/>
      <c r="N518" s="204"/>
      <c r="O518" s="204"/>
      <c r="P518" s="204"/>
      <c r="Q518" s="204"/>
      <c r="R518" s="204"/>
      <c r="S518" s="204"/>
      <c r="T518" s="204"/>
      <c r="U518" s="204"/>
      <c r="V518" s="204"/>
      <c r="W518" s="204"/>
      <c r="X518" s="204"/>
      <c r="Y518" s="204"/>
      <c r="Z518" s="204"/>
      <c r="AA518" s="204"/>
      <c r="AB518" s="204"/>
      <c r="AC518" s="204"/>
      <c r="AD518" s="204"/>
      <c r="AE518" s="204"/>
      <c r="AF518" s="204"/>
      <c r="AG518" s="204"/>
      <c r="AH518" s="204"/>
      <c r="AI518" s="204"/>
      <c r="AJ518" s="204"/>
      <c r="AK518" s="204"/>
      <c r="AL518" s="204"/>
      <c r="AM518" s="204"/>
      <c r="AN518" s="204"/>
      <c r="AO518" s="204"/>
      <c r="AP518" s="204"/>
      <c r="AQ518" s="204"/>
      <c r="AR518" s="204"/>
      <c r="AS518" s="204"/>
      <c r="AT518" s="204"/>
      <c r="AU518" s="204"/>
      <c r="AV518" s="204"/>
      <c r="AW518" s="204"/>
      <c r="AX518" s="204"/>
      <c r="AY518" s="204"/>
      <c r="AZ518" s="204"/>
      <c r="BA518" s="204"/>
      <c r="BB518" s="204"/>
      <c r="BC518" s="204"/>
      <c r="BD518" s="204"/>
      <c r="BE518" s="204"/>
      <c r="BF518" s="204"/>
      <c r="BG518" s="204"/>
      <c r="BH518" s="204"/>
      <c r="BI518" s="204"/>
      <c r="BJ518" s="204"/>
      <c r="BK518" s="204"/>
      <c r="BL518" s="204"/>
      <c r="BM518" s="209"/>
    </row>
    <row r="519" spans="1:65">
      <c r="A519" s="30"/>
      <c r="B519" s="3" t="s">
        <v>83</v>
      </c>
      <c r="C519" s="29"/>
      <c r="D519" s="13">
        <v>9.4612354893364396E-3</v>
      </c>
      <c r="E519" s="146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30"/>
      <c r="B520" s="3" t="s">
        <v>182</v>
      </c>
      <c r="C520" s="29"/>
      <c r="D520" s="13">
        <v>2.2204460492503131E-16</v>
      </c>
      <c r="E520" s="14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30"/>
      <c r="B521" s="46" t="s">
        <v>183</v>
      </c>
      <c r="C521" s="47"/>
      <c r="D521" s="45" t="s">
        <v>184</v>
      </c>
      <c r="E521" s="14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B522" s="31"/>
      <c r="C522" s="20"/>
      <c r="D522" s="20"/>
      <c r="BM522" s="55"/>
    </row>
    <row r="523" spans="1:65" ht="15">
      <c r="B523" s="8" t="s">
        <v>344</v>
      </c>
      <c r="BM523" s="28" t="s">
        <v>193</v>
      </c>
    </row>
    <row r="524" spans="1:65" ht="15">
      <c r="A524" s="25" t="s">
        <v>43</v>
      </c>
      <c r="B524" s="18" t="s">
        <v>101</v>
      </c>
      <c r="C524" s="15" t="s">
        <v>102</v>
      </c>
      <c r="D524" s="16" t="s">
        <v>153</v>
      </c>
      <c r="E524" s="14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 t="s">
        <v>154</v>
      </c>
      <c r="C525" s="9" t="s">
        <v>154</v>
      </c>
      <c r="D525" s="144" t="s">
        <v>156</v>
      </c>
      <c r="E525" s="14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 t="s">
        <v>3</v>
      </c>
    </row>
    <row r="526" spans="1:65">
      <c r="A526" s="30"/>
      <c r="B526" s="19"/>
      <c r="C526" s="9"/>
      <c r="D526" s="10" t="s">
        <v>194</v>
      </c>
      <c r="E526" s="14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</v>
      </c>
    </row>
    <row r="527" spans="1:65">
      <c r="A527" s="30"/>
      <c r="B527" s="19"/>
      <c r="C527" s="9"/>
      <c r="D527" s="26" t="s">
        <v>196</v>
      </c>
      <c r="E527" s="14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</v>
      </c>
    </row>
    <row r="528" spans="1:65">
      <c r="A528" s="30"/>
      <c r="B528" s="18">
        <v>1</v>
      </c>
      <c r="C528" s="14">
        <v>1</v>
      </c>
      <c r="D528" s="211">
        <v>15.8</v>
      </c>
      <c r="E528" s="212"/>
      <c r="F528" s="213"/>
      <c r="G528" s="213"/>
      <c r="H528" s="213"/>
      <c r="I528" s="213"/>
      <c r="J528" s="213"/>
      <c r="K528" s="213"/>
      <c r="L528" s="213"/>
      <c r="M528" s="213"/>
      <c r="N528" s="213"/>
      <c r="O528" s="213"/>
      <c r="P528" s="213"/>
      <c r="Q528" s="213"/>
      <c r="R528" s="213"/>
      <c r="S528" s="213"/>
      <c r="T528" s="213"/>
      <c r="U528" s="213"/>
      <c r="V528" s="213"/>
      <c r="W528" s="213"/>
      <c r="X528" s="213"/>
      <c r="Y528" s="213"/>
      <c r="Z528" s="213"/>
      <c r="AA528" s="213"/>
      <c r="AB528" s="213"/>
      <c r="AC528" s="213"/>
      <c r="AD528" s="213"/>
      <c r="AE528" s="213"/>
      <c r="AF528" s="213"/>
      <c r="AG528" s="213"/>
      <c r="AH528" s="213"/>
      <c r="AI528" s="213"/>
      <c r="AJ528" s="213"/>
      <c r="AK528" s="213"/>
      <c r="AL528" s="213"/>
      <c r="AM528" s="213"/>
      <c r="AN528" s="213"/>
      <c r="AO528" s="213"/>
      <c r="AP528" s="213"/>
      <c r="AQ528" s="213"/>
      <c r="AR528" s="213"/>
      <c r="AS528" s="213"/>
      <c r="AT528" s="213"/>
      <c r="AU528" s="213"/>
      <c r="AV528" s="213"/>
      <c r="AW528" s="213"/>
      <c r="AX528" s="213"/>
      <c r="AY528" s="213"/>
      <c r="AZ528" s="213"/>
      <c r="BA528" s="213"/>
      <c r="BB528" s="213"/>
      <c r="BC528" s="213"/>
      <c r="BD528" s="213"/>
      <c r="BE528" s="213"/>
      <c r="BF528" s="213"/>
      <c r="BG528" s="213"/>
      <c r="BH528" s="213"/>
      <c r="BI528" s="213"/>
      <c r="BJ528" s="213"/>
      <c r="BK528" s="213"/>
      <c r="BL528" s="213"/>
      <c r="BM528" s="214">
        <v>1</v>
      </c>
    </row>
    <row r="529" spans="1:65">
      <c r="A529" s="30"/>
      <c r="B529" s="19">
        <v>1</v>
      </c>
      <c r="C529" s="9">
        <v>2</v>
      </c>
      <c r="D529" s="215">
        <v>14.8</v>
      </c>
      <c r="E529" s="212"/>
      <c r="F529" s="213"/>
      <c r="G529" s="213"/>
      <c r="H529" s="213"/>
      <c r="I529" s="213"/>
      <c r="J529" s="213"/>
      <c r="K529" s="213"/>
      <c r="L529" s="213"/>
      <c r="M529" s="213"/>
      <c r="N529" s="213"/>
      <c r="O529" s="213"/>
      <c r="P529" s="213"/>
      <c r="Q529" s="213"/>
      <c r="R529" s="213"/>
      <c r="S529" s="213"/>
      <c r="T529" s="213"/>
      <c r="U529" s="213"/>
      <c r="V529" s="213"/>
      <c r="W529" s="213"/>
      <c r="X529" s="213"/>
      <c r="Y529" s="213"/>
      <c r="Z529" s="213"/>
      <c r="AA529" s="213"/>
      <c r="AB529" s="213"/>
      <c r="AC529" s="213"/>
      <c r="AD529" s="213"/>
      <c r="AE529" s="213"/>
      <c r="AF529" s="213"/>
      <c r="AG529" s="213"/>
      <c r="AH529" s="213"/>
      <c r="AI529" s="213"/>
      <c r="AJ529" s="213"/>
      <c r="AK529" s="213"/>
      <c r="AL529" s="213"/>
      <c r="AM529" s="213"/>
      <c r="AN529" s="213"/>
      <c r="AO529" s="213"/>
      <c r="AP529" s="213"/>
      <c r="AQ529" s="213"/>
      <c r="AR529" s="213"/>
      <c r="AS529" s="213"/>
      <c r="AT529" s="213"/>
      <c r="AU529" s="213"/>
      <c r="AV529" s="213"/>
      <c r="AW529" s="213"/>
      <c r="AX529" s="213"/>
      <c r="AY529" s="213"/>
      <c r="AZ529" s="213"/>
      <c r="BA529" s="213"/>
      <c r="BB529" s="213"/>
      <c r="BC529" s="213"/>
      <c r="BD529" s="213"/>
      <c r="BE529" s="213"/>
      <c r="BF529" s="213"/>
      <c r="BG529" s="213"/>
      <c r="BH529" s="213"/>
      <c r="BI529" s="213"/>
      <c r="BJ529" s="213"/>
      <c r="BK529" s="213"/>
      <c r="BL529" s="213"/>
      <c r="BM529" s="214">
        <v>17</v>
      </c>
    </row>
    <row r="530" spans="1:65">
      <c r="A530" s="30"/>
      <c r="B530" s="19">
        <v>1</v>
      </c>
      <c r="C530" s="9">
        <v>3</v>
      </c>
      <c r="D530" s="215">
        <v>16</v>
      </c>
      <c r="E530" s="212"/>
      <c r="F530" s="213"/>
      <c r="G530" s="213"/>
      <c r="H530" s="213"/>
      <c r="I530" s="213"/>
      <c r="J530" s="213"/>
      <c r="K530" s="213"/>
      <c r="L530" s="213"/>
      <c r="M530" s="213"/>
      <c r="N530" s="213"/>
      <c r="O530" s="213"/>
      <c r="P530" s="213"/>
      <c r="Q530" s="213"/>
      <c r="R530" s="213"/>
      <c r="S530" s="213"/>
      <c r="T530" s="213"/>
      <c r="U530" s="213"/>
      <c r="V530" s="213"/>
      <c r="W530" s="213"/>
      <c r="X530" s="213"/>
      <c r="Y530" s="213"/>
      <c r="Z530" s="213"/>
      <c r="AA530" s="213"/>
      <c r="AB530" s="213"/>
      <c r="AC530" s="213"/>
      <c r="AD530" s="213"/>
      <c r="AE530" s="213"/>
      <c r="AF530" s="213"/>
      <c r="AG530" s="213"/>
      <c r="AH530" s="213"/>
      <c r="AI530" s="213"/>
      <c r="AJ530" s="213"/>
      <c r="AK530" s="213"/>
      <c r="AL530" s="213"/>
      <c r="AM530" s="213"/>
      <c r="AN530" s="213"/>
      <c r="AO530" s="213"/>
      <c r="AP530" s="213"/>
      <c r="AQ530" s="213"/>
      <c r="AR530" s="213"/>
      <c r="AS530" s="213"/>
      <c r="AT530" s="213"/>
      <c r="AU530" s="213"/>
      <c r="AV530" s="213"/>
      <c r="AW530" s="213"/>
      <c r="AX530" s="213"/>
      <c r="AY530" s="213"/>
      <c r="AZ530" s="213"/>
      <c r="BA530" s="213"/>
      <c r="BB530" s="213"/>
      <c r="BC530" s="213"/>
      <c r="BD530" s="213"/>
      <c r="BE530" s="213"/>
      <c r="BF530" s="213"/>
      <c r="BG530" s="213"/>
      <c r="BH530" s="213"/>
      <c r="BI530" s="213"/>
      <c r="BJ530" s="213"/>
      <c r="BK530" s="213"/>
      <c r="BL530" s="213"/>
      <c r="BM530" s="214">
        <v>16</v>
      </c>
    </row>
    <row r="531" spans="1:65">
      <c r="A531" s="30"/>
      <c r="B531" s="19">
        <v>1</v>
      </c>
      <c r="C531" s="9">
        <v>4</v>
      </c>
      <c r="D531" s="215">
        <v>14.6</v>
      </c>
      <c r="E531" s="212"/>
      <c r="F531" s="213"/>
      <c r="G531" s="213"/>
      <c r="H531" s="213"/>
      <c r="I531" s="213"/>
      <c r="J531" s="213"/>
      <c r="K531" s="213"/>
      <c r="L531" s="213"/>
      <c r="M531" s="213"/>
      <c r="N531" s="213"/>
      <c r="O531" s="213"/>
      <c r="P531" s="213"/>
      <c r="Q531" s="213"/>
      <c r="R531" s="213"/>
      <c r="S531" s="213"/>
      <c r="T531" s="213"/>
      <c r="U531" s="213"/>
      <c r="V531" s="213"/>
      <c r="W531" s="213"/>
      <c r="X531" s="213"/>
      <c r="Y531" s="213"/>
      <c r="Z531" s="213"/>
      <c r="AA531" s="213"/>
      <c r="AB531" s="213"/>
      <c r="AC531" s="213"/>
      <c r="AD531" s="213"/>
      <c r="AE531" s="213"/>
      <c r="AF531" s="213"/>
      <c r="AG531" s="213"/>
      <c r="AH531" s="213"/>
      <c r="AI531" s="213"/>
      <c r="AJ531" s="213"/>
      <c r="AK531" s="213"/>
      <c r="AL531" s="213"/>
      <c r="AM531" s="213"/>
      <c r="AN531" s="213"/>
      <c r="AO531" s="213"/>
      <c r="AP531" s="213"/>
      <c r="AQ531" s="213"/>
      <c r="AR531" s="213"/>
      <c r="AS531" s="213"/>
      <c r="AT531" s="213"/>
      <c r="AU531" s="213"/>
      <c r="AV531" s="213"/>
      <c r="AW531" s="213"/>
      <c r="AX531" s="213"/>
      <c r="AY531" s="213"/>
      <c r="AZ531" s="213"/>
      <c r="BA531" s="213"/>
      <c r="BB531" s="213"/>
      <c r="BC531" s="213"/>
      <c r="BD531" s="213"/>
      <c r="BE531" s="213"/>
      <c r="BF531" s="213"/>
      <c r="BG531" s="213"/>
      <c r="BH531" s="213"/>
      <c r="BI531" s="213"/>
      <c r="BJ531" s="213"/>
      <c r="BK531" s="213"/>
      <c r="BL531" s="213"/>
      <c r="BM531" s="214">
        <v>15.033333333333299</v>
      </c>
    </row>
    <row r="532" spans="1:65">
      <c r="A532" s="30"/>
      <c r="B532" s="19">
        <v>1</v>
      </c>
      <c r="C532" s="9">
        <v>5</v>
      </c>
      <c r="D532" s="215">
        <v>14.3</v>
      </c>
      <c r="E532" s="212"/>
      <c r="F532" s="213"/>
      <c r="G532" s="213"/>
      <c r="H532" s="213"/>
      <c r="I532" s="213"/>
      <c r="J532" s="213"/>
      <c r="K532" s="213"/>
      <c r="L532" s="213"/>
      <c r="M532" s="213"/>
      <c r="N532" s="213"/>
      <c r="O532" s="213"/>
      <c r="P532" s="213"/>
      <c r="Q532" s="213"/>
      <c r="R532" s="213"/>
      <c r="S532" s="213"/>
      <c r="T532" s="213"/>
      <c r="U532" s="213"/>
      <c r="V532" s="213"/>
      <c r="W532" s="213"/>
      <c r="X532" s="213"/>
      <c r="Y532" s="213"/>
      <c r="Z532" s="213"/>
      <c r="AA532" s="213"/>
      <c r="AB532" s="213"/>
      <c r="AC532" s="213"/>
      <c r="AD532" s="213"/>
      <c r="AE532" s="213"/>
      <c r="AF532" s="213"/>
      <c r="AG532" s="213"/>
      <c r="AH532" s="213"/>
      <c r="AI532" s="213"/>
      <c r="AJ532" s="213"/>
      <c r="AK532" s="213"/>
      <c r="AL532" s="213"/>
      <c r="AM532" s="213"/>
      <c r="AN532" s="213"/>
      <c r="AO532" s="213"/>
      <c r="AP532" s="213"/>
      <c r="AQ532" s="213"/>
      <c r="AR532" s="213"/>
      <c r="AS532" s="213"/>
      <c r="AT532" s="213"/>
      <c r="AU532" s="213"/>
      <c r="AV532" s="213"/>
      <c r="AW532" s="213"/>
      <c r="AX532" s="213"/>
      <c r="AY532" s="213"/>
      <c r="AZ532" s="213"/>
      <c r="BA532" s="213"/>
      <c r="BB532" s="213"/>
      <c r="BC532" s="213"/>
      <c r="BD532" s="213"/>
      <c r="BE532" s="213"/>
      <c r="BF532" s="213"/>
      <c r="BG532" s="213"/>
      <c r="BH532" s="213"/>
      <c r="BI532" s="213"/>
      <c r="BJ532" s="213"/>
      <c r="BK532" s="213"/>
      <c r="BL532" s="213"/>
      <c r="BM532" s="214">
        <v>41</v>
      </c>
    </row>
    <row r="533" spans="1:65">
      <c r="A533" s="30"/>
      <c r="B533" s="19">
        <v>1</v>
      </c>
      <c r="C533" s="9">
        <v>6</v>
      </c>
      <c r="D533" s="215">
        <v>14.7</v>
      </c>
      <c r="E533" s="212"/>
      <c r="F533" s="213"/>
      <c r="G533" s="213"/>
      <c r="H533" s="213"/>
      <c r="I533" s="213"/>
      <c r="J533" s="213"/>
      <c r="K533" s="213"/>
      <c r="L533" s="213"/>
      <c r="M533" s="213"/>
      <c r="N533" s="213"/>
      <c r="O533" s="213"/>
      <c r="P533" s="213"/>
      <c r="Q533" s="213"/>
      <c r="R533" s="213"/>
      <c r="S533" s="213"/>
      <c r="T533" s="213"/>
      <c r="U533" s="213"/>
      <c r="V533" s="213"/>
      <c r="W533" s="213"/>
      <c r="X533" s="213"/>
      <c r="Y533" s="213"/>
      <c r="Z533" s="213"/>
      <c r="AA533" s="213"/>
      <c r="AB533" s="213"/>
      <c r="AC533" s="213"/>
      <c r="AD533" s="213"/>
      <c r="AE533" s="213"/>
      <c r="AF533" s="213"/>
      <c r="AG533" s="213"/>
      <c r="AH533" s="213"/>
      <c r="AI533" s="213"/>
      <c r="AJ533" s="213"/>
      <c r="AK533" s="213"/>
      <c r="AL533" s="213"/>
      <c r="AM533" s="213"/>
      <c r="AN533" s="213"/>
      <c r="AO533" s="213"/>
      <c r="AP533" s="213"/>
      <c r="AQ533" s="213"/>
      <c r="AR533" s="213"/>
      <c r="AS533" s="213"/>
      <c r="AT533" s="213"/>
      <c r="AU533" s="213"/>
      <c r="AV533" s="213"/>
      <c r="AW533" s="213"/>
      <c r="AX533" s="213"/>
      <c r="AY533" s="213"/>
      <c r="AZ533" s="213"/>
      <c r="BA533" s="213"/>
      <c r="BB533" s="213"/>
      <c r="BC533" s="213"/>
      <c r="BD533" s="213"/>
      <c r="BE533" s="213"/>
      <c r="BF533" s="213"/>
      <c r="BG533" s="213"/>
      <c r="BH533" s="213"/>
      <c r="BI533" s="213"/>
      <c r="BJ533" s="213"/>
      <c r="BK533" s="213"/>
      <c r="BL533" s="213"/>
      <c r="BM533" s="216"/>
    </row>
    <row r="534" spans="1:65">
      <c r="A534" s="30"/>
      <c r="B534" s="20" t="s">
        <v>179</v>
      </c>
      <c r="C534" s="12"/>
      <c r="D534" s="217">
        <v>15.033333333333333</v>
      </c>
      <c r="E534" s="212"/>
      <c r="F534" s="213"/>
      <c r="G534" s="213"/>
      <c r="H534" s="213"/>
      <c r="I534" s="213"/>
      <c r="J534" s="213"/>
      <c r="K534" s="213"/>
      <c r="L534" s="213"/>
      <c r="M534" s="213"/>
      <c r="N534" s="213"/>
      <c r="O534" s="213"/>
      <c r="P534" s="213"/>
      <c r="Q534" s="213"/>
      <c r="R534" s="213"/>
      <c r="S534" s="213"/>
      <c r="T534" s="213"/>
      <c r="U534" s="213"/>
      <c r="V534" s="213"/>
      <c r="W534" s="213"/>
      <c r="X534" s="213"/>
      <c r="Y534" s="213"/>
      <c r="Z534" s="213"/>
      <c r="AA534" s="213"/>
      <c r="AB534" s="213"/>
      <c r="AC534" s="213"/>
      <c r="AD534" s="213"/>
      <c r="AE534" s="213"/>
      <c r="AF534" s="213"/>
      <c r="AG534" s="213"/>
      <c r="AH534" s="213"/>
      <c r="AI534" s="213"/>
      <c r="AJ534" s="213"/>
      <c r="AK534" s="213"/>
      <c r="AL534" s="213"/>
      <c r="AM534" s="213"/>
      <c r="AN534" s="213"/>
      <c r="AO534" s="213"/>
      <c r="AP534" s="213"/>
      <c r="AQ534" s="213"/>
      <c r="AR534" s="213"/>
      <c r="AS534" s="213"/>
      <c r="AT534" s="213"/>
      <c r="AU534" s="213"/>
      <c r="AV534" s="213"/>
      <c r="AW534" s="213"/>
      <c r="AX534" s="213"/>
      <c r="AY534" s="213"/>
      <c r="AZ534" s="213"/>
      <c r="BA534" s="213"/>
      <c r="BB534" s="213"/>
      <c r="BC534" s="213"/>
      <c r="BD534" s="213"/>
      <c r="BE534" s="213"/>
      <c r="BF534" s="213"/>
      <c r="BG534" s="213"/>
      <c r="BH534" s="213"/>
      <c r="BI534" s="213"/>
      <c r="BJ534" s="213"/>
      <c r="BK534" s="213"/>
      <c r="BL534" s="213"/>
      <c r="BM534" s="216"/>
    </row>
    <row r="535" spans="1:65">
      <c r="A535" s="30"/>
      <c r="B535" s="3" t="s">
        <v>180</v>
      </c>
      <c r="C535" s="29"/>
      <c r="D535" s="215">
        <v>14.75</v>
      </c>
      <c r="E535" s="212"/>
      <c r="F535" s="213"/>
      <c r="G535" s="213"/>
      <c r="H535" s="213"/>
      <c r="I535" s="213"/>
      <c r="J535" s="213"/>
      <c r="K535" s="213"/>
      <c r="L535" s="213"/>
      <c r="M535" s="213"/>
      <c r="N535" s="213"/>
      <c r="O535" s="213"/>
      <c r="P535" s="213"/>
      <c r="Q535" s="213"/>
      <c r="R535" s="213"/>
      <c r="S535" s="213"/>
      <c r="T535" s="213"/>
      <c r="U535" s="213"/>
      <c r="V535" s="213"/>
      <c r="W535" s="213"/>
      <c r="X535" s="213"/>
      <c r="Y535" s="213"/>
      <c r="Z535" s="213"/>
      <c r="AA535" s="213"/>
      <c r="AB535" s="213"/>
      <c r="AC535" s="213"/>
      <c r="AD535" s="213"/>
      <c r="AE535" s="213"/>
      <c r="AF535" s="213"/>
      <c r="AG535" s="213"/>
      <c r="AH535" s="213"/>
      <c r="AI535" s="213"/>
      <c r="AJ535" s="213"/>
      <c r="AK535" s="213"/>
      <c r="AL535" s="213"/>
      <c r="AM535" s="213"/>
      <c r="AN535" s="213"/>
      <c r="AO535" s="213"/>
      <c r="AP535" s="213"/>
      <c r="AQ535" s="213"/>
      <c r="AR535" s="213"/>
      <c r="AS535" s="213"/>
      <c r="AT535" s="213"/>
      <c r="AU535" s="213"/>
      <c r="AV535" s="213"/>
      <c r="AW535" s="213"/>
      <c r="AX535" s="213"/>
      <c r="AY535" s="213"/>
      <c r="AZ535" s="213"/>
      <c r="BA535" s="213"/>
      <c r="BB535" s="213"/>
      <c r="BC535" s="213"/>
      <c r="BD535" s="213"/>
      <c r="BE535" s="213"/>
      <c r="BF535" s="213"/>
      <c r="BG535" s="213"/>
      <c r="BH535" s="213"/>
      <c r="BI535" s="213"/>
      <c r="BJ535" s="213"/>
      <c r="BK535" s="213"/>
      <c r="BL535" s="213"/>
      <c r="BM535" s="216"/>
    </row>
    <row r="536" spans="1:65">
      <c r="A536" s="30"/>
      <c r="B536" s="3" t="s">
        <v>181</v>
      </c>
      <c r="C536" s="29"/>
      <c r="D536" s="215">
        <v>0.69474215840602827</v>
      </c>
      <c r="E536" s="212"/>
      <c r="F536" s="213"/>
      <c r="G536" s="213"/>
      <c r="H536" s="213"/>
      <c r="I536" s="213"/>
      <c r="J536" s="213"/>
      <c r="K536" s="213"/>
      <c r="L536" s="213"/>
      <c r="M536" s="213"/>
      <c r="N536" s="213"/>
      <c r="O536" s="213"/>
      <c r="P536" s="213"/>
      <c r="Q536" s="213"/>
      <c r="R536" s="213"/>
      <c r="S536" s="213"/>
      <c r="T536" s="213"/>
      <c r="U536" s="213"/>
      <c r="V536" s="213"/>
      <c r="W536" s="213"/>
      <c r="X536" s="213"/>
      <c r="Y536" s="213"/>
      <c r="Z536" s="213"/>
      <c r="AA536" s="213"/>
      <c r="AB536" s="213"/>
      <c r="AC536" s="213"/>
      <c r="AD536" s="213"/>
      <c r="AE536" s="213"/>
      <c r="AF536" s="213"/>
      <c r="AG536" s="213"/>
      <c r="AH536" s="213"/>
      <c r="AI536" s="213"/>
      <c r="AJ536" s="213"/>
      <c r="AK536" s="213"/>
      <c r="AL536" s="213"/>
      <c r="AM536" s="213"/>
      <c r="AN536" s="213"/>
      <c r="AO536" s="213"/>
      <c r="AP536" s="213"/>
      <c r="AQ536" s="213"/>
      <c r="AR536" s="213"/>
      <c r="AS536" s="213"/>
      <c r="AT536" s="213"/>
      <c r="AU536" s="213"/>
      <c r="AV536" s="213"/>
      <c r="AW536" s="213"/>
      <c r="AX536" s="213"/>
      <c r="AY536" s="213"/>
      <c r="AZ536" s="213"/>
      <c r="BA536" s="213"/>
      <c r="BB536" s="213"/>
      <c r="BC536" s="213"/>
      <c r="BD536" s="213"/>
      <c r="BE536" s="213"/>
      <c r="BF536" s="213"/>
      <c r="BG536" s="213"/>
      <c r="BH536" s="213"/>
      <c r="BI536" s="213"/>
      <c r="BJ536" s="213"/>
      <c r="BK536" s="213"/>
      <c r="BL536" s="213"/>
      <c r="BM536" s="216"/>
    </row>
    <row r="537" spans="1:65">
      <c r="A537" s="30"/>
      <c r="B537" s="3" t="s">
        <v>83</v>
      </c>
      <c r="C537" s="29"/>
      <c r="D537" s="13">
        <v>4.6213447344081705E-2</v>
      </c>
      <c r="E537" s="14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5"/>
    </row>
    <row r="538" spans="1:65">
      <c r="A538" s="30"/>
      <c r="B538" s="3" t="s">
        <v>182</v>
      </c>
      <c r="C538" s="29"/>
      <c r="D538" s="13">
        <v>2.2204460492503131E-15</v>
      </c>
      <c r="E538" s="14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30"/>
      <c r="B539" s="46" t="s">
        <v>183</v>
      </c>
      <c r="C539" s="47"/>
      <c r="D539" s="45" t="s">
        <v>184</v>
      </c>
      <c r="E539" s="14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B540" s="31"/>
      <c r="C540" s="20"/>
      <c r="D540" s="20"/>
      <c r="BM540" s="55"/>
    </row>
    <row r="541" spans="1:65" ht="15">
      <c r="B541" s="8" t="s">
        <v>345</v>
      </c>
      <c r="BM541" s="28" t="s">
        <v>193</v>
      </c>
    </row>
    <row r="542" spans="1:65" ht="15">
      <c r="A542" s="25" t="s">
        <v>57</v>
      </c>
      <c r="B542" s="18" t="s">
        <v>101</v>
      </c>
      <c r="C542" s="15" t="s">
        <v>102</v>
      </c>
      <c r="D542" s="16" t="s">
        <v>153</v>
      </c>
      <c r="E542" s="14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</v>
      </c>
    </row>
    <row r="543" spans="1:65">
      <c r="A543" s="30"/>
      <c r="B543" s="19" t="s">
        <v>154</v>
      </c>
      <c r="C543" s="9" t="s">
        <v>154</v>
      </c>
      <c r="D543" s="144" t="s">
        <v>156</v>
      </c>
      <c r="E543" s="14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 t="s">
        <v>3</v>
      </c>
    </row>
    <row r="544" spans="1:65">
      <c r="A544" s="30"/>
      <c r="B544" s="19"/>
      <c r="C544" s="9"/>
      <c r="D544" s="10" t="s">
        <v>194</v>
      </c>
      <c r="E544" s="14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3</v>
      </c>
    </row>
    <row r="545" spans="1:65">
      <c r="A545" s="30"/>
      <c r="B545" s="19"/>
      <c r="C545" s="9"/>
      <c r="D545" s="26" t="s">
        <v>196</v>
      </c>
      <c r="E545" s="14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3</v>
      </c>
    </row>
    <row r="546" spans="1:65">
      <c r="A546" s="30"/>
      <c r="B546" s="18">
        <v>1</v>
      </c>
      <c r="C546" s="14">
        <v>1</v>
      </c>
      <c r="D546" s="218">
        <v>6.0000000000000001E-3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0"/>
      <c r="AT546" s="200"/>
      <c r="AU546" s="200"/>
      <c r="AV546" s="200"/>
      <c r="AW546" s="200"/>
      <c r="AX546" s="200"/>
      <c r="AY546" s="200"/>
      <c r="AZ546" s="200"/>
      <c r="BA546" s="200"/>
      <c r="BB546" s="200"/>
      <c r="BC546" s="200"/>
      <c r="BD546" s="200"/>
      <c r="BE546" s="200"/>
      <c r="BF546" s="200"/>
      <c r="BG546" s="200"/>
      <c r="BH546" s="200"/>
      <c r="BI546" s="200"/>
      <c r="BJ546" s="200"/>
      <c r="BK546" s="200"/>
      <c r="BL546" s="200"/>
      <c r="BM546" s="219">
        <v>1</v>
      </c>
    </row>
    <row r="547" spans="1:65">
      <c r="A547" s="30"/>
      <c r="B547" s="19">
        <v>1</v>
      </c>
      <c r="C547" s="9">
        <v>2</v>
      </c>
      <c r="D547" s="24">
        <v>5.0000000000000001E-3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0"/>
      <c r="AT547" s="200"/>
      <c r="AU547" s="200"/>
      <c r="AV547" s="200"/>
      <c r="AW547" s="200"/>
      <c r="AX547" s="200"/>
      <c r="AY547" s="200"/>
      <c r="AZ547" s="200"/>
      <c r="BA547" s="200"/>
      <c r="BB547" s="200"/>
      <c r="BC547" s="200"/>
      <c r="BD547" s="200"/>
      <c r="BE547" s="200"/>
      <c r="BF547" s="200"/>
      <c r="BG547" s="200"/>
      <c r="BH547" s="200"/>
      <c r="BI547" s="200"/>
      <c r="BJ547" s="200"/>
      <c r="BK547" s="200"/>
      <c r="BL547" s="200"/>
      <c r="BM547" s="219">
        <v>18</v>
      </c>
    </row>
    <row r="548" spans="1:65">
      <c r="A548" s="30"/>
      <c r="B548" s="19">
        <v>1</v>
      </c>
      <c r="C548" s="9">
        <v>3</v>
      </c>
      <c r="D548" s="24">
        <v>6.0000000000000001E-3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0"/>
      <c r="AT548" s="200"/>
      <c r="AU548" s="200"/>
      <c r="AV548" s="200"/>
      <c r="AW548" s="200"/>
      <c r="AX548" s="200"/>
      <c r="AY548" s="200"/>
      <c r="AZ548" s="200"/>
      <c r="BA548" s="200"/>
      <c r="BB548" s="200"/>
      <c r="BC548" s="200"/>
      <c r="BD548" s="200"/>
      <c r="BE548" s="200"/>
      <c r="BF548" s="200"/>
      <c r="BG548" s="200"/>
      <c r="BH548" s="200"/>
      <c r="BI548" s="200"/>
      <c r="BJ548" s="200"/>
      <c r="BK548" s="200"/>
      <c r="BL548" s="200"/>
      <c r="BM548" s="219">
        <v>16</v>
      </c>
    </row>
    <row r="549" spans="1:65">
      <c r="A549" s="30"/>
      <c r="B549" s="19">
        <v>1</v>
      </c>
      <c r="C549" s="9">
        <v>4</v>
      </c>
      <c r="D549" s="24">
        <v>7.0000000000000001E-3</v>
      </c>
      <c r="E549" s="199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  <c r="AA549" s="200"/>
      <c r="AB549" s="200"/>
      <c r="AC549" s="200"/>
      <c r="AD549" s="200"/>
      <c r="AE549" s="200"/>
      <c r="AF549" s="200"/>
      <c r="AG549" s="200"/>
      <c r="AH549" s="200"/>
      <c r="AI549" s="200"/>
      <c r="AJ549" s="200"/>
      <c r="AK549" s="200"/>
      <c r="AL549" s="200"/>
      <c r="AM549" s="200"/>
      <c r="AN549" s="200"/>
      <c r="AO549" s="200"/>
      <c r="AP549" s="200"/>
      <c r="AQ549" s="200"/>
      <c r="AR549" s="200"/>
      <c r="AS549" s="200"/>
      <c r="AT549" s="200"/>
      <c r="AU549" s="200"/>
      <c r="AV549" s="200"/>
      <c r="AW549" s="200"/>
      <c r="AX549" s="200"/>
      <c r="AY549" s="200"/>
      <c r="AZ549" s="200"/>
      <c r="BA549" s="200"/>
      <c r="BB549" s="200"/>
      <c r="BC549" s="200"/>
      <c r="BD549" s="200"/>
      <c r="BE549" s="200"/>
      <c r="BF549" s="200"/>
      <c r="BG549" s="200"/>
      <c r="BH549" s="200"/>
      <c r="BI549" s="200"/>
      <c r="BJ549" s="200"/>
      <c r="BK549" s="200"/>
      <c r="BL549" s="200"/>
      <c r="BM549" s="219">
        <v>6.0000000000000001E-3</v>
      </c>
    </row>
    <row r="550" spans="1:65">
      <c r="A550" s="30"/>
      <c r="B550" s="19">
        <v>1</v>
      </c>
      <c r="C550" s="9">
        <v>5</v>
      </c>
      <c r="D550" s="24">
        <v>5.0000000000000001E-3</v>
      </c>
      <c r="E550" s="199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  <c r="AA550" s="200"/>
      <c r="AB550" s="200"/>
      <c r="AC550" s="200"/>
      <c r="AD550" s="200"/>
      <c r="AE550" s="200"/>
      <c r="AF550" s="200"/>
      <c r="AG550" s="200"/>
      <c r="AH550" s="200"/>
      <c r="AI550" s="200"/>
      <c r="AJ550" s="200"/>
      <c r="AK550" s="200"/>
      <c r="AL550" s="200"/>
      <c r="AM550" s="200"/>
      <c r="AN550" s="200"/>
      <c r="AO550" s="200"/>
      <c r="AP550" s="200"/>
      <c r="AQ550" s="200"/>
      <c r="AR550" s="200"/>
      <c r="AS550" s="200"/>
      <c r="AT550" s="200"/>
      <c r="AU550" s="200"/>
      <c r="AV550" s="200"/>
      <c r="AW550" s="200"/>
      <c r="AX550" s="200"/>
      <c r="AY550" s="200"/>
      <c r="AZ550" s="200"/>
      <c r="BA550" s="200"/>
      <c r="BB550" s="200"/>
      <c r="BC550" s="200"/>
      <c r="BD550" s="200"/>
      <c r="BE550" s="200"/>
      <c r="BF550" s="200"/>
      <c r="BG550" s="200"/>
      <c r="BH550" s="200"/>
      <c r="BI550" s="200"/>
      <c r="BJ550" s="200"/>
      <c r="BK550" s="200"/>
      <c r="BL550" s="200"/>
      <c r="BM550" s="219">
        <v>42</v>
      </c>
    </row>
    <row r="551" spans="1:65">
      <c r="A551" s="30"/>
      <c r="B551" s="19">
        <v>1</v>
      </c>
      <c r="C551" s="9">
        <v>6</v>
      </c>
      <c r="D551" s="24">
        <v>7.0000000000000001E-3</v>
      </c>
      <c r="E551" s="199"/>
      <c r="F551" s="200"/>
      <c r="G551" s="200"/>
      <c r="H551" s="200"/>
      <c r="I551" s="200"/>
      <c r="J551" s="200"/>
      <c r="K551" s="200"/>
      <c r="L551" s="200"/>
      <c r="M551" s="200"/>
      <c r="N551" s="200"/>
      <c r="O551" s="200"/>
      <c r="P551" s="200"/>
      <c r="Q551" s="200"/>
      <c r="R551" s="200"/>
      <c r="S551" s="200"/>
      <c r="T551" s="200"/>
      <c r="U551" s="200"/>
      <c r="V551" s="200"/>
      <c r="W551" s="200"/>
      <c r="X551" s="200"/>
      <c r="Y551" s="200"/>
      <c r="Z551" s="200"/>
      <c r="AA551" s="200"/>
      <c r="AB551" s="200"/>
      <c r="AC551" s="200"/>
      <c r="AD551" s="200"/>
      <c r="AE551" s="200"/>
      <c r="AF551" s="200"/>
      <c r="AG551" s="200"/>
      <c r="AH551" s="200"/>
      <c r="AI551" s="200"/>
      <c r="AJ551" s="200"/>
      <c r="AK551" s="200"/>
      <c r="AL551" s="200"/>
      <c r="AM551" s="200"/>
      <c r="AN551" s="200"/>
      <c r="AO551" s="200"/>
      <c r="AP551" s="200"/>
      <c r="AQ551" s="200"/>
      <c r="AR551" s="200"/>
      <c r="AS551" s="200"/>
      <c r="AT551" s="200"/>
      <c r="AU551" s="200"/>
      <c r="AV551" s="200"/>
      <c r="AW551" s="200"/>
      <c r="AX551" s="200"/>
      <c r="AY551" s="200"/>
      <c r="AZ551" s="200"/>
      <c r="BA551" s="200"/>
      <c r="BB551" s="200"/>
      <c r="BC551" s="200"/>
      <c r="BD551" s="200"/>
      <c r="BE551" s="200"/>
      <c r="BF551" s="200"/>
      <c r="BG551" s="200"/>
      <c r="BH551" s="200"/>
      <c r="BI551" s="200"/>
      <c r="BJ551" s="200"/>
      <c r="BK551" s="200"/>
      <c r="BL551" s="200"/>
      <c r="BM551" s="56"/>
    </row>
    <row r="552" spans="1:65">
      <c r="A552" s="30"/>
      <c r="B552" s="20" t="s">
        <v>179</v>
      </c>
      <c r="C552" s="12"/>
      <c r="D552" s="220">
        <v>6.000000000000001E-3</v>
      </c>
      <c r="E552" s="199"/>
      <c r="F552" s="200"/>
      <c r="G552" s="200"/>
      <c r="H552" s="200"/>
      <c r="I552" s="200"/>
      <c r="J552" s="200"/>
      <c r="K552" s="200"/>
      <c r="L552" s="200"/>
      <c r="M552" s="200"/>
      <c r="N552" s="200"/>
      <c r="O552" s="200"/>
      <c r="P552" s="200"/>
      <c r="Q552" s="200"/>
      <c r="R552" s="200"/>
      <c r="S552" s="200"/>
      <c r="T552" s="200"/>
      <c r="U552" s="200"/>
      <c r="V552" s="200"/>
      <c r="W552" s="200"/>
      <c r="X552" s="200"/>
      <c r="Y552" s="200"/>
      <c r="Z552" s="200"/>
      <c r="AA552" s="200"/>
      <c r="AB552" s="200"/>
      <c r="AC552" s="200"/>
      <c r="AD552" s="200"/>
      <c r="AE552" s="200"/>
      <c r="AF552" s="200"/>
      <c r="AG552" s="200"/>
      <c r="AH552" s="200"/>
      <c r="AI552" s="200"/>
      <c r="AJ552" s="200"/>
      <c r="AK552" s="200"/>
      <c r="AL552" s="200"/>
      <c r="AM552" s="200"/>
      <c r="AN552" s="200"/>
      <c r="AO552" s="200"/>
      <c r="AP552" s="200"/>
      <c r="AQ552" s="200"/>
      <c r="AR552" s="200"/>
      <c r="AS552" s="200"/>
      <c r="AT552" s="200"/>
      <c r="AU552" s="200"/>
      <c r="AV552" s="200"/>
      <c r="AW552" s="200"/>
      <c r="AX552" s="200"/>
      <c r="AY552" s="200"/>
      <c r="AZ552" s="200"/>
      <c r="BA552" s="200"/>
      <c r="BB552" s="200"/>
      <c r="BC552" s="200"/>
      <c r="BD552" s="200"/>
      <c r="BE552" s="200"/>
      <c r="BF552" s="200"/>
      <c r="BG552" s="200"/>
      <c r="BH552" s="200"/>
      <c r="BI552" s="200"/>
      <c r="BJ552" s="200"/>
      <c r="BK552" s="200"/>
      <c r="BL552" s="200"/>
      <c r="BM552" s="56"/>
    </row>
    <row r="553" spans="1:65">
      <c r="A553" s="30"/>
      <c r="B553" s="3" t="s">
        <v>180</v>
      </c>
      <c r="C553" s="29"/>
      <c r="D553" s="24">
        <v>6.0000000000000001E-3</v>
      </c>
      <c r="E553" s="199"/>
      <c r="F553" s="200"/>
      <c r="G553" s="200"/>
      <c r="H553" s="200"/>
      <c r="I553" s="200"/>
      <c r="J553" s="200"/>
      <c r="K553" s="200"/>
      <c r="L553" s="200"/>
      <c r="M553" s="200"/>
      <c r="N553" s="200"/>
      <c r="O553" s="200"/>
      <c r="P553" s="200"/>
      <c r="Q553" s="200"/>
      <c r="R553" s="200"/>
      <c r="S553" s="200"/>
      <c r="T553" s="200"/>
      <c r="U553" s="200"/>
      <c r="V553" s="200"/>
      <c r="W553" s="200"/>
      <c r="X553" s="200"/>
      <c r="Y553" s="200"/>
      <c r="Z553" s="200"/>
      <c r="AA553" s="200"/>
      <c r="AB553" s="200"/>
      <c r="AC553" s="200"/>
      <c r="AD553" s="200"/>
      <c r="AE553" s="200"/>
      <c r="AF553" s="200"/>
      <c r="AG553" s="200"/>
      <c r="AH553" s="200"/>
      <c r="AI553" s="200"/>
      <c r="AJ553" s="200"/>
      <c r="AK553" s="200"/>
      <c r="AL553" s="200"/>
      <c r="AM553" s="200"/>
      <c r="AN553" s="200"/>
      <c r="AO553" s="200"/>
      <c r="AP553" s="200"/>
      <c r="AQ553" s="200"/>
      <c r="AR553" s="200"/>
      <c r="AS553" s="200"/>
      <c r="AT553" s="200"/>
      <c r="AU553" s="200"/>
      <c r="AV553" s="200"/>
      <c r="AW553" s="200"/>
      <c r="AX553" s="200"/>
      <c r="AY553" s="200"/>
      <c r="AZ553" s="200"/>
      <c r="BA553" s="200"/>
      <c r="BB553" s="200"/>
      <c r="BC553" s="200"/>
      <c r="BD553" s="200"/>
      <c r="BE553" s="200"/>
      <c r="BF553" s="200"/>
      <c r="BG553" s="200"/>
      <c r="BH553" s="200"/>
      <c r="BI553" s="200"/>
      <c r="BJ553" s="200"/>
      <c r="BK553" s="200"/>
      <c r="BL553" s="200"/>
      <c r="BM553" s="56"/>
    </row>
    <row r="554" spans="1:65">
      <c r="A554" s="30"/>
      <c r="B554" s="3" t="s">
        <v>181</v>
      </c>
      <c r="C554" s="29"/>
      <c r="D554" s="24">
        <v>8.9442719099991602E-4</v>
      </c>
      <c r="E554" s="199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  <c r="P554" s="200"/>
      <c r="Q554" s="200"/>
      <c r="R554" s="200"/>
      <c r="S554" s="200"/>
      <c r="T554" s="200"/>
      <c r="U554" s="200"/>
      <c r="V554" s="200"/>
      <c r="W554" s="200"/>
      <c r="X554" s="200"/>
      <c r="Y554" s="200"/>
      <c r="Z554" s="200"/>
      <c r="AA554" s="200"/>
      <c r="AB554" s="200"/>
      <c r="AC554" s="200"/>
      <c r="AD554" s="200"/>
      <c r="AE554" s="200"/>
      <c r="AF554" s="200"/>
      <c r="AG554" s="200"/>
      <c r="AH554" s="200"/>
      <c r="AI554" s="200"/>
      <c r="AJ554" s="200"/>
      <c r="AK554" s="200"/>
      <c r="AL554" s="200"/>
      <c r="AM554" s="200"/>
      <c r="AN554" s="200"/>
      <c r="AO554" s="200"/>
      <c r="AP554" s="200"/>
      <c r="AQ554" s="200"/>
      <c r="AR554" s="200"/>
      <c r="AS554" s="200"/>
      <c r="AT554" s="200"/>
      <c r="AU554" s="200"/>
      <c r="AV554" s="200"/>
      <c r="AW554" s="200"/>
      <c r="AX554" s="200"/>
      <c r="AY554" s="200"/>
      <c r="AZ554" s="200"/>
      <c r="BA554" s="200"/>
      <c r="BB554" s="200"/>
      <c r="BC554" s="200"/>
      <c r="BD554" s="200"/>
      <c r="BE554" s="200"/>
      <c r="BF554" s="200"/>
      <c r="BG554" s="200"/>
      <c r="BH554" s="200"/>
      <c r="BI554" s="200"/>
      <c r="BJ554" s="200"/>
      <c r="BK554" s="200"/>
      <c r="BL554" s="200"/>
      <c r="BM554" s="56"/>
    </row>
    <row r="555" spans="1:65">
      <c r="A555" s="30"/>
      <c r="B555" s="3" t="s">
        <v>83</v>
      </c>
      <c r="C555" s="29"/>
      <c r="D555" s="13">
        <v>0.14907119849998599</v>
      </c>
      <c r="E555" s="14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A556" s="30"/>
      <c r="B556" s="3" t="s">
        <v>182</v>
      </c>
      <c r="C556" s="29"/>
      <c r="D556" s="13">
        <v>2.2204460492503131E-16</v>
      </c>
      <c r="E556" s="14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30"/>
      <c r="B557" s="46" t="s">
        <v>183</v>
      </c>
      <c r="C557" s="47"/>
      <c r="D557" s="45" t="s">
        <v>184</v>
      </c>
      <c r="E557" s="14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B558" s="31"/>
      <c r="C558" s="20"/>
      <c r="D558" s="20"/>
      <c r="BM558" s="55"/>
    </row>
    <row r="559" spans="1:65" ht="15">
      <c r="B559" s="8" t="s">
        <v>346</v>
      </c>
      <c r="BM559" s="28" t="s">
        <v>193</v>
      </c>
    </row>
    <row r="560" spans="1:65" ht="15">
      <c r="A560" s="25" t="s">
        <v>58</v>
      </c>
      <c r="B560" s="18" t="s">
        <v>101</v>
      </c>
      <c r="C560" s="15" t="s">
        <v>102</v>
      </c>
      <c r="D560" s="16" t="s">
        <v>153</v>
      </c>
      <c r="E560" s="146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</v>
      </c>
    </row>
    <row r="561" spans="1:65">
      <c r="A561" s="30"/>
      <c r="B561" s="19" t="s">
        <v>154</v>
      </c>
      <c r="C561" s="9" t="s">
        <v>154</v>
      </c>
      <c r="D561" s="144" t="s">
        <v>156</v>
      </c>
      <c r="E561" s="14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 t="s">
        <v>1</v>
      </c>
    </row>
    <row r="562" spans="1:65">
      <c r="A562" s="30"/>
      <c r="B562" s="19"/>
      <c r="C562" s="9"/>
      <c r="D562" s="10" t="s">
        <v>194</v>
      </c>
      <c r="E562" s="14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3</v>
      </c>
    </row>
    <row r="563" spans="1:65">
      <c r="A563" s="30"/>
      <c r="B563" s="19"/>
      <c r="C563" s="9"/>
      <c r="D563" s="26" t="s">
        <v>196</v>
      </c>
      <c r="E563" s="14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3</v>
      </c>
    </row>
    <row r="564" spans="1:65">
      <c r="A564" s="30"/>
      <c r="B564" s="18">
        <v>1</v>
      </c>
      <c r="C564" s="14">
        <v>1</v>
      </c>
      <c r="D564" s="218">
        <v>0.56999999999999995</v>
      </c>
      <c r="E564" s="199"/>
      <c r="F564" s="200"/>
      <c r="G564" s="200"/>
      <c r="H564" s="200"/>
      <c r="I564" s="200"/>
      <c r="J564" s="200"/>
      <c r="K564" s="200"/>
      <c r="L564" s="200"/>
      <c r="M564" s="200"/>
      <c r="N564" s="200"/>
      <c r="O564" s="200"/>
      <c r="P564" s="200"/>
      <c r="Q564" s="200"/>
      <c r="R564" s="200"/>
      <c r="S564" s="200"/>
      <c r="T564" s="200"/>
      <c r="U564" s="200"/>
      <c r="V564" s="200"/>
      <c r="W564" s="200"/>
      <c r="X564" s="200"/>
      <c r="Y564" s="200"/>
      <c r="Z564" s="200"/>
      <c r="AA564" s="200"/>
      <c r="AB564" s="200"/>
      <c r="AC564" s="200"/>
      <c r="AD564" s="200"/>
      <c r="AE564" s="200"/>
      <c r="AF564" s="200"/>
      <c r="AG564" s="200"/>
      <c r="AH564" s="200"/>
      <c r="AI564" s="200"/>
      <c r="AJ564" s="200"/>
      <c r="AK564" s="200"/>
      <c r="AL564" s="200"/>
      <c r="AM564" s="200"/>
      <c r="AN564" s="200"/>
      <c r="AO564" s="200"/>
      <c r="AP564" s="200"/>
      <c r="AQ564" s="200"/>
      <c r="AR564" s="200"/>
      <c r="AS564" s="200"/>
      <c r="AT564" s="200"/>
      <c r="AU564" s="200"/>
      <c r="AV564" s="200"/>
      <c r="AW564" s="200"/>
      <c r="AX564" s="200"/>
      <c r="AY564" s="200"/>
      <c r="AZ564" s="200"/>
      <c r="BA564" s="200"/>
      <c r="BB564" s="200"/>
      <c r="BC564" s="200"/>
      <c r="BD564" s="200"/>
      <c r="BE564" s="200"/>
      <c r="BF564" s="200"/>
      <c r="BG564" s="200"/>
      <c r="BH564" s="200"/>
      <c r="BI564" s="200"/>
      <c r="BJ564" s="200"/>
      <c r="BK564" s="200"/>
      <c r="BL564" s="200"/>
      <c r="BM564" s="219">
        <v>1</v>
      </c>
    </row>
    <row r="565" spans="1:65">
      <c r="A565" s="30"/>
      <c r="B565" s="19">
        <v>1</v>
      </c>
      <c r="C565" s="9">
        <v>2</v>
      </c>
      <c r="D565" s="24">
        <v>0.59</v>
      </c>
      <c r="E565" s="199"/>
      <c r="F565" s="200"/>
      <c r="G565" s="200"/>
      <c r="H565" s="200"/>
      <c r="I565" s="200"/>
      <c r="J565" s="200"/>
      <c r="K565" s="200"/>
      <c r="L565" s="200"/>
      <c r="M565" s="200"/>
      <c r="N565" s="200"/>
      <c r="O565" s="200"/>
      <c r="P565" s="200"/>
      <c r="Q565" s="200"/>
      <c r="R565" s="200"/>
      <c r="S565" s="200"/>
      <c r="T565" s="200"/>
      <c r="U565" s="200"/>
      <c r="V565" s="200"/>
      <c r="W565" s="200"/>
      <c r="X565" s="200"/>
      <c r="Y565" s="200"/>
      <c r="Z565" s="200"/>
      <c r="AA565" s="200"/>
      <c r="AB565" s="200"/>
      <c r="AC565" s="200"/>
      <c r="AD565" s="200"/>
      <c r="AE565" s="200"/>
      <c r="AF565" s="200"/>
      <c r="AG565" s="200"/>
      <c r="AH565" s="200"/>
      <c r="AI565" s="200"/>
      <c r="AJ565" s="200"/>
      <c r="AK565" s="200"/>
      <c r="AL565" s="200"/>
      <c r="AM565" s="200"/>
      <c r="AN565" s="200"/>
      <c r="AO565" s="200"/>
      <c r="AP565" s="200"/>
      <c r="AQ565" s="200"/>
      <c r="AR565" s="200"/>
      <c r="AS565" s="200"/>
      <c r="AT565" s="200"/>
      <c r="AU565" s="200"/>
      <c r="AV565" s="200"/>
      <c r="AW565" s="200"/>
      <c r="AX565" s="200"/>
      <c r="AY565" s="200"/>
      <c r="AZ565" s="200"/>
      <c r="BA565" s="200"/>
      <c r="BB565" s="200"/>
      <c r="BC565" s="200"/>
      <c r="BD565" s="200"/>
      <c r="BE565" s="200"/>
      <c r="BF565" s="200"/>
      <c r="BG565" s="200"/>
      <c r="BH565" s="200"/>
      <c r="BI565" s="200"/>
      <c r="BJ565" s="200"/>
      <c r="BK565" s="200"/>
      <c r="BL565" s="200"/>
      <c r="BM565" s="219">
        <v>19</v>
      </c>
    </row>
    <row r="566" spans="1:65">
      <c r="A566" s="30"/>
      <c r="B566" s="19">
        <v>1</v>
      </c>
      <c r="C566" s="9">
        <v>3</v>
      </c>
      <c r="D566" s="24">
        <v>0.56999999999999995</v>
      </c>
      <c r="E566" s="199"/>
      <c r="F566" s="200"/>
      <c r="G566" s="200"/>
      <c r="H566" s="200"/>
      <c r="I566" s="200"/>
      <c r="J566" s="200"/>
      <c r="K566" s="200"/>
      <c r="L566" s="200"/>
      <c r="M566" s="200"/>
      <c r="N566" s="200"/>
      <c r="O566" s="200"/>
      <c r="P566" s="200"/>
      <c r="Q566" s="200"/>
      <c r="R566" s="200"/>
      <c r="S566" s="200"/>
      <c r="T566" s="200"/>
      <c r="U566" s="200"/>
      <c r="V566" s="200"/>
      <c r="W566" s="200"/>
      <c r="X566" s="200"/>
      <c r="Y566" s="200"/>
      <c r="Z566" s="200"/>
      <c r="AA566" s="200"/>
      <c r="AB566" s="200"/>
      <c r="AC566" s="200"/>
      <c r="AD566" s="200"/>
      <c r="AE566" s="200"/>
      <c r="AF566" s="200"/>
      <c r="AG566" s="200"/>
      <c r="AH566" s="200"/>
      <c r="AI566" s="200"/>
      <c r="AJ566" s="200"/>
      <c r="AK566" s="200"/>
      <c r="AL566" s="200"/>
      <c r="AM566" s="200"/>
      <c r="AN566" s="200"/>
      <c r="AO566" s="200"/>
      <c r="AP566" s="200"/>
      <c r="AQ566" s="200"/>
      <c r="AR566" s="200"/>
      <c r="AS566" s="200"/>
      <c r="AT566" s="200"/>
      <c r="AU566" s="200"/>
      <c r="AV566" s="200"/>
      <c r="AW566" s="200"/>
      <c r="AX566" s="200"/>
      <c r="AY566" s="200"/>
      <c r="AZ566" s="200"/>
      <c r="BA566" s="200"/>
      <c r="BB566" s="200"/>
      <c r="BC566" s="200"/>
      <c r="BD566" s="200"/>
      <c r="BE566" s="200"/>
      <c r="BF566" s="200"/>
      <c r="BG566" s="200"/>
      <c r="BH566" s="200"/>
      <c r="BI566" s="200"/>
      <c r="BJ566" s="200"/>
      <c r="BK566" s="200"/>
      <c r="BL566" s="200"/>
      <c r="BM566" s="219">
        <v>16</v>
      </c>
    </row>
    <row r="567" spans="1:65">
      <c r="A567" s="30"/>
      <c r="B567" s="19">
        <v>1</v>
      </c>
      <c r="C567" s="9">
        <v>4</v>
      </c>
      <c r="D567" s="24">
        <v>0.56999999999999995</v>
      </c>
      <c r="E567" s="199"/>
      <c r="F567" s="200"/>
      <c r="G567" s="200"/>
      <c r="H567" s="200"/>
      <c r="I567" s="200"/>
      <c r="J567" s="200"/>
      <c r="K567" s="200"/>
      <c r="L567" s="200"/>
      <c r="M567" s="200"/>
      <c r="N567" s="200"/>
      <c r="O567" s="200"/>
      <c r="P567" s="200"/>
      <c r="Q567" s="200"/>
      <c r="R567" s="200"/>
      <c r="S567" s="200"/>
      <c r="T567" s="200"/>
      <c r="U567" s="200"/>
      <c r="V567" s="200"/>
      <c r="W567" s="200"/>
      <c r="X567" s="200"/>
      <c r="Y567" s="200"/>
      <c r="Z567" s="200"/>
      <c r="AA567" s="200"/>
      <c r="AB567" s="200"/>
      <c r="AC567" s="200"/>
      <c r="AD567" s="200"/>
      <c r="AE567" s="200"/>
      <c r="AF567" s="200"/>
      <c r="AG567" s="200"/>
      <c r="AH567" s="200"/>
      <c r="AI567" s="200"/>
      <c r="AJ567" s="200"/>
      <c r="AK567" s="200"/>
      <c r="AL567" s="200"/>
      <c r="AM567" s="200"/>
      <c r="AN567" s="200"/>
      <c r="AO567" s="200"/>
      <c r="AP567" s="200"/>
      <c r="AQ567" s="200"/>
      <c r="AR567" s="200"/>
      <c r="AS567" s="200"/>
      <c r="AT567" s="200"/>
      <c r="AU567" s="200"/>
      <c r="AV567" s="200"/>
      <c r="AW567" s="200"/>
      <c r="AX567" s="200"/>
      <c r="AY567" s="200"/>
      <c r="AZ567" s="200"/>
      <c r="BA567" s="200"/>
      <c r="BB567" s="200"/>
      <c r="BC567" s="200"/>
      <c r="BD567" s="200"/>
      <c r="BE567" s="200"/>
      <c r="BF567" s="200"/>
      <c r="BG567" s="200"/>
      <c r="BH567" s="200"/>
      <c r="BI567" s="200"/>
      <c r="BJ567" s="200"/>
      <c r="BK567" s="200"/>
      <c r="BL567" s="200"/>
      <c r="BM567" s="219">
        <v>0.57499999999999996</v>
      </c>
    </row>
    <row r="568" spans="1:65">
      <c r="A568" s="30"/>
      <c r="B568" s="19">
        <v>1</v>
      </c>
      <c r="C568" s="9">
        <v>5</v>
      </c>
      <c r="D568" s="24">
        <v>0.56999999999999995</v>
      </c>
      <c r="E568" s="199"/>
      <c r="F568" s="200"/>
      <c r="G568" s="200"/>
      <c r="H568" s="200"/>
      <c r="I568" s="200"/>
      <c r="J568" s="200"/>
      <c r="K568" s="200"/>
      <c r="L568" s="200"/>
      <c r="M568" s="200"/>
      <c r="N568" s="200"/>
      <c r="O568" s="200"/>
      <c r="P568" s="200"/>
      <c r="Q568" s="200"/>
      <c r="R568" s="200"/>
      <c r="S568" s="200"/>
      <c r="T568" s="200"/>
      <c r="U568" s="200"/>
      <c r="V568" s="200"/>
      <c r="W568" s="200"/>
      <c r="X568" s="200"/>
      <c r="Y568" s="200"/>
      <c r="Z568" s="200"/>
      <c r="AA568" s="200"/>
      <c r="AB568" s="200"/>
      <c r="AC568" s="200"/>
      <c r="AD568" s="200"/>
      <c r="AE568" s="200"/>
      <c r="AF568" s="200"/>
      <c r="AG568" s="200"/>
      <c r="AH568" s="200"/>
      <c r="AI568" s="200"/>
      <c r="AJ568" s="200"/>
      <c r="AK568" s="200"/>
      <c r="AL568" s="200"/>
      <c r="AM568" s="200"/>
      <c r="AN568" s="200"/>
      <c r="AO568" s="200"/>
      <c r="AP568" s="200"/>
      <c r="AQ568" s="200"/>
      <c r="AR568" s="200"/>
      <c r="AS568" s="200"/>
      <c r="AT568" s="200"/>
      <c r="AU568" s="200"/>
      <c r="AV568" s="200"/>
      <c r="AW568" s="200"/>
      <c r="AX568" s="200"/>
      <c r="AY568" s="200"/>
      <c r="AZ568" s="200"/>
      <c r="BA568" s="200"/>
      <c r="BB568" s="200"/>
      <c r="BC568" s="200"/>
      <c r="BD568" s="200"/>
      <c r="BE568" s="200"/>
      <c r="BF568" s="200"/>
      <c r="BG568" s="200"/>
      <c r="BH568" s="200"/>
      <c r="BI568" s="200"/>
      <c r="BJ568" s="200"/>
      <c r="BK568" s="200"/>
      <c r="BL568" s="200"/>
      <c r="BM568" s="219">
        <v>43</v>
      </c>
    </row>
    <row r="569" spans="1:65">
      <c r="A569" s="30"/>
      <c r="B569" s="19">
        <v>1</v>
      </c>
      <c r="C569" s="9">
        <v>6</v>
      </c>
      <c r="D569" s="24">
        <v>0.57999999999999996</v>
      </c>
      <c r="E569" s="199"/>
      <c r="F569" s="200"/>
      <c r="G569" s="200"/>
      <c r="H569" s="200"/>
      <c r="I569" s="200"/>
      <c r="J569" s="200"/>
      <c r="K569" s="200"/>
      <c r="L569" s="200"/>
      <c r="M569" s="200"/>
      <c r="N569" s="200"/>
      <c r="O569" s="200"/>
      <c r="P569" s="200"/>
      <c r="Q569" s="200"/>
      <c r="R569" s="200"/>
      <c r="S569" s="200"/>
      <c r="T569" s="200"/>
      <c r="U569" s="200"/>
      <c r="V569" s="200"/>
      <c r="W569" s="200"/>
      <c r="X569" s="200"/>
      <c r="Y569" s="200"/>
      <c r="Z569" s="200"/>
      <c r="AA569" s="200"/>
      <c r="AB569" s="200"/>
      <c r="AC569" s="200"/>
      <c r="AD569" s="200"/>
      <c r="AE569" s="200"/>
      <c r="AF569" s="200"/>
      <c r="AG569" s="200"/>
      <c r="AH569" s="200"/>
      <c r="AI569" s="200"/>
      <c r="AJ569" s="200"/>
      <c r="AK569" s="200"/>
      <c r="AL569" s="200"/>
      <c r="AM569" s="200"/>
      <c r="AN569" s="200"/>
      <c r="AO569" s="200"/>
      <c r="AP569" s="200"/>
      <c r="AQ569" s="200"/>
      <c r="AR569" s="200"/>
      <c r="AS569" s="200"/>
      <c r="AT569" s="200"/>
      <c r="AU569" s="200"/>
      <c r="AV569" s="200"/>
      <c r="AW569" s="200"/>
      <c r="AX569" s="200"/>
      <c r="AY569" s="200"/>
      <c r="AZ569" s="200"/>
      <c r="BA569" s="200"/>
      <c r="BB569" s="200"/>
      <c r="BC569" s="200"/>
      <c r="BD569" s="200"/>
      <c r="BE569" s="200"/>
      <c r="BF569" s="200"/>
      <c r="BG569" s="200"/>
      <c r="BH569" s="200"/>
      <c r="BI569" s="200"/>
      <c r="BJ569" s="200"/>
      <c r="BK569" s="200"/>
      <c r="BL569" s="200"/>
      <c r="BM569" s="56"/>
    </row>
    <row r="570" spans="1:65">
      <c r="A570" s="30"/>
      <c r="B570" s="20" t="s">
        <v>179</v>
      </c>
      <c r="C570" s="12"/>
      <c r="D570" s="220">
        <v>0.57499999999999996</v>
      </c>
      <c r="E570" s="199"/>
      <c r="F570" s="200"/>
      <c r="G570" s="200"/>
      <c r="H570" s="200"/>
      <c r="I570" s="200"/>
      <c r="J570" s="200"/>
      <c r="K570" s="200"/>
      <c r="L570" s="200"/>
      <c r="M570" s="200"/>
      <c r="N570" s="200"/>
      <c r="O570" s="200"/>
      <c r="P570" s="200"/>
      <c r="Q570" s="200"/>
      <c r="R570" s="200"/>
      <c r="S570" s="200"/>
      <c r="T570" s="200"/>
      <c r="U570" s="200"/>
      <c r="V570" s="200"/>
      <c r="W570" s="200"/>
      <c r="X570" s="200"/>
      <c r="Y570" s="200"/>
      <c r="Z570" s="200"/>
      <c r="AA570" s="200"/>
      <c r="AB570" s="200"/>
      <c r="AC570" s="200"/>
      <c r="AD570" s="200"/>
      <c r="AE570" s="200"/>
      <c r="AF570" s="200"/>
      <c r="AG570" s="200"/>
      <c r="AH570" s="200"/>
      <c r="AI570" s="200"/>
      <c r="AJ570" s="200"/>
      <c r="AK570" s="200"/>
      <c r="AL570" s="200"/>
      <c r="AM570" s="200"/>
      <c r="AN570" s="200"/>
      <c r="AO570" s="200"/>
      <c r="AP570" s="200"/>
      <c r="AQ570" s="200"/>
      <c r="AR570" s="200"/>
      <c r="AS570" s="200"/>
      <c r="AT570" s="200"/>
      <c r="AU570" s="200"/>
      <c r="AV570" s="200"/>
      <c r="AW570" s="200"/>
      <c r="AX570" s="200"/>
      <c r="AY570" s="200"/>
      <c r="AZ570" s="200"/>
      <c r="BA570" s="200"/>
      <c r="BB570" s="200"/>
      <c r="BC570" s="200"/>
      <c r="BD570" s="200"/>
      <c r="BE570" s="200"/>
      <c r="BF570" s="200"/>
      <c r="BG570" s="200"/>
      <c r="BH570" s="200"/>
      <c r="BI570" s="200"/>
      <c r="BJ570" s="200"/>
      <c r="BK570" s="200"/>
      <c r="BL570" s="200"/>
      <c r="BM570" s="56"/>
    </row>
    <row r="571" spans="1:65">
      <c r="A571" s="30"/>
      <c r="B571" s="3" t="s">
        <v>180</v>
      </c>
      <c r="C571" s="29"/>
      <c r="D571" s="24">
        <v>0.56999999999999995</v>
      </c>
      <c r="E571" s="199"/>
      <c r="F571" s="200"/>
      <c r="G571" s="200"/>
      <c r="H571" s="200"/>
      <c r="I571" s="200"/>
      <c r="J571" s="200"/>
      <c r="K571" s="200"/>
      <c r="L571" s="200"/>
      <c r="M571" s="200"/>
      <c r="N571" s="200"/>
      <c r="O571" s="200"/>
      <c r="P571" s="200"/>
      <c r="Q571" s="200"/>
      <c r="R571" s="200"/>
      <c r="S571" s="200"/>
      <c r="T571" s="200"/>
      <c r="U571" s="200"/>
      <c r="V571" s="200"/>
      <c r="W571" s="200"/>
      <c r="X571" s="200"/>
      <c r="Y571" s="200"/>
      <c r="Z571" s="200"/>
      <c r="AA571" s="200"/>
      <c r="AB571" s="200"/>
      <c r="AC571" s="200"/>
      <c r="AD571" s="200"/>
      <c r="AE571" s="200"/>
      <c r="AF571" s="200"/>
      <c r="AG571" s="200"/>
      <c r="AH571" s="200"/>
      <c r="AI571" s="200"/>
      <c r="AJ571" s="200"/>
      <c r="AK571" s="200"/>
      <c r="AL571" s="200"/>
      <c r="AM571" s="200"/>
      <c r="AN571" s="200"/>
      <c r="AO571" s="200"/>
      <c r="AP571" s="200"/>
      <c r="AQ571" s="200"/>
      <c r="AR571" s="200"/>
      <c r="AS571" s="200"/>
      <c r="AT571" s="200"/>
      <c r="AU571" s="200"/>
      <c r="AV571" s="200"/>
      <c r="AW571" s="200"/>
      <c r="AX571" s="200"/>
      <c r="AY571" s="200"/>
      <c r="AZ571" s="200"/>
      <c r="BA571" s="200"/>
      <c r="BB571" s="200"/>
      <c r="BC571" s="200"/>
      <c r="BD571" s="200"/>
      <c r="BE571" s="200"/>
      <c r="BF571" s="200"/>
      <c r="BG571" s="200"/>
      <c r="BH571" s="200"/>
      <c r="BI571" s="200"/>
      <c r="BJ571" s="200"/>
      <c r="BK571" s="200"/>
      <c r="BL571" s="200"/>
      <c r="BM571" s="56"/>
    </row>
    <row r="572" spans="1:65">
      <c r="A572" s="30"/>
      <c r="B572" s="3" t="s">
        <v>181</v>
      </c>
      <c r="C572" s="29"/>
      <c r="D572" s="24">
        <v>8.3666002653407633E-3</v>
      </c>
      <c r="E572" s="199"/>
      <c r="F572" s="200"/>
      <c r="G572" s="200"/>
      <c r="H572" s="200"/>
      <c r="I572" s="200"/>
      <c r="J572" s="200"/>
      <c r="K572" s="200"/>
      <c r="L572" s="200"/>
      <c r="M572" s="200"/>
      <c r="N572" s="200"/>
      <c r="O572" s="200"/>
      <c r="P572" s="200"/>
      <c r="Q572" s="200"/>
      <c r="R572" s="200"/>
      <c r="S572" s="200"/>
      <c r="T572" s="200"/>
      <c r="U572" s="200"/>
      <c r="V572" s="200"/>
      <c r="W572" s="200"/>
      <c r="X572" s="200"/>
      <c r="Y572" s="200"/>
      <c r="Z572" s="200"/>
      <c r="AA572" s="200"/>
      <c r="AB572" s="200"/>
      <c r="AC572" s="200"/>
      <c r="AD572" s="200"/>
      <c r="AE572" s="200"/>
      <c r="AF572" s="200"/>
      <c r="AG572" s="200"/>
      <c r="AH572" s="200"/>
      <c r="AI572" s="200"/>
      <c r="AJ572" s="200"/>
      <c r="AK572" s="200"/>
      <c r="AL572" s="200"/>
      <c r="AM572" s="200"/>
      <c r="AN572" s="200"/>
      <c r="AO572" s="200"/>
      <c r="AP572" s="200"/>
      <c r="AQ572" s="200"/>
      <c r="AR572" s="200"/>
      <c r="AS572" s="200"/>
      <c r="AT572" s="200"/>
      <c r="AU572" s="200"/>
      <c r="AV572" s="200"/>
      <c r="AW572" s="200"/>
      <c r="AX572" s="200"/>
      <c r="AY572" s="200"/>
      <c r="AZ572" s="200"/>
      <c r="BA572" s="200"/>
      <c r="BB572" s="200"/>
      <c r="BC572" s="200"/>
      <c r="BD572" s="200"/>
      <c r="BE572" s="200"/>
      <c r="BF572" s="200"/>
      <c r="BG572" s="200"/>
      <c r="BH572" s="200"/>
      <c r="BI572" s="200"/>
      <c r="BJ572" s="200"/>
      <c r="BK572" s="200"/>
      <c r="BL572" s="200"/>
      <c r="BM572" s="56"/>
    </row>
    <row r="573" spans="1:65">
      <c r="A573" s="30"/>
      <c r="B573" s="3" t="s">
        <v>83</v>
      </c>
      <c r="C573" s="29"/>
      <c r="D573" s="13">
        <v>1.4550609157114373E-2</v>
      </c>
      <c r="E573" s="146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30"/>
      <c r="B574" s="3" t="s">
        <v>182</v>
      </c>
      <c r="C574" s="29"/>
      <c r="D574" s="13">
        <v>0</v>
      </c>
      <c r="E574" s="14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30"/>
      <c r="B575" s="46" t="s">
        <v>183</v>
      </c>
      <c r="C575" s="47"/>
      <c r="D575" s="45" t="s">
        <v>184</v>
      </c>
      <c r="E575" s="14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B576" s="31"/>
      <c r="C576" s="20"/>
      <c r="D576" s="20"/>
      <c r="BM576" s="55"/>
    </row>
    <row r="577" spans="1:65" ht="15">
      <c r="B577" s="8" t="s">
        <v>347</v>
      </c>
      <c r="BM577" s="28" t="s">
        <v>193</v>
      </c>
    </row>
    <row r="578" spans="1:65" ht="15">
      <c r="A578" s="25" t="s">
        <v>6</v>
      </c>
      <c r="B578" s="18" t="s">
        <v>101</v>
      </c>
      <c r="C578" s="15" t="s">
        <v>102</v>
      </c>
      <c r="D578" s="16" t="s">
        <v>153</v>
      </c>
      <c r="E578" s="14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 t="s">
        <v>154</v>
      </c>
      <c r="C579" s="9" t="s">
        <v>154</v>
      </c>
      <c r="D579" s="144" t="s">
        <v>156</v>
      </c>
      <c r="E579" s="14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 t="s">
        <v>3</v>
      </c>
    </row>
    <row r="580" spans="1:65">
      <c r="A580" s="30"/>
      <c r="B580" s="19"/>
      <c r="C580" s="9"/>
      <c r="D580" s="10" t="s">
        <v>194</v>
      </c>
      <c r="E580" s="146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2</v>
      </c>
    </row>
    <row r="581" spans="1:65">
      <c r="A581" s="30"/>
      <c r="B581" s="19"/>
      <c r="C581" s="9"/>
      <c r="D581" s="26" t="s">
        <v>196</v>
      </c>
      <c r="E581" s="146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</v>
      </c>
    </row>
    <row r="582" spans="1:65">
      <c r="A582" s="30"/>
      <c r="B582" s="18">
        <v>1</v>
      </c>
      <c r="C582" s="14">
        <v>1</v>
      </c>
      <c r="D582" s="22">
        <v>0.97000000000000008</v>
      </c>
      <c r="E582" s="146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</v>
      </c>
    </row>
    <row r="583" spans="1:65">
      <c r="A583" s="30"/>
      <c r="B583" s="19">
        <v>1</v>
      </c>
      <c r="C583" s="9">
        <v>2</v>
      </c>
      <c r="D583" s="11">
        <v>1.17</v>
      </c>
      <c r="E583" s="146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20</v>
      </c>
    </row>
    <row r="584" spans="1:65">
      <c r="A584" s="30"/>
      <c r="B584" s="19">
        <v>1</v>
      </c>
      <c r="C584" s="9">
        <v>3</v>
      </c>
      <c r="D584" s="11">
        <v>1.1399999999999999</v>
      </c>
      <c r="E584" s="146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16</v>
      </c>
    </row>
    <row r="585" spans="1:65">
      <c r="A585" s="30"/>
      <c r="B585" s="19">
        <v>1</v>
      </c>
      <c r="C585" s="9">
        <v>4</v>
      </c>
      <c r="D585" s="11">
        <v>1.1200000000000001</v>
      </c>
      <c r="E585" s="146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1.05833333333333</v>
      </c>
    </row>
    <row r="586" spans="1:65">
      <c r="A586" s="30"/>
      <c r="B586" s="19">
        <v>1</v>
      </c>
      <c r="C586" s="9">
        <v>5</v>
      </c>
      <c r="D586" s="11">
        <v>0.9900000000000001</v>
      </c>
      <c r="E586" s="146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28</v>
      </c>
    </row>
    <row r="587" spans="1:65">
      <c r="A587" s="30"/>
      <c r="B587" s="19">
        <v>1</v>
      </c>
      <c r="C587" s="9">
        <v>6</v>
      </c>
      <c r="D587" s="11">
        <v>0.96</v>
      </c>
      <c r="E587" s="146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20" t="s">
        <v>179</v>
      </c>
      <c r="C588" s="12"/>
      <c r="D588" s="23">
        <v>1.0583333333333333</v>
      </c>
      <c r="E588" s="146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3" t="s">
        <v>180</v>
      </c>
      <c r="C589" s="29"/>
      <c r="D589" s="11">
        <v>1.0550000000000002</v>
      </c>
      <c r="E589" s="146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3" t="s">
        <v>181</v>
      </c>
      <c r="C590" s="29"/>
      <c r="D590" s="24">
        <v>9.4956130221627397E-2</v>
      </c>
      <c r="E590" s="146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A591" s="30"/>
      <c r="B591" s="3" t="s">
        <v>83</v>
      </c>
      <c r="C591" s="29"/>
      <c r="D591" s="13">
        <v>8.9722327768466836E-2</v>
      </c>
      <c r="E591" s="14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A592" s="30"/>
      <c r="B592" s="3" t="s">
        <v>182</v>
      </c>
      <c r="C592" s="29"/>
      <c r="D592" s="13">
        <v>3.1086244689504383E-15</v>
      </c>
      <c r="E592" s="14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30"/>
      <c r="B593" s="46" t="s">
        <v>183</v>
      </c>
      <c r="C593" s="47"/>
      <c r="D593" s="45" t="s">
        <v>184</v>
      </c>
      <c r="E593" s="14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B594" s="31"/>
      <c r="C594" s="20"/>
      <c r="D594" s="20"/>
      <c r="BM594" s="55"/>
    </row>
    <row r="595" spans="1:65" ht="15">
      <c r="B595" s="8" t="s">
        <v>348</v>
      </c>
      <c r="BM595" s="28" t="s">
        <v>193</v>
      </c>
    </row>
    <row r="596" spans="1:65" ht="15">
      <c r="A596" s="25" t="s">
        <v>9</v>
      </c>
      <c r="B596" s="18" t="s">
        <v>101</v>
      </c>
      <c r="C596" s="15" t="s">
        <v>102</v>
      </c>
      <c r="D596" s="16" t="s">
        <v>153</v>
      </c>
      <c r="E596" s="14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</v>
      </c>
    </row>
    <row r="597" spans="1:65">
      <c r="A597" s="30"/>
      <c r="B597" s="19" t="s">
        <v>154</v>
      </c>
      <c r="C597" s="9" t="s">
        <v>154</v>
      </c>
      <c r="D597" s="144" t="s">
        <v>156</v>
      </c>
      <c r="E597" s="14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3</v>
      </c>
    </row>
    <row r="598" spans="1:65">
      <c r="A598" s="30"/>
      <c r="B598" s="19"/>
      <c r="C598" s="9"/>
      <c r="D598" s="10" t="s">
        <v>194</v>
      </c>
      <c r="E598" s="14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</v>
      </c>
    </row>
    <row r="599" spans="1:65">
      <c r="A599" s="30"/>
      <c r="B599" s="19"/>
      <c r="C599" s="9"/>
      <c r="D599" s="26" t="s">
        <v>196</v>
      </c>
      <c r="E599" s="14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2</v>
      </c>
    </row>
    <row r="600" spans="1:65">
      <c r="A600" s="30"/>
      <c r="B600" s="18">
        <v>1</v>
      </c>
      <c r="C600" s="14">
        <v>1</v>
      </c>
      <c r="D600" s="22">
        <v>1.7</v>
      </c>
      <c r="E600" s="146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</v>
      </c>
    </row>
    <row r="601" spans="1:65">
      <c r="A601" s="30"/>
      <c r="B601" s="19">
        <v>1</v>
      </c>
      <c r="C601" s="9">
        <v>2</v>
      </c>
      <c r="D601" s="11">
        <v>1.8</v>
      </c>
      <c r="E601" s="146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63</v>
      </c>
    </row>
    <row r="602" spans="1:65">
      <c r="A602" s="30"/>
      <c r="B602" s="19">
        <v>1</v>
      </c>
      <c r="C602" s="9">
        <v>3</v>
      </c>
      <c r="D602" s="11">
        <v>1.7</v>
      </c>
      <c r="E602" s="146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16</v>
      </c>
    </row>
    <row r="603" spans="1:65">
      <c r="A603" s="30"/>
      <c r="B603" s="19">
        <v>1</v>
      </c>
      <c r="C603" s="9">
        <v>4</v>
      </c>
      <c r="D603" s="11">
        <v>1.7</v>
      </c>
      <c r="E603" s="146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1.7333333333333301</v>
      </c>
    </row>
    <row r="604" spans="1:65">
      <c r="A604" s="30"/>
      <c r="B604" s="19">
        <v>1</v>
      </c>
      <c r="C604" s="9">
        <v>5</v>
      </c>
      <c r="D604" s="11">
        <v>1.8</v>
      </c>
      <c r="E604" s="146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29</v>
      </c>
    </row>
    <row r="605" spans="1:65">
      <c r="A605" s="30"/>
      <c r="B605" s="19">
        <v>1</v>
      </c>
      <c r="C605" s="9">
        <v>6</v>
      </c>
      <c r="D605" s="11">
        <v>1.7</v>
      </c>
      <c r="E605" s="146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30"/>
      <c r="B606" s="20" t="s">
        <v>179</v>
      </c>
      <c r="C606" s="12"/>
      <c r="D606" s="23">
        <v>1.7333333333333334</v>
      </c>
      <c r="E606" s="146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180</v>
      </c>
      <c r="C607" s="29"/>
      <c r="D607" s="11">
        <v>1.7</v>
      </c>
      <c r="E607" s="146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3" t="s">
        <v>181</v>
      </c>
      <c r="C608" s="29"/>
      <c r="D608" s="24">
        <v>5.1639777949432274E-2</v>
      </c>
      <c r="E608" s="146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A609" s="30"/>
      <c r="B609" s="3" t="s">
        <v>83</v>
      </c>
      <c r="C609" s="29"/>
      <c r="D609" s="13">
        <v>2.9792179586210926E-2</v>
      </c>
      <c r="E609" s="14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5"/>
    </row>
    <row r="610" spans="1:65">
      <c r="A610" s="30"/>
      <c r="B610" s="3" t="s">
        <v>182</v>
      </c>
      <c r="C610" s="29"/>
      <c r="D610" s="13">
        <v>1.9984014443252818E-15</v>
      </c>
      <c r="E610" s="14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30"/>
      <c r="B611" s="46" t="s">
        <v>183</v>
      </c>
      <c r="C611" s="47"/>
      <c r="D611" s="45" t="s">
        <v>184</v>
      </c>
      <c r="E611" s="14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B612" s="31"/>
      <c r="C612" s="20"/>
      <c r="D612" s="20"/>
      <c r="BM612" s="55"/>
    </row>
    <row r="613" spans="1:65" ht="15">
      <c r="B613" s="8" t="s">
        <v>349</v>
      </c>
      <c r="BM613" s="28" t="s">
        <v>193</v>
      </c>
    </row>
    <row r="614" spans="1:65" ht="15">
      <c r="A614" s="25" t="s">
        <v>59</v>
      </c>
      <c r="B614" s="18" t="s">
        <v>101</v>
      </c>
      <c r="C614" s="15" t="s">
        <v>102</v>
      </c>
      <c r="D614" s="16" t="s">
        <v>153</v>
      </c>
      <c r="E614" s="14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</v>
      </c>
    </row>
    <row r="615" spans="1:65">
      <c r="A615" s="30"/>
      <c r="B615" s="19" t="s">
        <v>154</v>
      </c>
      <c r="C615" s="9" t="s">
        <v>154</v>
      </c>
      <c r="D615" s="144" t="s">
        <v>156</v>
      </c>
      <c r="E615" s="14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 t="s">
        <v>3</v>
      </c>
    </row>
    <row r="616" spans="1:65">
      <c r="A616" s="30"/>
      <c r="B616" s="19"/>
      <c r="C616" s="9"/>
      <c r="D616" s="10" t="s">
        <v>194</v>
      </c>
      <c r="E616" s="146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2</v>
      </c>
    </row>
    <row r="617" spans="1:65">
      <c r="A617" s="30"/>
      <c r="B617" s="19"/>
      <c r="C617" s="9"/>
      <c r="D617" s="26" t="s">
        <v>196</v>
      </c>
      <c r="E617" s="146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2</v>
      </c>
    </row>
    <row r="618" spans="1:65">
      <c r="A618" s="30"/>
      <c r="B618" s="18">
        <v>1</v>
      </c>
      <c r="C618" s="14">
        <v>1</v>
      </c>
      <c r="D618" s="22">
        <v>0.6</v>
      </c>
      <c r="E618" s="146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>
        <v>1</v>
      </c>
      <c r="C619" s="9">
        <v>2</v>
      </c>
      <c r="D619" s="11">
        <v>0.7</v>
      </c>
      <c r="E619" s="146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2</v>
      </c>
    </row>
    <row r="620" spans="1:65">
      <c r="A620" s="30"/>
      <c r="B620" s="19">
        <v>1</v>
      </c>
      <c r="C620" s="9">
        <v>3</v>
      </c>
      <c r="D620" s="11">
        <v>0.6</v>
      </c>
      <c r="E620" s="146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16</v>
      </c>
    </row>
    <row r="621" spans="1:65">
      <c r="A621" s="30"/>
      <c r="B621" s="19">
        <v>1</v>
      </c>
      <c r="C621" s="9">
        <v>4</v>
      </c>
      <c r="D621" s="11">
        <v>0.7</v>
      </c>
      <c r="E621" s="146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0.63333333333333297</v>
      </c>
    </row>
    <row r="622" spans="1:65">
      <c r="A622" s="30"/>
      <c r="B622" s="19">
        <v>1</v>
      </c>
      <c r="C622" s="9">
        <v>5</v>
      </c>
      <c r="D622" s="11">
        <v>0.6</v>
      </c>
      <c r="E622" s="146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30</v>
      </c>
    </row>
    <row r="623" spans="1:65">
      <c r="A623" s="30"/>
      <c r="B623" s="19">
        <v>1</v>
      </c>
      <c r="C623" s="9">
        <v>6</v>
      </c>
      <c r="D623" s="11">
        <v>0.6</v>
      </c>
      <c r="E623" s="146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20" t="s">
        <v>179</v>
      </c>
      <c r="C624" s="12"/>
      <c r="D624" s="23">
        <v>0.6333333333333333</v>
      </c>
      <c r="E624" s="146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180</v>
      </c>
      <c r="C625" s="29"/>
      <c r="D625" s="11">
        <v>0.6</v>
      </c>
      <c r="E625" s="146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3" t="s">
        <v>181</v>
      </c>
      <c r="C626" s="29"/>
      <c r="D626" s="24">
        <v>5.1639777949432218E-2</v>
      </c>
      <c r="E626" s="146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A627" s="30"/>
      <c r="B627" s="3" t="s">
        <v>83</v>
      </c>
      <c r="C627" s="29"/>
      <c r="D627" s="13">
        <v>8.1536491499103511E-2</v>
      </c>
      <c r="E627" s="14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182</v>
      </c>
      <c r="C628" s="29"/>
      <c r="D628" s="13">
        <v>4.4408920985006262E-16</v>
      </c>
      <c r="E628" s="14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183</v>
      </c>
      <c r="C629" s="47"/>
      <c r="D629" s="45" t="s">
        <v>184</v>
      </c>
      <c r="E629" s="14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350</v>
      </c>
      <c r="BM631" s="28" t="s">
        <v>193</v>
      </c>
    </row>
    <row r="632" spans="1:65" ht="15">
      <c r="A632" s="25" t="s">
        <v>15</v>
      </c>
      <c r="B632" s="18" t="s">
        <v>101</v>
      </c>
      <c r="C632" s="15" t="s">
        <v>102</v>
      </c>
      <c r="D632" s="16" t="s">
        <v>153</v>
      </c>
      <c r="E632" s="14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154</v>
      </c>
      <c r="C633" s="9" t="s">
        <v>154</v>
      </c>
      <c r="D633" s="144" t="s">
        <v>156</v>
      </c>
      <c r="E633" s="14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194</v>
      </c>
      <c r="E634" s="14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 t="s">
        <v>196</v>
      </c>
      <c r="E635" s="14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0.9</v>
      </c>
      <c r="E636" s="146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1.1000000000000001</v>
      </c>
      <c r="E637" s="146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4</v>
      </c>
    </row>
    <row r="638" spans="1:65">
      <c r="A638" s="30"/>
      <c r="B638" s="19">
        <v>1</v>
      </c>
      <c r="C638" s="9">
        <v>3</v>
      </c>
      <c r="D638" s="11">
        <v>1</v>
      </c>
      <c r="E638" s="146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19">
        <v>1</v>
      </c>
      <c r="C639" s="9">
        <v>4</v>
      </c>
      <c r="D639" s="11">
        <v>0.9</v>
      </c>
      <c r="E639" s="146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0.96666666666666701</v>
      </c>
    </row>
    <row r="640" spans="1:65">
      <c r="A640" s="30"/>
      <c r="B640" s="19">
        <v>1</v>
      </c>
      <c r="C640" s="9">
        <v>5</v>
      </c>
      <c r="D640" s="11">
        <v>0.9</v>
      </c>
      <c r="E640" s="146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31</v>
      </c>
    </row>
    <row r="641" spans="1:65">
      <c r="A641" s="30"/>
      <c r="B641" s="19">
        <v>1</v>
      </c>
      <c r="C641" s="9">
        <v>6</v>
      </c>
      <c r="D641" s="11">
        <v>1</v>
      </c>
      <c r="E641" s="146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20" t="s">
        <v>179</v>
      </c>
      <c r="C642" s="12"/>
      <c r="D642" s="23">
        <v>0.96666666666666667</v>
      </c>
      <c r="E642" s="146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180</v>
      </c>
      <c r="C643" s="29"/>
      <c r="D643" s="11">
        <v>0.95</v>
      </c>
      <c r="E643" s="146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3" t="s">
        <v>181</v>
      </c>
      <c r="C644" s="29"/>
      <c r="D644" s="24">
        <v>8.1649658092772623E-2</v>
      </c>
      <c r="E644" s="146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30"/>
      <c r="B645" s="3" t="s">
        <v>83</v>
      </c>
      <c r="C645" s="29"/>
      <c r="D645" s="13">
        <v>8.4465163544247546E-2</v>
      </c>
      <c r="E645" s="146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A646" s="30"/>
      <c r="B646" s="3" t="s">
        <v>182</v>
      </c>
      <c r="C646" s="29"/>
      <c r="D646" s="13">
        <v>-3.3306690738754696E-16</v>
      </c>
      <c r="E646" s="14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5"/>
    </row>
    <row r="647" spans="1:65">
      <c r="A647" s="30"/>
      <c r="B647" s="46" t="s">
        <v>183</v>
      </c>
      <c r="C647" s="47"/>
      <c r="D647" s="45" t="s">
        <v>184</v>
      </c>
      <c r="E647" s="14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B648" s="31"/>
      <c r="C648" s="20"/>
      <c r="D648" s="20"/>
      <c r="BM648" s="55"/>
    </row>
    <row r="649" spans="1:65" ht="15">
      <c r="B649" s="8" t="s">
        <v>351</v>
      </c>
      <c r="BM649" s="28" t="s">
        <v>193</v>
      </c>
    </row>
    <row r="650" spans="1:65" ht="15">
      <c r="A650" s="25" t="s">
        <v>18</v>
      </c>
      <c r="B650" s="18" t="s">
        <v>101</v>
      </c>
      <c r="C650" s="15" t="s">
        <v>102</v>
      </c>
      <c r="D650" s="16" t="s">
        <v>153</v>
      </c>
      <c r="E650" s="14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 t="s">
        <v>154</v>
      </c>
      <c r="C651" s="9" t="s">
        <v>154</v>
      </c>
      <c r="D651" s="144" t="s">
        <v>156</v>
      </c>
      <c r="E651" s="14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 t="s">
        <v>3</v>
      </c>
    </row>
    <row r="652" spans="1:65">
      <c r="A652" s="30"/>
      <c r="B652" s="19"/>
      <c r="C652" s="9"/>
      <c r="D652" s="10" t="s">
        <v>194</v>
      </c>
      <c r="E652" s="14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</v>
      </c>
    </row>
    <row r="653" spans="1:65">
      <c r="A653" s="30"/>
      <c r="B653" s="19"/>
      <c r="C653" s="9"/>
      <c r="D653" s="26" t="s">
        <v>196</v>
      </c>
      <c r="E653" s="14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1</v>
      </c>
    </row>
    <row r="654" spans="1:65">
      <c r="A654" s="30"/>
      <c r="B654" s="18">
        <v>1</v>
      </c>
      <c r="C654" s="14">
        <v>1</v>
      </c>
      <c r="D654" s="211">
        <v>20</v>
      </c>
      <c r="E654" s="212"/>
      <c r="F654" s="213"/>
      <c r="G654" s="213"/>
      <c r="H654" s="213"/>
      <c r="I654" s="213"/>
      <c r="J654" s="213"/>
      <c r="K654" s="213"/>
      <c r="L654" s="213"/>
      <c r="M654" s="213"/>
      <c r="N654" s="213"/>
      <c r="O654" s="213"/>
      <c r="P654" s="213"/>
      <c r="Q654" s="213"/>
      <c r="R654" s="213"/>
      <c r="S654" s="213"/>
      <c r="T654" s="213"/>
      <c r="U654" s="213"/>
      <c r="V654" s="213"/>
      <c r="W654" s="213"/>
      <c r="X654" s="213"/>
      <c r="Y654" s="213"/>
      <c r="Z654" s="213"/>
      <c r="AA654" s="213"/>
      <c r="AB654" s="213"/>
      <c r="AC654" s="213"/>
      <c r="AD654" s="213"/>
      <c r="AE654" s="213"/>
      <c r="AF654" s="213"/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3"/>
      <c r="AT654" s="213"/>
      <c r="AU654" s="213"/>
      <c r="AV654" s="213"/>
      <c r="AW654" s="213"/>
      <c r="AX654" s="213"/>
      <c r="AY654" s="213"/>
      <c r="AZ654" s="213"/>
      <c r="BA654" s="213"/>
      <c r="BB654" s="213"/>
      <c r="BC654" s="213"/>
      <c r="BD654" s="213"/>
      <c r="BE654" s="213"/>
      <c r="BF654" s="213"/>
      <c r="BG654" s="213"/>
      <c r="BH654" s="213"/>
      <c r="BI654" s="213"/>
      <c r="BJ654" s="213"/>
      <c r="BK654" s="213"/>
      <c r="BL654" s="213"/>
      <c r="BM654" s="214">
        <v>1</v>
      </c>
    </row>
    <row r="655" spans="1:65">
      <c r="A655" s="30"/>
      <c r="B655" s="19">
        <v>1</v>
      </c>
      <c r="C655" s="9">
        <v>2</v>
      </c>
      <c r="D655" s="215">
        <v>20.2</v>
      </c>
      <c r="E655" s="212"/>
      <c r="F655" s="213"/>
      <c r="G655" s="213"/>
      <c r="H655" s="213"/>
      <c r="I655" s="213"/>
      <c r="J655" s="213"/>
      <c r="K655" s="213"/>
      <c r="L655" s="213"/>
      <c r="M655" s="213"/>
      <c r="N655" s="213"/>
      <c r="O655" s="213"/>
      <c r="P655" s="213"/>
      <c r="Q655" s="213"/>
      <c r="R655" s="213"/>
      <c r="S655" s="213"/>
      <c r="T655" s="213"/>
      <c r="U655" s="213"/>
      <c r="V655" s="213"/>
      <c r="W655" s="213"/>
      <c r="X655" s="213"/>
      <c r="Y655" s="213"/>
      <c r="Z655" s="213"/>
      <c r="AA655" s="213"/>
      <c r="AB655" s="213"/>
      <c r="AC655" s="213"/>
      <c r="AD655" s="213"/>
      <c r="AE655" s="213"/>
      <c r="AF655" s="213"/>
      <c r="AG655" s="213"/>
      <c r="AH655" s="213"/>
      <c r="AI655" s="213"/>
      <c r="AJ655" s="213"/>
      <c r="AK655" s="213"/>
      <c r="AL655" s="213"/>
      <c r="AM655" s="213"/>
      <c r="AN655" s="213"/>
      <c r="AO655" s="213"/>
      <c r="AP655" s="213"/>
      <c r="AQ655" s="213"/>
      <c r="AR655" s="213"/>
      <c r="AS655" s="213"/>
      <c r="AT655" s="213"/>
      <c r="AU655" s="213"/>
      <c r="AV655" s="213"/>
      <c r="AW655" s="213"/>
      <c r="AX655" s="213"/>
      <c r="AY655" s="213"/>
      <c r="AZ655" s="213"/>
      <c r="BA655" s="213"/>
      <c r="BB655" s="213"/>
      <c r="BC655" s="213"/>
      <c r="BD655" s="213"/>
      <c r="BE655" s="213"/>
      <c r="BF655" s="213"/>
      <c r="BG655" s="213"/>
      <c r="BH655" s="213"/>
      <c r="BI655" s="213"/>
      <c r="BJ655" s="213"/>
      <c r="BK655" s="213"/>
      <c r="BL655" s="213"/>
      <c r="BM655" s="214">
        <v>5</v>
      </c>
    </row>
    <row r="656" spans="1:65">
      <c r="A656" s="30"/>
      <c r="B656" s="19">
        <v>1</v>
      </c>
      <c r="C656" s="9">
        <v>3</v>
      </c>
      <c r="D656" s="215">
        <v>19.399999999999999</v>
      </c>
      <c r="E656" s="212"/>
      <c r="F656" s="213"/>
      <c r="G656" s="213"/>
      <c r="H656" s="213"/>
      <c r="I656" s="213"/>
      <c r="J656" s="213"/>
      <c r="K656" s="213"/>
      <c r="L656" s="213"/>
      <c r="M656" s="213"/>
      <c r="N656" s="213"/>
      <c r="O656" s="213"/>
      <c r="P656" s="213"/>
      <c r="Q656" s="213"/>
      <c r="R656" s="213"/>
      <c r="S656" s="213"/>
      <c r="T656" s="213"/>
      <c r="U656" s="213"/>
      <c r="V656" s="213"/>
      <c r="W656" s="213"/>
      <c r="X656" s="213"/>
      <c r="Y656" s="213"/>
      <c r="Z656" s="213"/>
      <c r="AA656" s="213"/>
      <c r="AB656" s="213"/>
      <c r="AC656" s="213"/>
      <c r="AD656" s="213"/>
      <c r="AE656" s="213"/>
      <c r="AF656" s="213"/>
      <c r="AG656" s="213"/>
      <c r="AH656" s="213"/>
      <c r="AI656" s="213"/>
      <c r="AJ656" s="213"/>
      <c r="AK656" s="213"/>
      <c r="AL656" s="213"/>
      <c r="AM656" s="213"/>
      <c r="AN656" s="213"/>
      <c r="AO656" s="213"/>
      <c r="AP656" s="213"/>
      <c r="AQ656" s="213"/>
      <c r="AR656" s="213"/>
      <c r="AS656" s="213"/>
      <c r="AT656" s="213"/>
      <c r="AU656" s="213"/>
      <c r="AV656" s="213"/>
      <c r="AW656" s="213"/>
      <c r="AX656" s="213"/>
      <c r="AY656" s="213"/>
      <c r="AZ656" s="213"/>
      <c r="BA656" s="213"/>
      <c r="BB656" s="213"/>
      <c r="BC656" s="213"/>
      <c r="BD656" s="213"/>
      <c r="BE656" s="213"/>
      <c r="BF656" s="213"/>
      <c r="BG656" s="213"/>
      <c r="BH656" s="213"/>
      <c r="BI656" s="213"/>
      <c r="BJ656" s="213"/>
      <c r="BK656" s="213"/>
      <c r="BL656" s="213"/>
      <c r="BM656" s="214">
        <v>16</v>
      </c>
    </row>
    <row r="657" spans="1:65">
      <c r="A657" s="30"/>
      <c r="B657" s="19">
        <v>1</v>
      </c>
      <c r="C657" s="9">
        <v>4</v>
      </c>
      <c r="D657" s="215">
        <v>19.600000000000001</v>
      </c>
      <c r="E657" s="212"/>
      <c r="F657" s="213"/>
      <c r="G657" s="213"/>
      <c r="H657" s="213"/>
      <c r="I657" s="213"/>
      <c r="J657" s="213"/>
      <c r="K657" s="213"/>
      <c r="L657" s="213"/>
      <c r="M657" s="213"/>
      <c r="N657" s="213"/>
      <c r="O657" s="213"/>
      <c r="P657" s="213"/>
      <c r="Q657" s="213"/>
      <c r="R657" s="213"/>
      <c r="S657" s="213"/>
      <c r="T657" s="213"/>
      <c r="U657" s="213"/>
      <c r="V657" s="213"/>
      <c r="W657" s="213"/>
      <c r="X657" s="213"/>
      <c r="Y657" s="213"/>
      <c r="Z657" s="213"/>
      <c r="AA657" s="213"/>
      <c r="AB657" s="213"/>
      <c r="AC657" s="213"/>
      <c r="AD657" s="213"/>
      <c r="AE657" s="213"/>
      <c r="AF657" s="213"/>
      <c r="AG657" s="213"/>
      <c r="AH657" s="213"/>
      <c r="AI657" s="213"/>
      <c r="AJ657" s="213"/>
      <c r="AK657" s="213"/>
      <c r="AL657" s="213"/>
      <c r="AM657" s="213"/>
      <c r="AN657" s="213"/>
      <c r="AO657" s="213"/>
      <c r="AP657" s="213"/>
      <c r="AQ657" s="213"/>
      <c r="AR657" s="213"/>
      <c r="AS657" s="213"/>
      <c r="AT657" s="213"/>
      <c r="AU657" s="213"/>
      <c r="AV657" s="213"/>
      <c r="AW657" s="213"/>
      <c r="AX657" s="213"/>
      <c r="AY657" s="213"/>
      <c r="AZ657" s="213"/>
      <c r="BA657" s="213"/>
      <c r="BB657" s="213"/>
      <c r="BC657" s="213"/>
      <c r="BD657" s="213"/>
      <c r="BE657" s="213"/>
      <c r="BF657" s="213"/>
      <c r="BG657" s="213"/>
      <c r="BH657" s="213"/>
      <c r="BI657" s="213"/>
      <c r="BJ657" s="213"/>
      <c r="BK657" s="213"/>
      <c r="BL657" s="213"/>
      <c r="BM657" s="214">
        <v>19.983333333333299</v>
      </c>
    </row>
    <row r="658" spans="1:65">
      <c r="A658" s="30"/>
      <c r="B658" s="19">
        <v>1</v>
      </c>
      <c r="C658" s="9">
        <v>5</v>
      </c>
      <c r="D658" s="215">
        <v>20.399999999999999</v>
      </c>
      <c r="E658" s="212"/>
      <c r="F658" s="213"/>
      <c r="G658" s="213"/>
      <c r="H658" s="213"/>
      <c r="I658" s="213"/>
      <c r="J658" s="213"/>
      <c r="K658" s="213"/>
      <c r="L658" s="213"/>
      <c r="M658" s="213"/>
      <c r="N658" s="213"/>
      <c r="O658" s="213"/>
      <c r="P658" s="213"/>
      <c r="Q658" s="213"/>
      <c r="R658" s="213"/>
      <c r="S658" s="213"/>
      <c r="T658" s="213"/>
      <c r="U658" s="213"/>
      <c r="V658" s="213"/>
      <c r="W658" s="213"/>
      <c r="X658" s="213"/>
      <c r="Y658" s="213"/>
      <c r="Z658" s="213"/>
      <c r="AA658" s="213"/>
      <c r="AB658" s="213"/>
      <c r="AC658" s="213"/>
      <c r="AD658" s="213"/>
      <c r="AE658" s="213"/>
      <c r="AF658" s="213"/>
      <c r="AG658" s="213"/>
      <c r="AH658" s="213"/>
      <c r="AI658" s="213"/>
      <c r="AJ658" s="213"/>
      <c r="AK658" s="213"/>
      <c r="AL658" s="213"/>
      <c r="AM658" s="213"/>
      <c r="AN658" s="213"/>
      <c r="AO658" s="213"/>
      <c r="AP658" s="213"/>
      <c r="AQ658" s="213"/>
      <c r="AR658" s="213"/>
      <c r="AS658" s="213"/>
      <c r="AT658" s="213"/>
      <c r="AU658" s="213"/>
      <c r="AV658" s="213"/>
      <c r="AW658" s="213"/>
      <c r="AX658" s="213"/>
      <c r="AY658" s="213"/>
      <c r="AZ658" s="213"/>
      <c r="BA658" s="213"/>
      <c r="BB658" s="213"/>
      <c r="BC658" s="213"/>
      <c r="BD658" s="213"/>
      <c r="BE658" s="213"/>
      <c r="BF658" s="213"/>
      <c r="BG658" s="213"/>
      <c r="BH658" s="213"/>
      <c r="BI658" s="213"/>
      <c r="BJ658" s="213"/>
      <c r="BK658" s="213"/>
      <c r="BL658" s="213"/>
      <c r="BM658" s="214">
        <v>32</v>
      </c>
    </row>
    <row r="659" spans="1:65">
      <c r="A659" s="30"/>
      <c r="B659" s="19">
        <v>1</v>
      </c>
      <c r="C659" s="9">
        <v>6</v>
      </c>
      <c r="D659" s="215">
        <v>20.3</v>
      </c>
      <c r="E659" s="212"/>
      <c r="F659" s="213"/>
      <c r="G659" s="213"/>
      <c r="H659" s="213"/>
      <c r="I659" s="213"/>
      <c r="J659" s="213"/>
      <c r="K659" s="213"/>
      <c r="L659" s="213"/>
      <c r="M659" s="213"/>
      <c r="N659" s="213"/>
      <c r="O659" s="213"/>
      <c r="P659" s="213"/>
      <c r="Q659" s="213"/>
      <c r="R659" s="213"/>
      <c r="S659" s="213"/>
      <c r="T659" s="213"/>
      <c r="U659" s="213"/>
      <c r="V659" s="213"/>
      <c r="W659" s="213"/>
      <c r="X659" s="213"/>
      <c r="Y659" s="213"/>
      <c r="Z659" s="213"/>
      <c r="AA659" s="213"/>
      <c r="AB659" s="213"/>
      <c r="AC659" s="213"/>
      <c r="AD659" s="213"/>
      <c r="AE659" s="213"/>
      <c r="AF659" s="213"/>
      <c r="AG659" s="213"/>
      <c r="AH659" s="213"/>
      <c r="AI659" s="213"/>
      <c r="AJ659" s="213"/>
      <c r="AK659" s="213"/>
      <c r="AL659" s="213"/>
      <c r="AM659" s="213"/>
      <c r="AN659" s="213"/>
      <c r="AO659" s="213"/>
      <c r="AP659" s="213"/>
      <c r="AQ659" s="213"/>
      <c r="AR659" s="213"/>
      <c r="AS659" s="213"/>
      <c r="AT659" s="213"/>
      <c r="AU659" s="213"/>
      <c r="AV659" s="213"/>
      <c r="AW659" s="213"/>
      <c r="AX659" s="213"/>
      <c r="AY659" s="213"/>
      <c r="AZ659" s="213"/>
      <c r="BA659" s="213"/>
      <c r="BB659" s="213"/>
      <c r="BC659" s="213"/>
      <c r="BD659" s="213"/>
      <c r="BE659" s="213"/>
      <c r="BF659" s="213"/>
      <c r="BG659" s="213"/>
      <c r="BH659" s="213"/>
      <c r="BI659" s="213"/>
      <c r="BJ659" s="213"/>
      <c r="BK659" s="213"/>
      <c r="BL659" s="213"/>
      <c r="BM659" s="216"/>
    </row>
    <row r="660" spans="1:65">
      <c r="A660" s="30"/>
      <c r="B660" s="20" t="s">
        <v>179</v>
      </c>
      <c r="C660" s="12"/>
      <c r="D660" s="217">
        <v>19.983333333333331</v>
      </c>
      <c r="E660" s="212"/>
      <c r="F660" s="213"/>
      <c r="G660" s="213"/>
      <c r="H660" s="213"/>
      <c r="I660" s="213"/>
      <c r="J660" s="213"/>
      <c r="K660" s="213"/>
      <c r="L660" s="213"/>
      <c r="M660" s="213"/>
      <c r="N660" s="213"/>
      <c r="O660" s="213"/>
      <c r="P660" s="213"/>
      <c r="Q660" s="213"/>
      <c r="R660" s="213"/>
      <c r="S660" s="213"/>
      <c r="T660" s="213"/>
      <c r="U660" s="213"/>
      <c r="V660" s="213"/>
      <c r="W660" s="213"/>
      <c r="X660" s="213"/>
      <c r="Y660" s="213"/>
      <c r="Z660" s="213"/>
      <c r="AA660" s="213"/>
      <c r="AB660" s="213"/>
      <c r="AC660" s="213"/>
      <c r="AD660" s="213"/>
      <c r="AE660" s="213"/>
      <c r="AF660" s="213"/>
      <c r="AG660" s="213"/>
      <c r="AH660" s="213"/>
      <c r="AI660" s="213"/>
      <c r="AJ660" s="213"/>
      <c r="AK660" s="213"/>
      <c r="AL660" s="213"/>
      <c r="AM660" s="213"/>
      <c r="AN660" s="213"/>
      <c r="AO660" s="213"/>
      <c r="AP660" s="213"/>
      <c r="AQ660" s="213"/>
      <c r="AR660" s="213"/>
      <c r="AS660" s="213"/>
      <c r="AT660" s="213"/>
      <c r="AU660" s="213"/>
      <c r="AV660" s="213"/>
      <c r="AW660" s="213"/>
      <c r="AX660" s="213"/>
      <c r="AY660" s="213"/>
      <c r="AZ660" s="213"/>
      <c r="BA660" s="213"/>
      <c r="BB660" s="213"/>
      <c r="BC660" s="213"/>
      <c r="BD660" s="213"/>
      <c r="BE660" s="213"/>
      <c r="BF660" s="213"/>
      <c r="BG660" s="213"/>
      <c r="BH660" s="213"/>
      <c r="BI660" s="213"/>
      <c r="BJ660" s="213"/>
      <c r="BK660" s="213"/>
      <c r="BL660" s="213"/>
      <c r="BM660" s="216"/>
    </row>
    <row r="661" spans="1:65">
      <c r="A661" s="30"/>
      <c r="B661" s="3" t="s">
        <v>180</v>
      </c>
      <c r="C661" s="29"/>
      <c r="D661" s="215">
        <v>20.100000000000001</v>
      </c>
      <c r="E661" s="212"/>
      <c r="F661" s="213"/>
      <c r="G661" s="213"/>
      <c r="H661" s="213"/>
      <c r="I661" s="213"/>
      <c r="J661" s="213"/>
      <c r="K661" s="213"/>
      <c r="L661" s="213"/>
      <c r="M661" s="213"/>
      <c r="N661" s="213"/>
      <c r="O661" s="213"/>
      <c r="P661" s="213"/>
      <c r="Q661" s="213"/>
      <c r="R661" s="213"/>
      <c r="S661" s="213"/>
      <c r="T661" s="213"/>
      <c r="U661" s="213"/>
      <c r="V661" s="213"/>
      <c r="W661" s="213"/>
      <c r="X661" s="213"/>
      <c r="Y661" s="213"/>
      <c r="Z661" s="213"/>
      <c r="AA661" s="213"/>
      <c r="AB661" s="213"/>
      <c r="AC661" s="213"/>
      <c r="AD661" s="213"/>
      <c r="AE661" s="213"/>
      <c r="AF661" s="213"/>
      <c r="AG661" s="213"/>
      <c r="AH661" s="213"/>
      <c r="AI661" s="213"/>
      <c r="AJ661" s="213"/>
      <c r="AK661" s="213"/>
      <c r="AL661" s="213"/>
      <c r="AM661" s="213"/>
      <c r="AN661" s="213"/>
      <c r="AO661" s="213"/>
      <c r="AP661" s="213"/>
      <c r="AQ661" s="213"/>
      <c r="AR661" s="213"/>
      <c r="AS661" s="213"/>
      <c r="AT661" s="213"/>
      <c r="AU661" s="213"/>
      <c r="AV661" s="213"/>
      <c r="AW661" s="213"/>
      <c r="AX661" s="213"/>
      <c r="AY661" s="213"/>
      <c r="AZ661" s="213"/>
      <c r="BA661" s="213"/>
      <c r="BB661" s="213"/>
      <c r="BC661" s="213"/>
      <c r="BD661" s="213"/>
      <c r="BE661" s="213"/>
      <c r="BF661" s="213"/>
      <c r="BG661" s="213"/>
      <c r="BH661" s="213"/>
      <c r="BI661" s="213"/>
      <c r="BJ661" s="213"/>
      <c r="BK661" s="213"/>
      <c r="BL661" s="213"/>
      <c r="BM661" s="216"/>
    </row>
    <row r="662" spans="1:65">
      <c r="A662" s="30"/>
      <c r="B662" s="3" t="s">
        <v>181</v>
      </c>
      <c r="C662" s="29"/>
      <c r="D662" s="215">
        <v>0.40207793606049386</v>
      </c>
      <c r="E662" s="212"/>
      <c r="F662" s="213"/>
      <c r="G662" s="213"/>
      <c r="H662" s="213"/>
      <c r="I662" s="213"/>
      <c r="J662" s="213"/>
      <c r="K662" s="213"/>
      <c r="L662" s="213"/>
      <c r="M662" s="213"/>
      <c r="N662" s="213"/>
      <c r="O662" s="213"/>
      <c r="P662" s="213"/>
      <c r="Q662" s="213"/>
      <c r="R662" s="213"/>
      <c r="S662" s="213"/>
      <c r="T662" s="213"/>
      <c r="U662" s="213"/>
      <c r="V662" s="213"/>
      <c r="W662" s="213"/>
      <c r="X662" s="213"/>
      <c r="Y662" s="213"/>
      <c r="Z662" s="213"/>
      <c r="AA662" s="213"/>
      <c r="AB662" s="213"/>
      <c r="AC662" s="213"/>
      <c r="AD662" s="213"/>
      <c r="AE662" s="213"/>
      <c r="AF662" s="213"/>
      <c r="AG662" s="213"/>
      <c r="AH662" s="213"/>
      <c r="AI662" s="213"/>
      <c r="AJ662" s="213"/>
      <c r="AK662" s="213"/>
      <c r="AL662" s="213"/>
      <c r="AM662" s="213"/>
      <c r="AN662" s="213"/>
      <c r="AO662" s="213"/>
      <c r="AP662" s="213"/>
      <c r="AQ662" s="213"/>
      <c r="AR662" s="213"/>
      <c r="AS662" s="213"/>
      <c r="AT662" s="213"/>
      <c r="AU662" s="213"/>
      <c r="AV662" s="213"/>
      <c r="AW662" s="213"/>
      <c r="AX662" s="213"/>
      <c r="AY662" s="213"/>
      <c r="AZ662" s="213"/>
      <c r="BA662" s="213"/>
      <c r="BB662" s="213"/>
      <c r="BC662" s="213"/>
      <c r="BD662" s="213"/>
      <c r="BE662" s="213"/>
      <c r="BF662" s="213"/>
      <c r="BG662" s="213"/>
      <c r="BH662" s="213"/>
      <c r="BI662" s="213"/>
      <c r="BJ662" s="213"/>
      <c r="BK662" s="213"/>
      <c r="BL662" s="213"/>
      <c r="BM662" s="216"/>
    </row>
    <row r="663" spans="1:65">
      <c r="A663" s="30"/>
      <c r="B663" s="3" t="s">
        <v>83</v>
      </c>
      <c r="C663" s="29"/>
      <c r="D663" s="13">
        <v>2.01206640230439E-2</v>
      </c>
      <c r="E663" s="14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30"/>
      <c r="B664" s="3" t="s">
        <v>182</v>
      </c>
      <c r="C664" s="29"/>
      <c r="D664" s="13">
        <v>1.5543122344752192E-15</v>
      </c>
      <c r="E664" s="14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30"/>
      <c r="B665" s="46" t="s">
        <v>183</v>
      </c>
      <c r="C665" s="47"/>
      <c r="D665" s="45" t="s">
        <v>184</v>
      </c>
      <c r="E665" s="14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B666" s="31"/>
      <c r="C666" s="20"/>
      <c r="D666" s="20"/>
      <c r="BM666" s="55"/>
    </row>
    <row r="667" spans="1:65" ht="15">
      <c r="B667" s="8" t="s">
        <v>352</v>
      </c>
      <c r="BM667" s="28" t="s">
        <v>193</v>
      </c>
    </row>
    <row r="668" spans="1:65" ht="15">
      <c r="A668" s="25" t="s">
        <v>21</v>
      </c>
      <c r="B668" s="18" t="s">
        <v>101</v>
      </c>
      <c r="C668" s="15" t="s">
        <v>102</v>
      </c>
      <c r="D668" s="16" t="s">
        <v>153</v>
      </c>
      <c r="E668" s="146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1</v>
      </c>
    </row>
    <row r="669" spans="1:65">
      <c r="A669" s="30"/>
      <c r="B669" s="19" t="s">
        <v>154</v>
      </c>
      <c r="C669" s="9" t="s">
        <v>154</v>
      </c>
      <c r="D669" s="144" t="s">
        <v>156</v>
      </c>
      <c r="E669" s="14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 t="s">
        <v>3</v>
      </c>
    </row>
    <row r="670" spans="1:65">
      <c r="A670" s="30"/>
      <c r="B670" s="19"/>
      <c r="C670" s="9"/>
      <c r="D670" s="10" t="s">
        <v>194</v>
      </c>
      <c r="E670" s="14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8">
        <v>3</v>
      </c>
    </row>
    <row r="671" spans="1:65">
      <c r="A671" s="30"/>
      <c r="B671" s="19"/>
      <c r="C671" s="9"/>
      <c r="D671" s="26" t="s">
        <v>196</v>
      </c>
      <c r="E671" s="14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8">
        <v>3</v>
      </c>
    </row>
    <row r="672" spans="1:65">
      <c r="A672" s="30"/>
      <c r="B672" s="18">
        <v>1</v>
      </c>
      <c r="C672" s="14">
        <v>1</v>
      </c>
      <c r="D672" s="221" t="s">
        <v>97</v>
      </c>
      <c r="E672" s="199"/>
      <c r="F672" s="200"/>
      <c r="G672" s="200"/>
      <c r="H672" s="200"/>
      <c r="I672" s="200"/>
      <c r="J672" s="200"/>
      <c r="K672" s="200"/>
      <c r="L672" s="200"/>
      <c r="M672" s="200"/>
      <c r="N672" s="200"/>
      <c r="O672" s="200"/>
      <c r="P672" s="200"/>
      <c r="Q672" s="200"/>
      <c r="R672" s="200"/>
      <c r="S672" s="200"/>
      <c r="T672" s="200"/>
      <c r="U672" s="200"/>
      <c r="V672" s="200"/>
      <c r="W672" s="200"/>
      <c r="X672" s="200"/>
      <c r="Y672" s="200"/>
      <c r="Z672" s="200"/>
      <c r="AA672" s="200"/>
      <c r="AB672" s="200"/>
      <c r="AC672" s="200"/>
      <c r="AD672" s="200"/>
      <c r="AE672" s="200"/>
      <c r="AF672" s="200"/>
      <c r="AG672" s="200"/>
      <c r="AH672" s="200"/>
      <c r="AI672" s="200"/>
      <c r="AJ672" s="200"/>
      <c r="AK672" s="200"/>
      <c r="AL672" s="200"/>
      <c r="AM672" s="200"/>
      <c r="AN672" s="200"/>
      <c r="AO672" s="200"/>
      <c r="AP672" s="200"/>
      <c r="AQ672" s="200"/>
      <c r="AR672" s="200"/>
      <c r="AS672" s="200"/>
      <c r="AT672" s="200"/>
      <c r="AU672" s="200"/>
      <c r="AV672" s="200"/>
      <c r="AW672" s="200"/>
      <c r="AX672" s="200"/>
      <c r="AY672" s="200"/>
      <c r="AZ672" s="200"/>
      <c r="BA672" s="200"/>
      <c r="BB672" s="200"/>
      <c r="BC672" s="200"/>
      <c r="BD672" s="200"/>
      <c r="BE672" s="200"/>
      <c r="BF672" s="200"/>
      <c r="BG672" s="200"/>
      <c r="BH672" s="200"/>
      <c r="BI672" s="200"/>
      <c r="BJ672" s="200"/>
      <c r="BK672" s="200"/>
      <c r="BL672" s="200"/>
      <c r="BM672" s="219">
        <v>1</v>
      </c>
    </row>
    <row r="673" spans="1:65">
      <c r="A673" s="30"/>
      <c r="B673" s="19">
        <v>1</v>
      </c>
      <c r="C673" s="9">
        <v>2</v>
      </c>
      <c r="D673" s="222" t="s">
        <v>97</v>
      </c>
      <c r="E673" s="199"/>
      <c r="F673" s="200"/>
      <c r="G673" s="200"/>
      <c r="H673" s="200"/>
      <c r="I673" s="200"/>
      <c r="J673" s="200"/>
      <c r="K673" s="200"/>
      <c r="L673" s="200"/>
      <c r="M673" s="200"/>
      <c r="N673" s="200"/>
      <c r="O673" s="200"/>
      <c r="P673" s="200"/>
      <c r="Q673" s="200"/>
      <c r="R673" s="200"/>
      <c r="S673" s="200"/>
      <c r="T673" s="200"/>
      <c r="U673" s="200"/>
      <c r="V673" s="200"/>
      <c r="W673" s="200"/>
      <c r="X673" s="200"/>
      <c r="Y673" s="200"/>
      <c r="Z673" s="200"/>
      <c r="AA673" s="200"/>
      <c r="AB673" s="200"/>
      <c r="AC673" s="200"/>
      <c r="AD673" s="200"/>
      <c r="AE673" s="200"/>
      <c r="AF673" s="200"/>
      <c r="AG673" s="200"/>
      <c r="AH673" s="200"/>
      <c r="AI673" s="200"/>
      <c r="AJ673" s="200"/>
      <c r="AK673" s="200"/>
      <c r="AL673" s="200"/>
      <c r="AM673" s="200"/>
      <c r="AN673" s="200"/>
      <c r="AO673" s="200"/>
      <c r="AP673" s="200"/>
      <c r="AQ673" s="200"/>
      <c r="AR673" s="200"/>
      <c r="AS673" s="200"/>
      <c r="AT673" s="200"/>
      <c r="AU673" s="200"/>
      <c r="AV673" s="200"/>
      <c r="AW673" s="200"/>
      <c r="AX673" s="200"/>
      <c r="AY673" s="200"/>
      <c r="AZ673" s="200"/>
      <c r="BA673" s="200"/>
      <c r="BB673" s="200"/>
      <c r="BC673" s="200"/>
      <c r="BD673" s="200"/>
      <c r="BE673" s="200"/>
      <c r="BF673" s="200"/>
      <c r="BG673" s="200"/>
      <c r="BH673" s="200"/>
      <c r="BI673" s="200"/>
      <c r="BJ673" s="200"/>
      <c r="BK673" s="200"/>
      <c r="BL673" s="200"/>
      <c r="BM673" s="219">
        <v>6</v>
      </c>
    </row>
    <row r="674" spans="1:65">
      <c r="A674" s="30"/>
      <c r="B674" s="19">
        <v>1</v>
      </c>
      <c r="C674" s="9">
        <v>3</v>
      </c>
      <c r="D674" s="222" t="s">
        <v>97</v>
      </c>
      <c r="E674" s="199"/>
      <c r="F674" s="200"/>
      <c r="G674" s="200"/>
      <c r="H674" s="200"/>
      <c r="I674" s="200"/>
      <c r="J674" s="200"/>
      <c r="K674" s="200"/>
      <c r="L674" s="200"/>
      <c r="M674" s="200"/>
      <c r="N674" s="200"/>
      <c r="O674" s="200"/>
      <c r="P674" s="200"/>
      <c r="Q674" s="200"/>
      <c r="R674" s="200"/>
      <c r="S674" s="200"/>
      <c r="T674" s="200"/>
      <c r="U674" s="200"/>
      <c r="V674" s="200"/>
      <c r="W674" s="200"/>
      <c r="X674" s="200"/>
      <c r="Y674" s="200"/>
      <c r="Z674" s="200"/>
      <c r="AA674" s="200"/>
      <c r="AB674" s="200"/>
      <c r="AC674" s="200"/>
      <c r="AD674" s="200"/>
      <c r="AE674" s="200"/>
      <c r="AF674" s="200"/>
      <c r="AG674" s="200"/>
      <c r="AH674" s="200"/>
      <c r="AI674" s="200"/>
      <c r="AJ674" s="200"/>
      <c r="AK674" s="200"/>
      <c r="AL674" s="200"/>
      <c r="AM674" s="200"/>
      <c r="AN674" s="200"/>
      <c r="AO674" s="200"/>
      <c r="AP674" s="200"/>
      <c r="AQ674" s="200"/>
      <c r="AR674" s="200"/>
      <c r="AS674" s="200"/>
      <c r="AT674" s="200"/>
      <c r="AU674" s="200"/>
      <c r="AV674" s="200"/>
      <c r="AW674" s="200"/>
      <c r="AX674" s="200"/>
      <c r="AY674" s="200"/>
      <c r="AZ674" s="200"/>
      <c r="BA674" s="200"/>
      <c r="BB674" s="200"/>
      <c r="BC674" s="200"/>
      <c r="BD674" s="200"/>
      <c r="BE674" s="200"/>
      <c r="BF674" s="200"/>
      <c r="BG674" s="200"/>
      <c r="BH674" s="200"/>
      <c r="BI674" s="200"/>
      <c r="BJ674" s="200"/>
      <c r="BK674" s="200"/>
      <c r="BL674" s="200"/>
      <c r="BM674" s="219">
        <v>16</v>
      </c>
    </row>
    <row r="675" spans="1:65">
      <c r="A675" s="30"/>
      <c r="B675" s="19">
        <v>1</v>
      </c>
      <c r="C675" s="9">
        <v>4</v>
      </c>
      <c r="D675" s="222" t="s">
        <v>97</v>
      </c>
      <c r="E675" s="199"/>
      <c r="F675" s="200"/>
      <c r="G675" s="200"/>
      <c r="H675" s="200"/>
      <c r="I675" s="200"/>
      <c r="J675" s="200"/>
      <c r="K675" s="200"/>
      <c r="L675" s="200"/>
      <c r="M675" s="200"/>
      <c r="N675" s="200"/>
      <c r="O675" s="200"/>
      <c r="P675" s="200"/>
      <c r="Q675" s="200"/>
      <c r="R675" s="200"/>
      <c r="S675" s="200"/>
      <c r="T675" s="200"/>
      <c r="U675" s="200"/>
      <c r="V675" s="200"/>
      <c r="W675" s="200"/>
      <c r="X675" s="200"/>
      <c r="Y675" s="200"/>
      <c r="Z675" s="200"/>
      <c r="AA675" s="200"/>
      <c r="AB675" s="200"/>
      <c r="AC675" s="200"/>
      <c r="AD675" s="200"/>
      <c r="AE675" s="200"/>
      <c r="AF675" s="200"/>
      <c r="AG675" s="200"/>
      <c r="AH675" s="200"/>
      <c r="AI675" s="200"/>
      <c r="AJ675" s="200"/>
      <c r="AK675" s="200"/>
      <c r="AL675" s="200"/>
      <c r="AM675" s="200"/>
      <c r="AN675" s="200"/>
      <c r="AO675" s="200"/>
      <c r="AP675" s="200"/>
      <c r="AQ675" s="200"/>
      <c r="AR675" s="200"/>
      <c r="AS675" s="200"/>
      <c r="AT675" s="200"/>
      <c r="AU675" s="200"/>
      <c r="AV675" s="200"/>
      <c r="AW675" s="200"/>
      <c r="AX675" s="200"/>
      <c r="AY675" s="200"/>
      <c r="AZ675" s="200"/>
      <c r="BA675" s="200"/>
      <c r="BB675" s="200"/>
      <c r="BC675" s="200"/>
      <c r="BD675" s="200"/>
      <c r="BE675" s="200"/>
      <c r="BF675" s="200"/>
      <c r="BG675" s="200"/>
      <c r="BH675" s="200"/>
      <c r="BI675" s="200"/>
      <c r="BJ675" s="200"/>
      <c r="BK675" s="200"/>
      <c r="BL675" s="200"/>
      <c r="BM675" s="219" t="s">
        <v>97</v>
      </c>
    </row>
    <row r="676" spans="1:65">
      <c r="A676" s="30"/>
      <c r="B676" s="19">
        <v>1</v>
      </c>
      <c r="C676" s="9">
        <v>5</v>
      </c>
      <c r="D676" s="222" t="s">
        <v>97</v>
      </c>
      <c r="E676" s="199"/>
      <c r="F676" s="200"/>
      <c r="G676" s="200"/>
      <c r="H676" s="200"/>
      <c r="I676" s="200"/>
      <c r="J676" s="200"/>
      <c r="K676" s="200"/>
      <c r="L676" s="200"/>
      <c r="M676" s="200"/>
      <c r="N676" s="200"/>
      <c r="O676" s="200"/>
      <c r="P676" s="200"/>
      <c r="Q676" s="200"/>
      <c r="R676" s="200"/>
      <c r="S676" s="200"/>
      <c r="T676" s="200"/>
      <c r="U676" s="200"/>
      <c r="V676" s="200"/>
      <c r="W676" s="200"/>
      <c r="X676" s="200"/>
      <c r="Y676" s="200"/>
      <c r="Z676" s="200"/>
      <c r="AA676" s="200"/>
      <c r="AB676" s="200"/>
      <c r="AC676" s="200"/>
      <c r="AD676" s="200"/>
      <c r="AE676" s="200"/>
      <c r="AF676" s="200"/>
      <c r="AG676" s="200"/>
      <c r="AH676" s="200"/>
      <c r="AI676" s="200"/>
      <c r="AJ676" s="200"/>
      <c r="AK676" s="200"/>
      <c r="AL676" s="200"/>
      <c r="AM676" s="200"/>
      <c r="AN676" s="200"/>
      <c r="AO676" s="200"/>
      <c r="AP676" s="200"/>
      <c r="AQ676" s="200"/>
      <c r="AR676" s="200"/>
      <c r="AS676" s="200"/>
      <c r="AT676" s="200"/>
      <c r="AU676" s="200"/>
      <c r="AV676" s="200"/>
      <c r="AW676" s="200"/>
      <c r="AX676" s="200"/>
      <c r="AY676" s="200"/>
      <c r="AZ676" s="200"/>
      <c r="BA676" s="200"/>
      <c r="BB676" s="200"/>
      <c r="BC676" s="200"/>
      <c r="BD676" s="200"/>
      <c r="BE676" s="200"/>
      <c r="BF676" s="200"/>
      <c r="BG676" s="200"/>
      <c r="BH676" s="200"/>
      <c r="BI676" s="200"/>
      <c r="BJ676" s="200"/>
      <c r="BK676" s="200"/>
      <c r="BL676" s="200"/>
      <c r="BM676" s="219">
        <v>33</v>
      </c>
    </row>
    <row r="677" spans="1:65">
      <c r="A677" s="30"/>
      <c r="B677" s="19">
        <v>1</v>
      </c>
      <c r="C677" s="9">
        <v>6</v>
      </c>
      <c r="D677" s="222" t="s">
        <v>97</v>
      </c>
      <c r="E677" s="199"/>
      <c r="F677" s="200"/>
      <c r="G677" s="200"/>
      <c r="H677" s="200"/>
      <c r="I677" s="200"/>
      <c r="J677" s="200"/>
      <c r="K677" s="200"/>
      <c r="L677" s="200"/>
      <c r="M677" s="200"/>
      <c r="N677" s="200"/>
      <c r="O677" s="200"/>
      <c r="P677" s="200"/>
      <c r="Q677" s="200"/>
      <c r="R677" s="200"/>
      <c r="S677" s="200"/>
      <c r="T677" s="200"/>
      <c r="U677" s="200"/>
      <c r="V677" s="200"/>
      <c r="W677" s="200"/>
      <c r="X677" s="200"/>
      <c r="Y677" s="200"/>
      <c r="Z677" s="200"/>
      <c r="AA677" s="200"/>
      <c r="AB677" s="200"/>
      <c r="AC677" s="200"/>
      <c r="AD677" s="200"/>
      <c r="AE677" s="200"/>
      <c r="AF677" s="200"/>
      <c r="AG677" s="200"/>
      <c r="AH677" s="200"/>
      <c r="AI677" s="200"/>
      <c r="AJ677" s="200"/>
      <c r="AK677" s="200"/>
      <c r="AL677" s="200"/>
      <c r="AM677" s="200"/>
      <c r="AN677" s="200"/>
      <c r="AO677" s="200"/>
      <c r="AP677" s="200"/>
      <c r="AQ677" s="200"/>
      <c r="AR677" s="200"/>
      <c r="AS677" s="200"/>
      <c r="AT677" s="200"/>
      <c r="AU677" s="200"/>
      <c r="AV677" s="200"/>
      <c r="AW677" s="200"/>
      <c r="AX677" s="200"/>
      <c r="AY677" s="200"/>
      <c r="AZ677" s="200"/>
      <c r="BA677" s="200"/>
      <c r="BB677" s="200"/>
      <c r="BC677" s="200"/>
      <c r="BD677" s="200"/>
      <c r="BE677" s="200"/>
      <c r="BF677" s="200"/>
      <c r="BG677" s="200"/>
      <c r="BH677" s="200"/>
      <c r="BI677" s="200"/>
      <c r="BJ677" s="200"/>
      <c r="BK677" s="200"/>
      <c r="BL677" s="200"/>
      <c r="BM677" s="56"/>
    </row>
    <row r="678" spans="1:65">
      <c r="A678" s="30"/>
      <c r="B678" s="20" t="s">
        <v>179</v>
      </c>
      <c r="C678" s="12"/>
      <c r="D678" s="220" t="s">
        <v>424</v>
      </c>
      <c r="E678" s="199"/>
      <c r="F678" s="200"/>
      <c r="G678" s="200"/>
      <c r="H678" s="200"/>
      <c r="I678" s="200"/>
      <c r="J678" s="200"/>
      <c r="K678" s="200"/>
      <c r="L678" s="200"/>
      <c r="M678" s="200"/>
      <c r="N678" s="200"/>
      <c r="O678" s="200"/>
      <c r="P678" s="200"/>
      <c r="Q678" s="200"/>
      <c r="R678" s="200"/>
      <c r="S678" s="200"/>
      <c r="T678" s="200"/>
      <c r="U678" s="200"/>
      <c r="V678" s="200"/>
      <c r="W678" s="200"/>
      <c r="X678" s="200"/>
      <c r="Y678" s="200"/>
      <c r="Z678" s="200"/>
      <c r="AA678" s="200"/>
      <c r="AB678" s="200"/>
      <c r="AC678" s="200"/>
      <c r="AD678" s="200"/>
      <c r="AE678" s="200"/>
      <c r="AF678" s="200"/>
      <c r="AG678" s="200"/>
      <c r="AH678" s="200"/>
      <c r="AI678" s="200"/>
      <c r="AJ678" s="200"/>
      <c r="AK678" s="200"/>
      <c r="AL678" s="200"/>
      <c r="AM678" s="200"/>
      <c r="AN678" s="200"/>
      <c r="AO678" s="200"/>
      <c r="AP678" s="200"/>
      <c r="AQ678" s="200"/>
      <c r="AR678" s="200"/>
      <c r="AS678" s="200"/>
      <c r="AT678" s="200"/>
      <c r="AU678" s="200"/>
      <c r="AV678" s="200"/>
      <c r="AW678" s="200"/>
      <c r="AX678" s="200"/>
      <c r="AY678" s="200"/>
      <c r="AZ678" s="200"/>
      <c r="BA678" s="200"/>
      <c r="BB678" s="200"/>
      <c r="BC678" s="200"/>
      <c r="BD678" s="200"/>
      <c r="BE678" s="200"/>
      <c r="BF678" s="200"/>
      <c r="BG678" s="200"/>
      <c r="BH678" s="200"/>
      <c r="BI678" s="200"/>
      <c r="BJ678" s="200"/>
      <c r="BK678" s="200"/>
      <c r="BL678" s="200"/>
      <c r="BM678" s="56"/>
    </row>
    <row r="679" spans="1:65">
      <c r="A679" s="30"/>
      <c r="B679" s="3" t="s">
        <v>180</v>
      </c>
      <c r="C679" s="29"/>
      <c r="D679" s="24" t="s">
        <v>424</v>
      </c>
      <c r="E679" s="199"/>
      <c r="F679" s="200"/>
      <c r="G679" s="200"/>
      <c r="H679" s="200"/>
      <c r="I679" s="200"/>
      <c r="J679" s="200"/>
      <c r="K679" s="200"/>
      <c r="L679" s="200"/>
      <c r="M679" s="200"/>
      <c r="N679" s="200"/>
      <c r="O679" s="200"/>
      <c r="P679" s="200"/>
      <c r="Q679" s="200"/>
      <c r="R679" s="200"/>
      <c r="S679" s="200"/>
      <c r="T679" s="200"/>
      <c r="U679" s="200"/>
      <c r="V679" s="200"/>
      <c r="W679" s="200"/>
      <c r="X679" s="200"/>
      <c r="Y679" s="200"/>
      <c r="Z679" s="200"/>
      <c r="AA679" s="200"/>
      <c r="AB679" s="200"/>
      <c r="AC679" s="200"/>
      <c r="AD679" s="200"/>
      <c r="AE679" s="200"/>
      <c r="AF679" s="200"/>
      <c r="AG679" s="200"/>
      <c r="AH679" s="200"/>
      <c r="AI679" s="200"/>
      <c r="AJ679" s="200"/>
      <c r="AK679" s="200"/>
      <c r="AL679" s="200"/>
      <c r="AM679" s="200"/>
      <c r="AN679" s="200"/>
      <c r="AO679" s="200"/>
      <c r="AP679" s="200"/>
      <c r="AQ679" s="200"/>
      <c r="AR679" s="200"/>
      <c r="AS679" s="200"/>
      <c r="AT679" s="200"/>
      <c r="AU679" s="200"/>
      <c r="AV679" s="200"/>
      <c r="AW679" s="200"/>
      <c r="AX679" s="200"/>
      <c r="AY679" s="200"/>
      <c r="AZ679" s="200"/>
      <c r="BA679" s="200"/>
      <c r="BB679" s="200"/>
      <c r="BC679" s="200"/>
      <c r="BD679" s="200"/>
      <c r="BE679" s="200"/>
      <c r="BF679" s="200"/>
      <c r="BG679" s="200"/>
      <c r="BH679" s="200"/>
      <c r="BI679" s="200"/>
      <c r="BJ679" s="200"/>
      <c r="BK679" s="200"/>
      <c r="BL679" s="200"/>
      <c r="BM679" s="56"/>
    </row>
    <row r="680" spans="1:65">
      <c r="A680" s="30"/>
      <c r="B680" s="3" t="s">
        <v>181</v>
      </c>
      <c r="C680" s="29"/>
      <c r="D680" s="24" t="s">
        <v>424</v>
      </c>
      <c r="E680" s="199"/>
      <c r="F680" s="200"/>
      <c r="G680" s="200"/>
      <c r="H680" s="200"/>
      <c r="I680" s="200"/>
      <c r="J680" s="200"/>
      <c r="K680" s="200"/>
      <c r="L680" s="200"/>
      <c r="M680" s="200"/>
      <c r="N680" s="200"/>
      <c r="O680" s="200"/>
      <c r="P680" s="200"/>
      <c r="Q680" s="200"/>
      <c r="R680" s="200"/>
      <c r="S680" s="200"/>
      <c r="T680" s="200"/>
      <c r="U680" s="200"/>
      <c r="V680" s="200"/>
      <c r="W680" s="200"/>
      <c r="X680" s="200"/>
      <c r="Y680" s="200"/>
      <c r="Z680" s="200"/>
      <c r="AA680" s="200"/>
      <c r="AB680" s="200"/>
      <c r="AC680" s="200"/>
      <c r="AD680" s="200"/>
      <c r="AE680" s="200"/>
      <c r="AF680" s="200"/>
      <c r="AG680" s="200"/>
      <c r="AH680" s="200"/>
      <c r="AI680" s="200"/>
      <c r="AJ680" s="200"/>
      <c r="AK680" s="200"/>
      <c r="AL680" s="200"/>
      <c r="AM680" s="200"/>
      <c r="AN680" s="200"/>
      <c r="AO680" s="200"/>
      <c r="AP680" s="200"/>
      <c r="AQ680" s="200"/>
      <c r="AR680" s="200"/>
      <c r="AS680" s="200"/>
      <c r="AT680" s="200"/>
      <c r="AU680" s="200"/>
      <c r="AV680" s="200"/>
      <c r="AW680" s="200"/>
      <c r="AX680" s="200"/>
      <c r="AY680" s="200"/>
      <c r="AZ680" s="200"/>
      <c r="BA680" s="200"/>
      <c r="BB680" s="200"/>
      <c r="BC680" s="200"/>
      <c r="BD680" s="200"/>
      <c r="BE680" s="200"/>
      <c r="BF680" s="200"/>
      <c r="BG680" s="200"/>
      <c r="BH680" s="200"/>
      <c r="BI680" s="200"/>
      <c r="BJ680" s="200"/>
      <c r="BK680" s="200"/>
      <c r="BL680" s="200"/>
      <c r="BM680" s="56"/>
    </row>
    <row r="681" spans="1:65">
      <c r="A681" s="30"/>
      <c r="B681" s="3" t="s">
        <v>83</v>
      </c>
      <c r="C681" s="29"/>
      <c r="D681" s="13" t="s">
        <v>424</v>
      </c>
      <c r="E681" s="146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30"/>
      <c r="B682" s="3" t="s">
        <v>182</v>
      </c>
      <c r="C682" s="29"/>
      <c r="D682" s="13" t="s">
        <v>424</v>
      </c>
      <c r="E682" s="14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46" t="s">
        <v>183</v>
      </c>
      <c r="C683" s="47"/>
      <c r="D683" s="45" t="s">
        <v>184</v>
      </c>
      <c r="E683" s="14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B684" s="31"/>
      <c r="C684" s="20"/>
      <c r="D684" s="20"/>
      <c r="BM684" s="55"/>
    </row>
    <row r="685" spans="1:65" ht="15">
      <c r="B685" s="8" t="s">
        <v>353</v>
      </c>
      <c r="BM685" s="28" t="s">
        <v>193</v>
      </c>
    </row>
    <row r="686" spans="1:65" ht="15">
      <c r="A686" s="25" t="s">
        <v>27</v>
      </c>
      <c r="B686" s="18" t="s">
        <v>101</v>
      </c>
      <c r="C686" s="15" t="s">
        <v>102</v>
      </c>
      <c r="D686" s="16" t="s">
        <v>153</v>
      </c>
      <c r="E686" s="146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 t="s">
        <v>154</v>
      </c>
      <c r="C687" s="9" t="s">
        <v>154</v>
      </c>
      <c r="D687" s="144" t="s">
        <v>156</v>
      </c>
      <c r="E687" s="146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 t="s">
        <v>3</v>
      </c>
    </row>
    <row r="688" spans="1:65">
      <c r="A688" s="30"/>
      <c r="B688" s="19"/>
      <c r="C688" s="9"/>
      <c r="D688" s="10" t="s">
        <v>194</v>
      </c>
      <c r="E688" s="14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2</v>
      </c>
    </row>
    <row r="689" spans="1:65">
      <c r="A689" s="30"/>
      <c r="B689" s="19"/>
      <c r="C689" s="9"/>
      <c r="D689" s="26" t="s">
        <v>196</v>
      </c>
      <c r="E689" s="14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2</v>
      </c>
    </row>
    <row r="690" spans="1:65">
      <c r="A690" s="30"/>
      <c r="B690" s="18">
        <v>1</v>
      </c>
      <c r="C690" s="14">
        <v>1</v>
      </c>
      <c r="D690" s="22">
        <v>0.21</v>
      </c>
      <c r="E690" s="146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1</v>
      </c>
    </row>
    <row r="691" spans="1:65">
      <c r="A691" s="30"/>
      <c r="B691" s="19">
        <v>1</v>
      </c>
      <c r="C691" s="9">
        <v>2</v>
      </c>
      <c r="D691" s="11">
        <v>0.2</v>
      </c>
      <c r="E691" s="146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8</v>
      </c>
    </row>
    <row r="692" spans="1:65">
      <c r="A692" s="30"/>
      <c r="B692" s="19">
        <v>1</v>
      </c>
      <c r="C692" s="9">
        <v>3</v>
      </c>
      <c r="D692" s="11">
        <v>0.21</v>
      </c>
      <c r="E692" s="146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16</v>
      </c>
    </row>
    <row r="693" spans="1:65">
      <c r="A693" s="30"/>
      <c r="B693" s="19">
        <v>1</v>
      </c>
      <c r="C693" s="9">
        <v>4</v>
      </c>
      <c r="D693" s="11">
        <v>0.19</v>
      </c>
      <c r="E693" s="146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0.19666666666666699</v>
      </c>
    </row>
    <row r="694" spans="1:65">
      <c r="A694" s="30"/>
      <c r="B694" s="19">
        <v>1</v>
      </c>
      <c r="C694" s="9">
        <v>5</v>
      </c>
      <c r="D694" s="11">
        <v>0.19</v>
      </c>
      <c r="E694" s="146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34</v>
      </c>
    </row>
    <row r="695" spans="1:65">
      <c r="A695" s="30"/>
      <c r="B695" s="19">
        <v>1</v>
      </c>
      <c r="C695" s="9">
        <v>6</v>
      </c>
      <c r="D695" s="11">
        <v>0.18</v>
      </c>
      <c r="E695" s="146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20" t="s">
        <v>179</v>
      </c>
      <c r="C696" s="12"/>
      <c r="D696" s="23">
        <v>0.19666666666666666</v>
      </c>
      <c r="E696" s="146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180</v>
      </c>
      <c r="C697" s="29"/>
      <c r="D697" s="11">
        <v>0.19500000000000001</v>
      </c>
      <c r="E697" s="146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181</v>
      </c>
      <c r="C698" s="29"/>
      <c r="D698" s="24">
        <v>1.2110601416389965E-2</v>
      </c>
      <c r="E698" s="146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3" t="s">
        <v>83</v>
      </c>
      <c r="C699" s="29"/>
      <c r="D699" s="13">
        <v>6.1579329235881178E-2</v>
      </c>
      <c r="E699" s="14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30"/>
      <c r="B700" s="3" t="s">
        <v>182</v>
      </c>
      <c r="C700" s="29"/>
      <c r="D700" s="13">
        <v>-1.6653345369377348E-15</v>
      </c>
      <c r="E700" s="146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30"/>
      <c r="B701" s="46" t="s">
        <v>183</v>
      </c>
      <c r="C701" s="47"/>
      <c r="D701" s="45" t="s">
        <v>184</v>
      </c>
      <c r="E701" s="146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B702" s="31"/>
      <c r="C702" s="20"/>
      <c r="D702" s="20"/>
      <c r="BM702" s="55"/>
    </row>
    <row r="703" spans="1:65" ht="15">
      <c r="B703" s="8" t="s">
        <v>354</v>
      </c>
      <c r="BM703" s="28" t="s">
        <v>193</v>
      </c>
    </row>
    <row r="704" spans="1:65" ht="15">
      <c r="A704" s="25" t="s">
        <v>30</v>
      </c>
      <c r="B704" s="18" t="s">
        <v>101</v>
      </c>
      <c r="C704" s="15" t="s">
        <v>102</v>
      </c>
      <c r="D704" s="16" t="s">
        <v>153</v>
      </c>
      <c r="E704" s="14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</v>
      </c>
    </row>
    <row r="705" spans="1:65">
      <c r="A705" s="30"/>
      <c r="B705" s="19" t="s">
        <v>154</v>
      </c>
      <c r="C705" s="9" t="s">
        <v>154</v>
      </c>
      <c r="D705" s="144" t="s">
        <v>156</v>
      </c>
      <c r="E705" s="14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 t="s">
        <v>3</v>
      </c>
    </row>
    <row r="706" spans="1:65">
      <c r="A706" s="30"/>
      <c r="B706" s="19"/>
      <c r="C706" s="9"/>
      <c r="D706" s="10" t="s">
        <v>194</v>
      </c>
      <c r="E706" s="14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2</v>
      </c>
    </row>
    <row r="707" spans="1:65">
      <c r="A707" s="30"/>
      <c r="B707" s="19"/>
      <c r="C707" s="9"/>
      <c r="D707" s="26" t="s">
        <v>196</v>
      </c>
      <c r="E707" s="14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2</v>
      </c>
    </row>
    <row r="708" spans="1:65">
      <c r="A708" s="30"/>
      <c r="B708" s="18">
        <v>1</v>
      </c>
      <c r="C708" s="14">
        <v>1</v>
      </c>
      <c r="D708" s="22">
        <v>3.2</v>
      </c>
      <c r="E708" s="14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</v>
      </c>
    </row>
    <row r="709" spans="1:65">
      <c r="A709" s="30"/>
      <c r="B709" s="19">
        <v>1</v>
      </c>
      <c r="C709" s="9">
        <v>2</v>
      </c>
      <c r="D709" s="11">
        <v>3.3</v>
      </c>
      <c r="E709" s="146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9</v>
      </c>
    </row>
    <row r="710" spans="1:65">
      <c r="A710" s="30"/>
      <c r="B710" s="19">
        <v>1</v>
      </c>
      <c r="C710" s="9">
        <v>3</v>
      </c>
      <c r="D710" s="11">
        <v>3.3</v>
      </c>
      <c r="E710" s="146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16</v>
      </c>
    </row>
    <row r="711" spans="1:65">
      <c r="A711" s="30"/>
      <c r="B711" s="19">
        <v>1</v>
      </c>
      <c r="C711" s="9">
        <v>4</v>
      </c>
      <c r="D711" s="11">
        <v>3.5</v>
      </c>
      <c r="E711" s="146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3.2833333333333301</v>
      </c>
    </row>
    <row r="712" spans="1:65">
      <c r="A712" s="30"/>
      <c r="B712" s="19">
        <v>1</v>
      </c>
      <c r="C712" s="9">
        <v>5</v>
      </c>
      <c r="D712" s="11">
        <v>3.2</v>
      </c>
      <c r="E712" s="14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35</v>
      </c>
    </row>
    <row r="713" spans="1:65">
      <c r="A713" s="30"/>
      <c r="B713" s="19">
        <v>1</v>
      </c>
      <c r="C713" s="9">
        <v>6</v>
      </c>
      <c r="D713" s="11">
        <v>3.2</v>
      </c>
      <c r="E713" s="146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20" t="s">
        <v>179</v>
      </c>
      <c r="C714" s="12"/>
      <c r="D714" s="23">
        <v>3.2833333333333332</v>
      </c>
      <c r="E714" s="146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180</v>
      </c>
      <c r="C715" s="29"/>
      <c r="D715" s="11">
        <v>3.25</v>
      </c>
      <c r="E715" s="146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3" t="s">
        <v>181</v>
      </c>
      <c r="C716" s="29"/>
      <c r="D716" s="24">
        <v>0.11690451944500113</v>
      </c>
      <c r="E716" s="146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3" t="s">
        <v>83</v>
      </c>
      <c r="C717" s="29"/>
      <c r="D717" s="13">
        <v>3.5605437394416586E-2</v>
      </c>
      <c r="E717" s="14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30"/>
      <c r="B718" s="3" t="s">
        <v>182</v>
      </c>
      <c r="C718" s="29"/>
      <c r="D718" s="13">
        <v>8.8817841970012523E-16</v>
      </c>
      <c r="E718" s="14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30"/>
      <c r="B719" s="46" t="s">
        <v>183</v>
      </c>
      <c r="C719" s="47"/>
      <c r="D719" s="45" t="s">
        <v>184</v>
      </c>
      <c r="E719" s="14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B720" s="31"/>
      <c r="C720" s="20"/>
      <c r="D720" s="20"/>
      <c r="BM720" s="55"/>
    </row>
    <row r="721" spans="1:65" ht="15">
      <c r="B721" s="8" t="s">
        <v>355</v>
      </c>
      <c r="BM721" s="28" t="s">
        <v>193</v>
      </c>
    </row>
    <row r="722" spans="1:65" ht="15">
      <c r="A722" s="25" t="s">
        <v>60</v>
      </c>
      <c r="B722" s="18" t="s">
        <v>101</v>
      </c>
      <c r="C722" s="15" t="s">
        <v>102</v>
      </c>
      <c r="D722" s="16" t="s">
        <v>153</v>
      </c>
      <c r="E722" s="14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1</v>
      </c>
    </row>
    <row r="723" spans="1:65">
      <c r="A723" s="30"/>
      <c r="B723" s="19" t="s">
        <v>154</v>
      </c>
      <c r="C723" s="9" t="s">
        <v>154</v>
      </c>
      <c r="D723" s="144" t="s">
        <v>156</v>
      </c>
      <c r="E723" s="146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 t="s">
        <v>1</v>
      </c>
    </row>
    <row r="724" spans="1:65">
      <c r="A724" s="30"/>
      <c r="B724" s="19"/>
      <c r="C724" s="9"/>
      <c r="D724" s="10" t="s">
        <v>194</v>
      </c>
      <c r="E724" s="146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3</v>
      </c>
    </row>
    <row r="725" spans="1:65">
      <c r="A725" s="30"/>
      <c r="B725" s="19"/>
      <c r="C725" s="9"/>
      <c r="D725" s="26" t="s">
        <v>196</v>
      </c>
      <c r="E725" s="146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3</v>
      </c>
    </row>
    <row r="726" spans="1:65">
      <c r="A726" s="30"/>
      <c r="B726" s="18">
        <v>1</v>
      </c>
      <c r="C726" s="14">
        <v>1</v>
      </c>
      <c r="D726" s="218">
        <v>8.0000000000000002E-3</v>
      </c>
      <c r="E726" s="199"/>
      <c r="F726" s="200"/>
      <c r="G726" s="200"/>
      <c r="H726" s="200"/>
      <c r="I726" s="200"/>
      <c r="J726" s="200"/>
      <c r="K726" s="200"/>
      <c r="L726" s="200"/>
      <c r="M726" s="200"/>
      <c r="N726" s="200"/>
      <c r="O726" s="200"/>
      <c r="P726" s="200"/>
      <c r="Q726" s="200"/>
      <c r="R726" s="200"/>
      <c r="S726" s="200"/>
      <c r="T726" s="200"/>
      <c r="U726" s="200"/>
      <c r="V726" s="200"/>
      <c r="W726" s="200"/>
      <c r="X726" s="200"/>
      <c r="Y726" s="200"/>
      <c r="Z726" s="200"/>
      <c r="AA726" s="200"/>
      <c r="AB726" s="200"/>
      <c r="AC726" s="200"/>
      <c r="AD726" s="200"/>
      <c r="AE726" s="200"/>
      <c r="AF726" s="200"/>
      <c r="AG726" s="200"/>
      <c r="AH726" s="200"/>
      <c r="AI726" s="200"/>
      <c r="AJ726" s="200"/>
      <c r="AK726" s="200"/>
      <c r="AL726" s="200"/>
      <c r="AM726" s="200"/>
      <c r="AN726" s="200"/>
      <c r="AO726" s="200"/>
      <c r="AP726" s="200"/>
      <c r="AQ726" s="200"/>
      <c r="AR726" s="200"/>
      <c r="AS726" s="200"/>
      <c r="AT726" s="200"/>
      <c r="AU726" s="200"/>
      <c r="AV726" s="200"/>
      <c r="AW726" s="200"/>
      <c r="AX726" s="200"/>
      <c r="AY726" s="200"/>
      <c r="AZ726" s="200"/>
      <c r="BA726" s="200"/>
      <c r="BB726" s="200"/>
      <c r="BC726" s="200"/>
      <c r="BD726" s="200"/>
      <c r="BE726" s="200"/>
      <c r="BF726" s="200"/>
      <c r="BG726" s="200"/>
      <c r="BH726" s="200"/>
      <c r="BI726" s="200"/>
      <c r="BJ726" s="200"/>
      <c r="BK726" s="200"/>
      <c r="BL726" s="200"/>
      <c r="BM726" s="219">
        <v>1</v>
      </c>
    </row>
    <row r="727" spans="1:65">
      <c r="A727" s="30"/>
      <c r="B727" s="19">
        <v>1</v>
      </c>
      <c r="C727" s="9">
        <v>2</v>
      </c>
      <c r="D727" s="24">
        <v>8.0000000000000002E-3</v>
      </c>
      <c r="E727" s="199"/>
      <c r="F727" s="200"/>
      <c r="G727" s="200"/>
      <c r="H727" s="200"/>
      <c r="I727" s="200"/>
      <c r="J727" s="200"/>
      <c r="K727" s="200"/>
      <c r="L727" s="200"/>
      <c r="M727" s="200"/>
      <c r="N727" s="200"/>
      <c r="O727" s="200"/>
      <c r="P727" s="200"/>
      <c r="Q727" s="200"/>
      <c r="R727" s="200"/>
      <c r="S727" s="200"/>
      <c r="T727" s="200"/>
      <c r="U727" s="200"/>
      <c r="V727" s="200"/>
      <c r="W727" s="200"/>
      <c r="X727" s="200"/>
      <c r="Y727" s="200"/>
      <c r="Z727" s="200"/>
      <c r="AA727" s="200"/>
      <c r="AB727" s="200"/>
      <c r="AC727" s="200"/>
      <c r="AD727" s="200"/>
      <c r="AE727" s="200"/>
      <c r="AF727" s="200"/>
      <c r="AG727" s="200"/>
      <c r="AH727" s="200"/>
      <c r="AI727" s="200"/>
      <c r="AJ727" s="200"/>
      <c r="AK727" s="200"/>
      <c r="AL727" s="200"/>
      <c r="AM727" s="200"/>
      <c r="AN727" s="200"/>
      <c r="AO727" s="200"/>
      <c r="AP727" s="200"/>
      <c r="AQ727" s="200"/>
      <c r="AR727" s="200"/>
      <c r="AS727" s="200"/>
      <c r="AT727" s="200"/>
      <c r="AU727" s="200"/>
      <c r="AV727" s="200"/>
      <c r="AW727" s="200"/>
      <c r="AX727" s="200"/>
      <c r="AY727" s="200"/>
      <c r="AZ727" s="200"/>
      <c r="BA727" s="200"/>
      <c r="BB727" s="200"/>
      <c r="BC727" s="200"/>
      <c r="BD727" s="200"/>
      <c r="BE727" s="200"/>
      <c r="BF727" s="200"/>
      <c r="BG727" s="200"/>
      <c r="BH727" s="200"/>
      <c r="BI727" s="200"/>
      <c r="BJ727" s="200"/>
      <c r="BK727" s="200"/>
      <c r="BL727" s="200"/>
      <c r="BM727" s="219">
        <v>10</v>
      </c>
    </row>
    <row r="728" spans="1:65">
      <c r="A728" s="30"/>
      <c r="B728" s="19">
        <v>1</v>
      </c>
      <c r="C728" s="9">
        <v>3</v>
      </c>
      <c r="D728" s="24">
        <v>7.000000000000001E-3</v>
      </c>
      <c r="E728" s="199"/>
      <c r="F728" s="200"/>
      <c r="G728" s="200"/>
      <c r="H728" s="200"/>
      <c r="I728" s="200"/>
      <c r="J728" s="200"/>
      <c r="K728" s="200"/>
      <c r="L728" s="200"/>
      <c r="M728" s="200"/>
      <c r="N728" s="200"/>
      <c r="O728" s="200"/>
      <c r="P728" s="200"/>
      <c r="Q728" s="200"/>
      <c r="R728" s="200"/>
      <c r="S728" s="200"/>
      <c r="T728" s="200"/>
      <c r="U728" s="200"/>
      <c r="V728" s="200"/>
      <c r="W728" s="200"/>
      <c r="X728" s="200"/>
      <c r="Y728" s="200"/>
      <c r="Z728" s="200"/>
      <c r="AA728" s="200"/>
      <c r="AB728" s="200"/>
      <c r="AC728" s="200"/>
      <c r="AD728" s="200"/>
      <c r="AE728" s="200"/>
      <c r="AF728" s="200"/>
      <c r="AG728" s="200"/>
      <c r="AH728" s="200"/>
      <c r="AI728" s="200"/>
      <c r="AJ728" s="200"/>
      <c r="AK728" s="200"/>
      <c r="AL728" s="200"/>
      <c r="AM728" s="200"/>
      <c r="AN728" s="200"/>
      <c r="AO728" s="200"/>
      <c r="AP728" s="200"/>
      <c r="AQ728" s="200"/>
      <c r="AR728" s="200"/>
      <c r="AS728" s="200"/>
      <c r="AT728" s="200"/>
      <c r="AU728" s="200"/>
      <c r="AV728" s="200"/>
      <c r="AW728" s="200"/>
      <c r="AX728" s="200"/>
      <c r="AY728" s="200"/>
      <c r="AZ728" s="200"/>
      <c r="BA728" s="200"/>
      <c r="BB728" s="200"/>
      <c r="BC728" s="200"/>
      <c r="BD728" s="200"/>
      <c r="BE728" s="200"/>
      <c r="BF728" s="200"/>
      <c r="BG728" s="200"/>
      <c r="BH728" s="200"/>
      <c r="BI728" s="200"/>
      <c r="BJ728" s="200"/>
      <c r="BK728" s="200"/>
      <c r="BL728" s="200"/>
      <c r="BM728" s="219">
        <v>16</v>
      </c>
    </row>
    <row r="729" spans="1:65">
      <c r="A729" s="30"/>
      <c r="B729" s="19">
        <v>1</v>
      </c>
      <c r="C729" s="9">
        <v>4</v>
      </c>
      <c r="D729" s="24">
        <v>7.000000000000001E-3</v>
      </c>
      <c r="E729" s="199"/>
      <c r="F729" s="200"/>
      <c r="G729" s="200"/>
      <c r="H729" s="200"/>
      <c r="I729" s="200"/>
      <c r="J729" s="200"/>
      <c r="K729" s="200"/>
      <c r="L729" s="200"/>
      <c r="M729" s="200"/>
      <c r="N729" s="200"/>
      <c r="O729" s="200"/>
      <c r="P729" s="200"/>
      <c r="Q729" s="200"/>
      <c r="R729" s="200"/>
      <c r="S729" s="200"/>
      <c r="T729" s="200"/>
      <c r="U729" s="200"/>
      <c r="V729" s="200"/>
      <c r="W729" s="200"/>
      <c r="X729" s="200"/>
      <c r="Y729" s="200"/>
      <c r="Z729" s="200"/>
      <c r="AA729" s="200"/>
      <c r="AB729" s="200"/>
      <c r="AC729" s="200"/>
      <c r="AD729" s="200"/>
      <c r="AE729" s="200"/>
      <c r="AF729" s="200"/>
      <c r="AG729" s="200"/>
      <c r="AH729" s="200"/>
      <c r="AI729" s="200"/>
      <c r="AJ729" s="200"/>
      <c r="AK729" s="200"/>
      <c r="AL729" s="200"/>
      <c r="AM729" s="200"/>
      <c r="AN729" s="200"/>
      <c r="AO729" s="200"/>
      <c r="AP729" s="200"/>
      <c r="AQ729" s="200"/>
      <c r="AR729" s="200"/>
      <c r="AS729" s="200"/>
      <c r="AT729" s="200"/>
      <c r="AU729" s="200"/>
      <c r="AV729" s="200"/>
      <c r="AW729" s="200"/>
      <c r="AX729" s="200"/>
      <c r="AY729" s="200"/>
      <c r="AZ729" s="200"/>
      <c r="BA729" s="200"/>
      <c r="BB729" s="200"/>
      <c r="BC729" s="200"/>
      <c r="BD729" s="200"/>
      <c r="BE729" s="200"/>
      <c r="BF729" s="200"/>
      <c r="BG729" s="200"/>
      <c r="BH729" s="200"/>
      <c r="BI729" s="200"/>
      <c r="BJ729" s="200"/>
      <c r="BK729" s="200"/>
      <c r="BL729" s="200"/>
      <c r="BM729" s="219">
        <v>7.6666666666666697E-3</v>
      </c>
    </row>
    <row r="730" spans="1:65">
      <c r="A730" s="30"/>
      <c r="B730" s="19">
        <v>1</v>
      </c>
      <c r="C730" s="9">
        <v>5</v>
      </c>
      <c r="D730" s="24">
        <v>8.0000000000000002E-3</v>
      </c>
      <c r="E730" s="199"/>
      <c r="F730" s="200"/>
      <c r="G730" s="200"/>
      <c r="H730" s="200"/>
      <c r="I730" s="200"/>
      <c r="J730" s="200"/>
      <c r="K730" s="200"/>
      <c r="L730" s="200"/>
      <c r="M730" s="200"/>
      <c r="N730" s="200"/>
      <c r="O730" s="200"/>
      <c r="P730" s="200"/>
      <c r="Q730" s="200"/>
      <c r="R730" s="200"/>
      <c r="S730" s="200"/>
      <c r="T730" s="200"/>
      <c r="U730" s="200"/>
      <c r="V730" s="200"/>
      <c r="W730" s="200"/>
      <c r="X730" s="200"/>
      <c r="Y730" s="200"/>
      <c r="Z730" s="200"/>
      <c r="AA730" s="200"/>
      <c r="AB730" s="200"/>
      <c r="AC730" s="200"/>
      <c r="AD730" s="200"/>
      <c r="AE730" s="200"/>
      <c r="AF730" s="200"/>
      <c r="AG730" s="200"/>
      <c r="AH730" s="200"/>
      <c r="AI730" s="200"/>
      <c r="AJ730" s="200"/>
      <c r="AK730" s="200"/>
      <c r="AL730" s="200"/>
      <c r="AM730" s="200"/>
      <c r="AN730" s="200"/>
      <c r="AO730" s="200"/>
      <c r="AP730" s="200"/>
      <c r="AQ730" s="200"/>
      <c r="AR730" s="200"/>
      <c r="AS730" s="200"/>
      <c r="AT730" s="200"/>
      <c r="AU730" s="200"/>
      <c r="AV730" s="200"/>
      <c r="AW730" s="200"/>
      <c r="AX730" s="200"/>
      <c r="AY730" s="200"/>
      <c r="AZ730" s="200"/>
      <c r="BA730" s="200"/>
      <c r="BB730" s="200"/>
      <c r="BC730" s="200"/>
      <c r="BD730" s="200"/>
      <c r="BE730" s="200"/>
      <c r="BF730" s="200"/>
      <c r="BG730" s="200"/>
      <c r="BH730" s="200"/>
      <c r="BI730" s="200"/>
      <c r="BJ730" s="200"/>
      <c r="BK730" s="200"/>
      <c r="BL730" s="200"/>
      <c r="BM730" s="219">
        <v>36</v>
      </c>
    </row>
    <row r="731" spans="1:65">
      <c r="A731" s="30"/>
      <c r="B731" s="19">
        <v>1</v>
      </c>
      <c r="C731" s="9">
        <v>6</v>
      </c>
      <c r="D731" s="24">
        <v>8.0000000000000002E-3</v>
      </c>
      <c r="E731" s="199"/>
      <c r="F731" s="200"/>
      <c r="G731" s="200"/>
      <c r="H731" s="200"/>
      <c r="I731" s="200"/>
      <c r="J731" s="200"/>
      <c r="K731" s="200"/>
      <c r="L731" s="200"/>
      <c r="M731" s="200"/>
      <c r="N731" s="200"/>
      <c r="O731" s="200"/>
      <c r="P731" s="200"/>
      <c r="Q731" s="200"/>
      <c r="R731" s="200"/>
      <c r="S731" s="200"/>
      <c r="T731" s="200"/>
      <c r="U731" s="200"/>
      <c r="V731" s="200"/>
      <c r="W731" s="200"/>
      <c r="X731" s="200"/>
      <c r="Y731" s="200"/>
      <c r="Z731" s="200"/>
      <c r="AA731" s="200"/>
      <c r="AB731" s="200"/>
      <c r="AC731" s="200"/>
      <c r="AD731" s="200"/>
      <c r="AE731" s="200"/>
      <c r="AF731" s="200"/>
      <c r="AG731" s="200"/>
      <c r="AH731" s="200"/>
      <c r="AI731" s="200"/>
      <c r="AJ731" s="200"/>
      <c r="AK731" s="200"/>
      <c r="AL731" s="200"/>
      <c r="AM731" s="200"/>
      <c r="AN731" s="200"/>
      <c r="AO731" s="200"/>
      <c r="AP731" s="200"/>
      <c r="AQ731" s="200"/>
      <c r="AR731" s="200"/>
      <c r="AS731" s="200"/>
      <c r="AT731" s="200"/>
      <c r="AU731" s="200"/>
      <c r="AV731" s="200"/>
      <c r="AW731" s="200"/>
      <c r="AX731" s="200"/>
      <c r="AY731" s="200"/>
      <c r="AZ731" s="200"/>
      <c r="BA731" s="200"/>
      <c r="BB731" s="200"/>
      <c r="BC731" s="200"/>
      <c r="BD731" s="200"/>
      <c r="BE731" s="200"/>
      <c r="BF731" s="200"/>
      <c r="BG731" s="200"/>
      <c r="BH731" s="200"/>
      <c r="BI731" s="200"/>
      <c r="BJ731" s="200"/>
      <c r="BK731" s="200"/>
      <c r="BL731" s="200"/>
      <c r="BM731" s="56"/>
    </row>
    <row r="732" spans="1:65">
      <c r="A732" s="30"/>
      <c r="B732" s="20" t="s">
        <v>179</v>
      </c>
      <c r="C732" s="12"/>
      <c r="D732" s="220">
        <v>7.6666666666666662E-3</v>
      </c>
      <c r="E732" s="199"/>
      <c r="F732" s="200"/>
      <c r="G732" s="200"/>
      <c r="H732" s="200"/>
      <c r="I732" s="200"/>
      <c r="J732" s="200"/>
      <c r="K732" s="200"/>
      <c r="L732" s="200"/>
      <c r="M732" s="200"/>
      <c r="N732" s="200"/>
      <c r="O732" s="200"/>
      <c r="P732" s="200"/>
      <c r="Q732" s="200"/>
      <c r="R732" s="200"/>
      <c r="S732" s="200"/>
      <c r="T732" s="200"/>
      <c r="U732" s="200"/>
      <c r="V732" s="200"/>
      <c r="W732" s="200"/>
      <c r="X732" s="200"/>
      <c r="Y732" s="200"/>
      <c r="Z732" s="200"/>
      <c r="AA732" s="200"/>
      <c r="AB732" s="200"/>
      <c r="AC732" s="200"/>
      <c r="AD732" s="200"/>
      <c r="AE732" s="200"/>
      <c r="AF732" s="200"/>
      <c r="AG732" s="200"/>
      <c r="AH732" s="200"/>
      <c r="AI732" s="200"/>
      <c r="AJ732" s="200"/>
      <c r="AK732" s="200"/>
      <c r="AL732" s="200"/>
      <c r="AM732" s="200"/>
      <c r="AN732" s="200"/>
      <c r="AO732" s="200"/>
      <c r="AP732" s="200"/>
      <c r="AQ732" s="200"/>
      <c r="AR732" s="200"/>
      <c r="AS732" s="200"/>
      <c r="AT732" s="200"/>
      <c r="AU732" s="200"/>
      <c r="AV732" s="200"/>
      <c r="AW732" s="200"/>
      <c r="AX732" s="200"/>
      <c r="AY732" s="200"/>
      <c r="AZ732" s="200"/>
      <c r="BA732" s="200"/>
      <c r="BB732" s="200"/>
      <c r="BC732" s="200"/>
      <c r="BD732" s="200"/>
      <c r="BE732" s="200"/>
      <c r="BF732" s="200"/>
      <c r="BG732" s="200"/>
      <c r="BH732" s="200"/>
      <c r="BI732" s="200"/>
      <c r="BJ732" s="200"/>
      <c r="BK732" s="200"/>
      <c r="BL732" s="200"/>
      <c r="BM732" s="56"/>
    </row>
    <row r="733" spans="1:65">
      <c r="A733" s="30"/>
      <c r="B733" s="3" t="s">
        <v>180</v>
      </c>
      <c r="C733" s="29"/>
      <c r="D733" s="24">
        <v>8.0000000000000002E-3</v>
      </c>
      <c r="E733" s="199"/>
      <c r="F733" s="200"/>
      <c r="G733" s="200"/>
      <c r="H733" s="200"/>
      <c r="I733" s="200"/>
      <c r="J733" s="200"/>
      <c r="K733" s="200"/>
      <c r="L733" s="200"/>
      <c r="M733" s="200"/>
      <c r="N733" s="200"/>
      <c r="O733" s="200"/>
      <c r="P733" s="200"/>
      <c r="Q733" s="200"/>
      <c r="R733" s="200"/>
      <c r="S733" s="200"/>
      <c r="T733" s="200"/>
      <c r="U733" s="200"/>
      <c r="V733" s="200"/>
      <c r="W733" s="200"/>
      <c r="X733" s="200"/>
      <c r="Y733" s="200"/>
      <c r="Z733" s="200"/>
      <c r="AA733" s="200"/>
      <c r="AB733" s="200"/>
      <c r="AC733" s="200"/>
      <c r="AD733" s="200"/>
      <c r="AE733" s="200"/>
      <c r="AF733" s="200"/>
      <c r="AG733" s="200"/>
      <c r="AH733" s="200"/>
      <c r="AI733" s="200"/>
      <c r="AJ733" s="200"/>
      <c r="AK733" s="200"/>
      <c r="AL733" s="200"/>
      <c r="AM733" s="200"/>
      <c r="AN733" s="200"/>
      <c r="AO733" s="200"/>
      <c r="AP733" s="200"/>
      <c r="AQ733" s="200"/>
      <c r="AR733" s="200"/>
      <c r="AS733" s="200"/>
      <c r="AT733" s="200"/>
      <c r="AU733" s="200"/>
      <c r="AV733" s="200"/>
      <c r="AW733" s="200"/>
      <c r="AX733" s="200"/>
      <c r="AY733" s="200"/>
      <c r="AZ733" s="200"/>
      <c r="BA733" s="200"/>
      <c r="BB733" s="200"/>
      <c r="BC733" s="200"/>
      <c r="BD733" s="200"/>
      <c r="BE733" s="200"/>
      <c r="BF733" s="200"/>
      <c r="BG733" s="200"/>
      <c r="BH733" s="200"/>
      <c r="BI733" s="200"/>
      <c r="BJ733" s="200"/>
      <c r="BK733" s="200"/>
      <c r="BL733" s="200"/>
      <c r="BM733" s="56"/>
    </row>
    <row r="734" spans="1:65">
      <c r="A734" s="30"/>
      <c r="B734" s="3" t="s">
        <v>181</v>
      </c>
      <c r="C734" s="29"/>
      <c r="D734" s="24">
        <v>5.1639777949432177E-4</v>
      </c>
      <c r="E734" s="199"/>
      <c r="F734" s="200"/>
      <c r="G734" s="200"/>
      <c r="H734" s="200"/>
      <c r="I734" s="200"/>
      <c r="J734" s="200"/>
      <c r="K734" s="200"/>
      <c r="L734" s="200"/>
      <c r="M734" s="200"/>
      <c r="N734" s="200"/>
      <c r="O734" s="200"/>
      <c r="P734" s="200"/>
      <c r="Q734" s="200"/>
      <c r="R734" s="200"/>
      <c r="S734" s="200"/>
      <c r="T734" s="200"/>
      <c r="U734" s="200"/>
      <c r="V734" s="200"/>
      <c r="W734" s="200"/>
      <c r="X734" s="200"/>
      <c r="Y734" s="200"/>
      <c r="Z734" s="200"/>
      <c r="AA734" s="200"/>
      <c r="AB734" s="200"/>
      <c r="AC734" s="200"/>
      <c r="AD734" s="200"/>
      <c r="AE734" s="200"/>
      <c r="AF734" s="200"/>
      <c r="AG734" s="200"/>
      <c r="AH734" s="200"/>
      <c r="AI734" s="200"/>
      <c r="AJ734" s="200"/>
      <c r="AK734" s="200"/>
      <c r="AL734" s="200"/>
      <c r="AM734" s="200"/>
      <c r="AN734" s="200"/>
      <c r="AO734" s="200"/>
      <c r="AP734" s="200"/>
      <c r="AQ734" s="200"/>
      <c r="AR734" s="200"/>
      <c r="AS734" s="200"/>
      <c r="AT734" s="200"/>
      <c r="AU734" s="200"/>
      <c r="AV734" s="200"/>
      <c r="AW734" s="200"/>
      <c r="AX734" s="200"/>
      <c r="AY734" s="200"/>
      <c r="AZ734" s="200"/>
      <c r="BA734" s="200"/>
      <c r="BB734" s="200"/>
      <c r="BC734" s="200"/>
      <c r="BD734" s="200"/>
      <c r="BE734" s="200"/>
      <c r="BF734" s="200"/>
      <c r="BG734" s="200"/>
      <c r="BH734" s="200"/>
      <c r="BI734" s="200"/>
      <c r="BJ734" s="200"/>
      <c r="BK734" s="200"/>
      <c r="BL734" s="200"/>
      <c r="BM734" s="56"/>
    </row>
    <row r="735" spans="1:65">
      <c r="A735" s="30"/>
      <c r="B735" s="3" t="s">
        <v>83</v>
      </c>
      <c r="C735" s="29"/>
      <c r="D735" s="13">
        <v>6.7356232107955022E-2</v>
      </c>
      <c r="E735" s="146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30"/>
      <c r="B736" s="3" t="s">
        <v>182</v>
      </c>
      <c r="C736" s="29"/>
      <c r="D736" s="13">
        <v>-4.4408920985006262E-16</v>
      </c>
      <c r="E736" s="146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30"/>
      <c r="B737" s="46" t="s">
        <v>183</v>
      </c>
      <c r="C737" s="47"/>
      <c r="D737" s="45" t="s">
        <v>184</v>
      </c>
      <c r="E737" s="146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B738" s="31"/>
      <c r="C738" s="20"/>
      <c r="D738" s="20"/>
      <c r="BM738" s="55"/>
    </row>
    <row r="739" spans="1:65" ht="15">
      <c r="B739" s="8" t="s">
        <v>356</v>
      </c>
      <c r="BM739" s="28" t="s">
        <v>193</v>
      </c>
    </row>
    <row r="740" spans="1:65" ht="15">
      <c r="A740" s="25" t="s">
        <v>61</v>
      </c>
      <c r="B740" s="18" t="s">
        <v>101</v>
      </c>
      <c r="C740" s="15" t="s">
        <v>102</v>
      </c>
      <c r="D740" s="16" t="s">
        <v>153</v>
      </c>
      <c r="E740" s="146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</v>
      </c>
    </row>
    <row r="741" spans="1:65">
      <c r="A741" s="30"/>
      <c r="B741" s="19" t="s">
        <v>154</v>
      </c>
      <c r="C741" s="9" t="s">
        <v>154</v>
      </c>
      <c r="D741" s="144" t="s">
        <v>156</v>
      </c>
      <c r="E741" s="146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 t="s">
        <v>3</v>
      </c>
    </row>
    <row r="742" spans="1:65">
      <c r="A742" s="30"/>
      <c r="B742" s="19"/>
      <c r="C742" s="9"/>
      <c r="D742" s="10" t="s">
        <v>194</v>
      </c>
      <c r="E742" s="146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2</v>
      </c>
    </row>
    <row r="743" spans="1:65">
      <c r="A743" s="30"/>
      <c r="B743" s="19"/>
      <c r="C743" s="9"/>
      <c r="D743" s="26" t="s">
        <v>196</v>
      </c>
      <c r="E743" s="146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2</v>
      </c>
    </row>
    <row r="744" spans="1:65">
      <c r="A744" s="30"/>
      <c r="B744" s="18">
        <v>1</v>
      </c>
      <c r="C744" s="14">
        <v>1</v>
      </c>
      <c r="D744" s="22">
        <v>0.39</v>
      </c>
      <c r="E744" s="146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>
        <v>1</v>
      </c>
      <c r="C745" s="9">
        <v>2</v>
      </c>
      <c r="D745" s="11">
        <v>0.42</v>
      </c>
      <c r="E745" s="146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11</v>
      </c>
    </row>
    <row r="746" spans="1:65">
      <c r="A746" s="30"/>
      <c r="B746" s="19">
        <v>1</v>
      </c>
      <c r="C746" s="9">
        <v>3</v>
      </c>
      <c r="D746" s="11">
        <v>0.41</v>
      </c>
      <c r="E746" s="146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16</v>
      </c>
    </row>
    <row r="747" spans="1:65">
      <c r="A747" s="30"/>
      <c r="B747" s="19">
        <v>1</v>
      </c>
      <c r="C747" s="9">
        <v>4</v>
      </c>
      <c r="D747" s="11">
        <v>0.42</v>
      </c>
      <c r="E747" s="146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0.40833333333333299</v>
      </c>
    </row>
    <row r="748" spans="1:65">
      <c r="A748" s="30"/>
      <c r="B748" s="19">
        <v>1</v>
      </c>
      <c r="C748" s="9">
        <v>5</v>
      </c>
      <c r="D748" s="11">
        <v>0.41</v>
      </c>
      <c r="E748" s="146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37</v>
      </c>
    </row>
    <row r="749" spans="1:65">
      <c r="A749" s="30"/>
      <c r="B749" s="19">
        <v>1</v>
      </c>
      <c r="C749" s="9">
        <v>6</v>
      </c>
      <c r="D749" s="11">
        <v>0.4</v>
      </c>
      <c r="E749" s="146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20" t="s">
        <v>179</v>
      </c>
      <c r="C750" s="12"/>
      <c r="D750" s="23">
        <v>0.40833333333333327</v>
      </c>
      <c r="E750" s="146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180</v>
      </c>
      <c r="C751" s="29"/>
      <c r="D751" s="11">
        <v>0.41</v>
      </c>
      <c r="E751" s="146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3" t="s">
        <v>181</v>
      </c>
      <c r="C752" s="29"/>
      <c r="D752" s="24">
        <v>1.1690451944500106E-2</v>
      </c>
      <c r="E752" s="146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30"/>
      <c r="B753" s="3" t="s">
        <v>83</v>
      </c>
      <c r="C753" s="29"/>
      <c r="D753" s="13">
        <v>2.8629678231428837E-2</v>
      </c>
      <c r="E753" s="146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30"/>
      <c r="B754" s="3" t="s">
        <v>182</v>
      </c>
      <c r="C754" s="29"/>
      <c r="D754" s="13">
        <v>6.6613381477509392E-16</v>
      </c>
      <c r="E754" s="146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30"/>
      <c r="B755" s="46" t="s">
        <v>183</v>
      </c>
      <c r="C755" s="47"/>
      <c r="D755" s="45" t="s">
        <v>184</v>
      </c>
      <c r="E755" s="146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B756" s="31"/>
      <c r="C756" s="20"/>
      <c r="D756" s="20"/>
      <c r="BM756" s="55"/>
    </row>
    <row r="757" spans="1:65" ht="15">
      <c r="B757" s="8" t="s">
        <v>357</v>
      </c>
      <c r="BM757" s="28" t="s">
        <v>193</v>
      </c>
    </row>
    <row r="758" spans="1:65" ht="15">
      <c r="A758" s="25" t="s">
        <v>32</v>
      </c>
      <c r="B758" s="18" t="s">
        <v>101</v>
      </c>
      <c r="C758" s="15" t="s">
        <v>102</v>
      </c>
      <c r="D758" s="16" t="s">
        <v>153</v>
      </c>
      <c r="E758" s="146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</v>
      </c>
    </row>
    <row r="759" spans="1:65">
      <c r="A759" s="30"/>
      <c r="B759" s="19" t="s">
        <v>154</v>
      </c>
      <c r="C759" s="9" t="s">
        <v>154</v>
      </c>
      <c r="D759" s="144" t="s">
        <v>156</v>
      </c>
      <c r="E759" s="146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 t="s">
        <v>3</v>
      </c>
    </row>
    <row r="760" spans="1:65">
      <c r="A760" s="30"/>
      <c r="B760" s="19"/>
      <c r="C760" s="9"/>
      <c r="D760" s="10" t="s">
        <v>194</v>
      </c>
      <c r="E760" s="146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2</v>
      </c>
    </row>
    <row r="761" spans="1:65">
      <c r="A761" s="30"/>
      <c r="B761" s="19"/>
      <c r="C761" s="9"/>
      <c r="D761" s="26" t="s">
        <v>196</v>
      </c>
      <c r="E761" s="146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2</v>
      </c>
    </row>
    <row r="762" spans="1:65">
      <c r="A762" s="30"/>
      <c r="B762" s="18">
        <v>1</v>
      </c>
      <c r="C762" s="14">
        <v>1</v>
      </c>
      <c r="D762" s="22">
        <v>1.08</v>
      </c>
      <c r="E762" s="146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</v>
      </c>
    </row>
    <row r="763" spans="1:65">
      <c r="A763" s="30"/>
      <c r="B763" s="19">
        <v>1</v>
      </c>
      <c r="C763" s="9">
        <v>2</v>
      </c>
      <c r="D763" s="11">
        <v>1.03</v>
      </c>
      <c r="E763" s="146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13</v>
      </c>
    </row>
    <row r="764" spans="1:65">
      <c r="A764" s="30"/>
      <c r="B764" s="19">
        <v>1</v>
      </c>
      <c r="C764" s="9">
        <v>3</v>
      </c>
      <c r="D764" s="11">
        <v>1.1399999999999999</v>
      </c>
      <c r="E764" s="146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16</v>
      </c>
    </row>
    <row r="765" spans="1:65">
      <c r="A765" s="30"/>
      <c r="B765" s="19">
        <v>1</v>
      </c>
      <c r="C765" s="9">
        <v>4</v>
      </c>
      <c r="D765" s="11">
        <v>1.1499999999999999</v>
      </c>
      <c r="E765" s="146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1.0633333333333299</v>
      </c>
    </row>
    <row r="766" spans="1:65">
      <c r="A766" s="30"/>
      <c r="B766" s="19">
        <v>1</v>
      </c>
      <c r="C766" s="9">
        <v>5</v>
      </c>
      <c r="D766" s="11">
        <v>1.01</v>
      </c>
      <c r="E766" s="146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38</v>
      </c>
    </row>
    <row r="767" spans="1:65">
      <c r="A767" s="30"/>
      <c r="B767" s="19">
        <v>1</v>
      </c>
      <c r="C767" s="9">
        <v>6</v>
      </c>
      <c r="D767" s="11">
        <v>0.97000000000000008</v>
      </c>
      <c r="E767" s="146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20" t="s">
        <v>179</v>
      </c>
      <c r="C768" s="12"/>
      <c r="D768" s="23">
        <v>1.0633333333333332</v>
      </c>
      <c r="E768" s="146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3" t="s">
        <v>180</v>
      </c>
      <c r="C769" s="29"/>
      <c r="D769" s="11">
        <v>1.0550000000000002</v>
      </c>
      <c r="E769" s="146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3" t="s">
        <v>181</v>
      </c>
      <c r="C770" s="29"/>
      <c r="D770" s="24">
        <v>7.2571803523590744E-2</v>
      </c>
      <c r="E770" s="146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30"/>
      <c r="B771" s="3" t="s">
        <v>83</v>
      </c>
      <c r="C771" s="29"/>
      <c r="D771" s="13">
        <v>6.8249345006511683E-2</v>
      </c>
      <c r="E771" s="146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30"/>
      <c r="B772" s="3" t="s">
        <v>182</v>
      </c>
      <c r="C772" s="29"/>
      <c r="D772" s="13">
        <v>3.1086244689504383E-15</v>
      </c>
      <c r="E772" s="146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30"/>
      <c r="B773" s="46" t="s">
        <v>183</v>
      </c>
      <c r="C773" s="47"/>
      <c r="D773" s="45" t="s">
        <v>184</v>
      </c>
      <c r="E773" s="146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B774" s="31"/>
      <c r="C774" s="20"/>
      <c r="D774" s="20"/>
      <c r="BM774" s="55"/>
    </row>
    <row r="775" spans="1:65" ht="15">
      <c r="B775" s="8" t="s">
        <v>358</v>
      </c>
      <c r="BM775" s="28" t="s">
        <v>193</v>
      </c>
    </row>
    <row r="776" spans="1:65" ht="15">
      <c r="A776" s="25" t="s">
        <v>63</v>
      </c>
      <c r="B776" s="18" t="s">
        <v>101</v>
      </c>
      <c r="C776" s="15" t="s">
        <v>102</v>
      </c>
      <c r="D776" s="16" t="s">
        <v>153</v>
      </c>
      <c r="E776" s="146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</v>
      </c>
    </row>
    <row r="777" spans="1:65">
      <c r="A777" s="30"/>
      <c r="B777" s="19" t="s">
        <v>154</v>
      </c>
      <c r="C777" s="9" t="s">
        <v>154</v>
      </c>
      <c r="D777" s="144" t="s">
        <v>156</v>
      </c>
      <c r="E777" s="146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 t="s">
        <v>3</v>
      </c>
    </row>
    <row r="778" spans="1:65">
      <c r="A778" s="30"/>
      <c r="B778" s="19"/>
      <c r="C778" s="9"/>
      <c r="D778" s="10" t="s">
        <v>194</v>
      </c>
      <c r="E778" s="146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1</v>
      </c>
    </row>
    <row r="779" spans="1:65">
      <c r="A779" s="30"/>
      <c r="B779" s="19"/>
      <c r="C779" s="9"/>
      <c r="D779" s="26" t="s">
        <v>196</v>
      </c>
      <c r="E779" s="146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1</v>
      </c>
    </row>
    <row r="780" spans="1:65">
      <c r="A780" s="30"/>
      <c r="B780" s="18">
        <v>1</v>
      </c>
      <c r="C780" s="14">
        <v>1</v>
      </c>
      <c r="D780" s="211">
        <v>15</v>
      </c>
      <c r="E780" s="212"/>
      <c r="F780" s="213"/>
      <c r="G780" s="213"/>
      <c r="H780" s="213"/>
      <c r="I780" s="213"/>
      <c r="J780" s="213"/>
      <c r="K780" s="213"/>
      <c r="L780" s="213"/>
      <c r="M780" s="213"/>
      <c r="N780" s="213"/>
      <c r="O780" s="213"/>
      <c r="P780" s="213"/>
      <c r="Q780" s="213"/>
      <c r="R780" s="213"/>
      <c r="S780" s="213"/>
      <c r="T780" s="213"/>
      <c r="U780" s="213"/>
      <c r="V780" s="213"/>
      <c r="W780" s="213"/>
      <c r="X780" s="213"/>
      <c r="Y780" s="213"/>
      <c r="Z780" s="213"/>
      <c r="AA780" s="213"/>
      <c r="AB780" s="213"/>
      <c r="AC780" s="213"/>
      <c r="AD780" s="213"/>
      <c r="AE780" s="213"/>
      <c r="AF780" s="213"/>
      <c r="AG780" s="213"/>
      <c r="AH780" s="213"/>
      <c r="AI780" s="213"/>
      <c r="AJ780" s="213"/>
      <c r="AK780" s="213"/>
      <c r="AL780" s="213"/>
      <c r="AM780" s="213"/>
      <c r="AN780" s="213"/>
      <c r="AO780" s="213"/>
      <c r="AP780" s="213"/>
      <c r="AQ780" s="213"/>
      <c r="AR780" s="213"/>
      <c r="AS780" s="213"/>
      <c r="AT780" s="213"/>
      <c r="AU780" s="213"/>
      <c r="AV780" s="213"/>
      <c r="AW780" s="213"/>
      <c r="AX780" s="213"/>
      <c r="AY780" s="213"/>
      <c r="AZ780" s="213"/>
      <c r="BA780" s="213"/>
      <c r="BB780" s="213"/>
      <c r="BC780" s="213"/>
      <c r="BD780" s="213"/>
      <c r="BE780" s="213"/>
      <c r="BF780" s="213"/>
      <c r="BG780" s="213"/>
      <c r="BH780" s="213"/>
      <c r="BI780" s="213"/>
      <c r="BJ780" s="213"/>
      <c r="BK780" s="213"/>
      <c r="BL780" s="213"/>
      <c r="BM780" s="214">
        <v>1</v>
      </c>
    </row>
    <row r="781" spans="1:65">
      <c r="A781" s="30"/>
      <c r="B781" s="19">
        <v>1</v>
      </c>
      <c r="C781" s="9">
        <v>2</v>
      </c>
      <c r="D781" s="215">
        <v>15</v>
      </c>
      <c r="E781" s="212"/>
      <c r="F781" s="213"/>
      <c r="G781" s="213"/>
      <c r="H781" s="213"/>
      <c r="I781" s="213"/>
      <c r="J781" s="213"/>
      <c r="K781" s="213"/>
      <c r="L781" s="213"/>
      <c r="M781" s="213"/>
      <c r="N781" s="213"/>
      <c r="O781" s="213"/>
      <c r="P781" s="213"/>
      <c r="Q781" s="213"/>
      <c r="R781" s="213"/>
      <c r="S781" s="213"/>
      <c r="T781" s="213"/>
      <c r="U781" s="213"/>
      <c r="V781" s="213"/>
      <c r="W781" s="213"/>
      <c r="X781" s="213"/>
      <c r="Y781" s="213"/>
      <c r="Z781" s="213"/>
      <c r="AA781" s="213"/>
      <c r="AB781" s="213"/>
      <c r="AC781" s="213"/>
      <c r="AD781" s="213"/>
      <c r="AE781" s="213"/>
      <c r="AF781" s="213"/>
      <c r="AG781" s="213"/>
      <c r="AH781" s="213"/>
      <c r="AI781" s="213"/>
      <c r="AJ781" s="213"/>
      <c r="AK781" s="213"/>
      <c r="AL781" s="213"/>
      <c r="AM781" s="213"/>
      <c r="AN781" s="213"/>
      <c r="AO781" s="213"/>
      <c r="AP781" s="213"/>
      <c r="AQ781" s="213"/>
      <c r="AR781" s="213"/>
      <c r="AS781" s="213"/>
      <c r="AT781" s="213"/>
      <c r="AU781" s="213"/>
      <c r="AV781" s="213"/>
      <c r="AW781" s="213"/>
      <c r="AX781" s="213"/>
      <c r="AY781" s="213"/>
      <c r="AZ781" s="213"/>
      <c r="BA781" s="213"/>
      <c r="BB781" s="213"/>
      <c r="BC781" s="213"/>
      <c r="BD781" s="213"/>
      <c r="BE781" s="213"/>
      <c r="BF781" s="213"/>
      <c r="BG781" s="213"/>
      <c r="BH781" s="213"/>
      <c r="BI781" s="213"/>
      <c r="BJ781" s="213"/>
      <c r="BK781" s="213"/>
      <c r="BL781" s="213"/>
      <c r="BM781" s="214">
        <v>14</v>
      </c>
    </row>
    <row r="782" spans="1:65">
      <c r="A782" s="30"/>
      <c r="B782" s="19">
        <v>1</v>
      </c>
      <c r="C782" s="9">
        <v>3</v>
      </c>
      <c r="D782" s="215">
        <v>15</v>
      </c>
      <c r="E782" s="212"/>
      <c r="F782" s="213"/>
      <c r="G782" s="213"/>
      <c r="H782" s="213"/>
      <c r="I782" s="213"/>
      <c r="J782" s="213"/>
      <c r="K782" s="213"/>
      <c r="L782" s="213"/>
      <c r="M782" s="213"/>
      <c r="N782" s="213"/>
      <c r="O782" s="213"/>
      <c r="P782" s="213"/>
      <c r="Q782" s="213"/>
      <c r="R782" s="213"/>
      <c r="S782" s="213"/>
      <c r="T782" s="213"/>
      <c r="U782" s="213"/>
      <c r="V782" s="213"/>
      <c r="W782" s="213"/>
      <c r="X782" s="213"/>
      <c r="Y782" s="213"/>
      <c r="Z782" s="213"/>
      <c r="AA782" s="213"/>
      <c r="AB782" s="213"/>
      <c r="AC782" s="213"/>
      <c r="AD782" s="213"/>
      <c r="AE782" s="213"/>
      <c r="AF782" s="213"/>
      <c r="AG782" s="213"/>
      <c r="AH782" s="213"/>
      <c r="AI782" s="213"/>
      <c r="AJ782" s="213"/>
      <c r="AK782" s="213"/>
      <c r="AL782" s="213"/>
      <c r="AM782" s="213"/>
      <c r="AN782" s="213"/>
      <c r="AO782" s="213"/>
      <c r="AP782" s="213"/>
      <c r="AQ782" s="213"/>
      <c r="AR782" s="213"/>
      <c r="AS782" s="213"/>
      <c r="AT782" s="213"/>
      <c r="AU782" s="213"/>
      <c r="AV782" s="213"/>
      <c r="AW782" s="213"/>
      <c r="AX782" s="213"/>
      <c r="AY782" s="213"/>
      <c r="AZ782" s="213"/>
      <c r="BA782" s="213"/>
      <c r="BB782" s="213"/>
      <c r="BC782" s="213"/>
      <c r="BD782" s="213"/>
      <c r="BE782" s="213"/>
      <c r="BF782" s="213"/>
      <c r="BG782" s="213"/>
      <c r="BH782" s="213"/>
      <c r="BI782" s="213"/>
      <c r="BJ782" s="213"/>
      <c r="BK782" s="213"/>
      <c r="BL782" s="213"/>
      <c r="BM782" s="214">
        <v>16</v>
      </c>
    </row>
    <row r="783" spans="1:65">
      <c r="A783" s="30"/>
      <c r="B783" s="19">
        <v>1</v>
      </c>
      <c r="C783" s="9">
        <v>4</v>
      </c>
      <c r="D783" s="215">
        <v>15</v>
      </c>
      <c r="E783" s="212"/>
      <c r="F783" s="213"/>
      <c r="G783" s="213"/>
      <c r="H783" s="213"/>
      <c r="I783" s="213"/>
      <c r="J783" s="213"/>
      <c r="K783" s="213"/>
      <c r="L783" s="213"/>
      <c r="M783" s="213"/>
      <c r="N783" s="213"/>
      <c r="O783" s="213"/>
      <c r="P783" s="213"/>
      <c r="Q783" s="213"/>
      <c r="R783" s="213"/>
      <c r="S783" s="213"/>
      <c r="T783" s="213"/>
      <c r="U783" s="213"/>
      <c r="V783" s="213"/>
      <c r="W783" s="213"/>
      <c r="X783" s="213"/>
      <c r="Y783" s="213"/>
      <c r="Z783" s="213"/>
      <c r="AA783" s="213"/>
      <c r="AB783" s="213"/>
      <c r="AC783" s="213"/>
      <c r="AD783" s="213"/>
      <c r="AE783" s="213"/>
      <c r="AF783" s="213"/>
      <c r="AG783" s="213"/>
      <c r="AH783" s="213"/>
      <c r="AI783" s="213"/>
      <c r="AJ783" s="213"/>
      <c r="AK783" s="213"/>
      <c r="AL783" s="213"/>
      <c r="AM783" s="213"/>
      <c r="AN783" s="213"/>
      <c r="AO783" s="213"/>
      <c r="AP783" s="213"/>
      <c r="AQ783" s="213"/>
      <c r="AR783" s="213"/>
      <c r="AS783" s="213"/>
      <c r="AT783" s="213"/>
      <c r="AU783" s="213"/>
      <c r="AV783" s="213"/>
      <c r="AW783" s="213"/>
      <c r="AX783" s="213"/>
      <c r="AY783" s="213"/>
      <c r="AZ783" s="213"/>
      <c r="BA783" s="213"/>
      <c r="BB783" s="213"/>
      <c r="BC783" s="213"/>
      <c r="BD783" s="213"/>
      <c r="BE783" s="213"/>
      <c r="BF783" s="213"/>
      <c r="BG783" s="213"/>
      <c r="BH783" s="213"/>
      <c r="BI783" s="213"/>
      <c r="BJ783" s="213"/>
      <c r="BK783" s="213"/>
      <c r="BL783" s="213"/>
      <c r="BM783" s="214">
        <v>15</v>
      </c>
    </row>
    <row r="784" spans="1:65">
      <c r="A784" s="30"/>
      <c r="B784" s="19">
        <v>1</v>
      </c>
      <c r="C784" s="9">
        <v>5</v>
      </c>
      <c r="D784" s="215">
        <v>15</v>
      </c>
      <c r="E784" s="212"/>
      <c r="F784" s="213"/>
      <c r="G784" s="213"/>
      <c r="H784" s="213"/>
      <c r="I784" s="213"/>
      <c r="J784" s="213"/>
      <c r="K784" s="213"/>
      <c r="L784" s="213"/>
      <c r="M784" s="213"/>
      <c r="N784" s="213"/>
      <c r="O784" s="213"/>
      <c r="P784" s="213"/>
      <c r="Q784" s="213"/>
      <c r="R784" s="213"/>
      <c r="S784" s="213"/>
      <c r="T784" s="213"/>
      <c r="U784" s="213"/>
      <c r="V784" s="213"/>
      <c r="W784" s="213"/>
      <c r="X784" s="213"/>
      <c r="Y784" s="213"/>
      <c r="Z784" s="213"/>
      <c r="AA784" s="213"/>
      <c r="AB784" s="213"/>
      <c r="AC784" s="213"/>
      <c r="AD784" s="213"/>
      <c r="AE784" s="213"/>
      <c r="AF784" s="213"/>
      <c r="AG784" s="213"/>
      <c r="AH784" s="213"/>
      <c r="AI784" s="213"/>
      <c r="AJ784" s="213"/>
      <c r="AK784" s="213"/>
      <c r="AL784" s="213"/>
      <c r="AM784" s="213"/>
      <c r="AN784" s="213"/>
      <c r="AO784" s="213"/>
      <c r="AP784" s="213"/>
      <c r="AQ784" s="213"/>
      <c r="AR784" s="213"/>
      <c r="AS784" s="213"/>
      <c r="AT784" s="213"/>
      <c r="AU784" s="213"/>
      <c r="AV784" s="213"/>
      <c r="AW784" s="213"/>
      <c r="AX784" s="213"/>
      <c r="AY784" s="213"/>
      <c r="AZ784" s="213"/>
      <c r="BA784" s="213"/>
      <c r="BB784" s="213"/>
      <c r="BC784" s="213"/>
      <c r="BD784" s="213"/>
      <c r="BE784" s="213"/>
      <c r="BF784" s="213"/>
      <c r="BG784" s="213"/>
      <c r="BH784" s="213"/>
      <c r="BI784" s="213"/>
      <c r="BJ784" s="213"/>
      <c r="BK784" s="213"/>
      <c r="BL784" s="213"/>
      <c r="BM784" s="214">
        <v>39</v>
      </c>
    </row>
    <row r="785" spans="1:65">
      <c r="A785" s="30"/>
      <c r="B785" s="19">
        <v>1</v>
      </c>
      <c r="C785" s="9">
        <v>6</v>
      </c>
      <c r="D785" s="215">
        <v>15</v>
      </c>
      <c r="E785" s="212"/>
      <c r="F785" s="213"/>
      <c r="G785" s="213"/>
      <c r="H785" s="213"/>
      <c r="I785" s="213"/>
      <c r="J785" s="213"/>
      <c r="K785" s="213"/>
      <c r="L785" s="213"/>
      <c r="M785" s="213"/>
      <c r="N785" s="213"/>
      <c r="O785" s="213"/>
      <c r="P785" s="213"/>
      <c r="Q785" s="213"/>
      <c r="R785" s="213"/>
      <c r="S785" s="213"/>
      <c r="T785" s="213"/>
      <c r="U785" s="213"/>
      <c r="V785" s="213"/>
      <c r="W785" s="213"/>
      <c r="X785" s="213"/>
      <c r="Y785" s="213"/>
      <c r="Z785" s="213"/>
      <c r="AA785" s="213"/>
      <c r="AB785" s="213"/>
      <c r="AC785" s="213"/>
      <c r="AD785" s="213"/>
      <c r="AE785" s="213"/>
      <c r="AF785" s="213"/>
      <c r="AG785" s="213"/>
      <c r="AH785" s="213"/>
      <c r="AI785" s="213"/>
      <c r="AJ785" s="213"/>
      <c r="AK785" s="213"/>
      <c r="AL785" s="213"/>
      <c r="AM785" s="213"/>
      <c r="AN785" s="213"/>
      <c r="AO785" s="213"/>
      <c r="AP785" s="213"/>
      <c r="AQ785" s="213"/>
      <c r="AR785" s="213"/>
      <c r="AS785" s="213"/>
      <c r="AT785" s="213"/>
      <c r="AU785" s="213"/>
      <c r="AV785" s="213"/>
      <c r="AW785" s="213"/>
      <c r="AX785" s="213"/>
      <c r="AY785" s="213"/>
      <c r="AZ785" s="213"/>
      <c r="BA785" s="213"/>
      <c r="BB785" s="213"/>
      <c r="BC785" s="213"/>
      <c r="BD785" s="213"/>
      <c r="BE785" s="213"/>
      <c r="BF785" s="213"/>
      <c r="BG785" s="213"/>
      <c r="BH785" s="213"/>
      <c r="BI785" s="213"/>
      <c r="BJ785" s="213"/>
      <c r="BK785" s="213"/>
      <c r="BL785" s="213"/>
      <c r="BM785" s="216"/>
    </row>
    <row r="786" spans="1:65">
      <c r="A786" s="30"/>
      <c r="B786" s="20" t="s">
        <v>179</v>
      </c>
      <c r="C786" s="12"/>
      <c r="D786" s="217">
        <v>15</v>
      </c>
      <c r="E786" s="212"/>
      <c r="F786" s="213"/>
      <c r="G786" s="213"/>
      <c r="H786" s="213"/>
      <c r="I786" s="213"/>
      <c r="J786" s="213"/>
      <c r="K786" s="213"/>
      <c r="L786" s="213"/>
      <c r="M786" s="213"/>
      <c r="N786" s="213"/>
      <c r="O786" s="213"/>
      <c r="P786" s="213"/>
      <c r="Q786" s="213"/>
      <c r="R786" s="213"/>
      <c r="S786" s="213"/>
      <c r="T786" s="213"/>
      <c r="U786" s="213"/>
      <c r="V786" s="213"/>
      <c r="W786" s="213"/>
      <c r="X786" s="213"/>
      <c r="Y786" s="213"/>
      <c r="Z786" s="213"/>
      <c r="AA786" s="213"/>
      <c r="AB786" s="213"/>
      <c r="AC786" s="213"/>
      <c r="AD786" s="213"/>
      <c r="AE786" s="213"/>
      <c r="AF786" s="213"/>
      <c r="AG786" s="213"/>
      <c r="AH786" s="213"/>
      <c r="AI786" s="213"/>
      <c r="AJ786" s="213"/>
      <c r="AK786" s="213"/>
      <c r="AL786" s="213"/>
      <c r="AM786" s="213"/>
      <c r="AN786" s="213"/>
      <c r="AO786" s="213"/>
      <c r="AP786" s="213"/>
      <c r="AQ786" s="213"/>
      <c r="AR786" s="213"/>
      <c r="AS786" s="213"/>
      <c r="AT786" s="213"/>
      <c r="AU786" s="213"/>
      <c r="AV786" s="213"/>
      <c r="AW786" s="213"/>
      <c r="AX786" s="213"/>
      <c r="AY786" s="213"/>
      <c r="AZ786" s="213"/>
      <c r="BA786" s="213"/>
      <c r="BB786" s="213"/>
      <c r="BC786" s="213"/>
      <c r="BD786" s="213"/>
      <c r="BE786" s="213"/>
      <c r="BF786" s="213"/>
      <c r="BG786" s="213"/>
      <c r="BH786" s="213"/>
      <c r="BI786" s="213"/>
      <c r="BJ786" s="213"/>
      <c r="BK786" s="213"/>
      <c r="BL786" s="213"/>
      <c r="BM786" s="216"/>
    </row>
    <row r="787" spans="1:65">
      <c r="A787" s="30"/>
      <c r="B787" s="3" t="s">
        <v>180</v>
      </c>
      <c r="C787" s="29"/>
      <c r="D787" s="215">
        <v>15</v>
      </c>
      <c r="E787" s="212"/>
      <c r="F787" s="213"/>
      <c r="G787" s="213"/>
      <c r="H787" s="213"/>
      <c r="I787" s="213"/>
      <c r="J787" s="213"/>
      <c r="K787" s="213"/>
      <c r="L787" s="213"/>
      <c r="M787" s="213"/>
      <c r="N787" s="213"/>
      <c r="O787" s="213"/>
      <c r="P787" s="213"/>
      <c r="Q787" s="213"/>
      <c r="R787" s="213"/>
      <c r="S787" s="213"/>
      <c r="T787" s="213"/>
      <c r="U787" s="213"/>
      <c r="V787" s="213"/>
      <c r="W787" s="213"/>
      <c r="X787" s="213"/>
      <c r="Y787" s="213"/>
      <c r="Z787" s="213"/>
      <c r="AA787" s="213"/>
      <c r="AB787" s="213"/>
      <c r="AC787" s="213"/>
      <c r="AD787" s="213"/>
      <c r="AE787" s="213"/>
      <c r="AF787" s="213"/>
      <c r="AG787" s="213"/>
      <c r="AH787" s="213"/>
      <c r="AI787" s="213"/>
      <c r="AJ787" s="213"/>
      <c r="AK787" s="213"/>
      <c r="AL787" s="213"/>
      <c r="AM787" s="213"/>
      <c r="AN787" s="213"/>
      <c r="AO787" s="213"/>
      <c r="AP787" s="213"/>
      <c r="AQ787" s="213"/>
      <c r="AR787" s="213"/>
      <c r="AS787" s="213"/>
      <c r="AT787" s="213"/>
      <c r="AU787" s="213"/>
      <c r="AV787" s="213"/>
      <c r="AW787" s="213"/>
      <c r="AX787" s="213"/>
      <c r="AY787" s="213"/>
      <c r="AZ787" s="213"/>
      <c r="BA787" s="213"/>
      <c r="BB787" s="213"/>
      <c r="BC787" s="213"/>
      <c r="BD787" s="213"/>
      <c r="BE787" s="213"/>
      <c r="BF787" s="213"/>
      <c r="BG787" s="213"/>
      <c r="BH787" s="213"/>
      <c r="BI787" s="213"/>
      <c r="BJ787" s="213"/>
      <c r="BK787" s="213"/>
      <c r="BL787" s="213"/>
      <c r="BM787" s="216"/>
    </row>
    <row r="788" spans="1:65">
      <c r="A788" s="30"/>
      <c r="B788" s="3" t="s">
        <v>181</v>
      </c>
      <c r="C788" s="29"/>
      <c r="D788" s="215">
        <v>0</v>
      </c>
      <c r="E788" s="212"/>
      <c r="F788" s="213"/>
      <c r="G788" s="213"/>
      <c r="H788" s="213"/>
      <c r="I788" s="213"/>
      <c r="J788" s="213"/>
      <c r="K788" s="213"/>
      <c r="L788" s="213"/>
      <c r="M788" s="213"/>
      <c r="N788" s="213"/>
      <c r="O788" s="213"/>
      <c r="P788" s="213"/>
      <c r="Q788" s="213"/>
      <c r="R788" s="213"/>
      <c r="S788" s="213"/>
      <c r="T788" s="213"/>
      <c r="U788" s="213"/>
      <c r="V788" s="213"/>
      <c r="W788" s="213"/>
      <c r="X788" s="213"/>
      <c r="Y788" s="213"/>
      <c r="Z788" s="213"/>
      <c r="AA788" s="213"/>
      <c r="AB788" s="213"/>
      <c r="AC788" s="213"/>
      <c r="AD788" s="213"/>
      <c r="AE788" s="213"/>
      <c r="AF788" s="213"/>
      <c r="AG788" s="213"/>
      <c r="AH788" s="213"/>
      <c r="AI788" s="213"/>
      <c r="AJ788" s="213"/>
      <c r="AK788" s="213"/>
      <c r="AL788" s="213"/>
      <c r="AM788" s="213"/>
      <c r="AN788" s="213"/>
      <c r="AO788" s="213"/>
      <c r="AP788" s="213"/>
      <c r="AQ788" s="213"/>
      <c r="AR788" s="213"/>
      <c r="AS788" s="213"/>
      <c r="AT788" s="213"/>
      <c r="AU788" s="213"/>
      <c r="AV788" s="213"/>
      <c r="AW788" s="213"/>
      <c r="AX788" s="213"/>
      <c r="AY788" s="213"/>
      <c r="AZ788" s="213"/>
      <c r="BA788" s="213"/>
      <c r="BB788" s="213"/>
      <c r="BC788" s="213"/>
      <c r="BD788" s="213"/>
      <c r="BE788" s="213"/>
      <c r="BF788" s="213"/>
      <c r="BG788" s="213"/>
      <c r="BH788" s="213"/>
      <c r="BI788" s="213"/>
      <c r="BJ788" s="213"/>
      <c r="BK788" s="213"/>
      <c r="BL788" s="213"/>
      <c r="BM788" s="216"/>
    </row>
    <row r="789" spans="1:65">
      <c r="A789" s="30"/>
      <c r="B789" s="3" t="s">
        <v>83</v>
      </c>
      <c r="C789" s="29"/>
      <c r="D789" s="13">
        <v>0</v>
      </c>
      <c r="E789" s="146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30"/>
      <c r="B790" s="3" t="s">
        <v>182</v>
      </c>
      <c r="C790" s="29"/>
      <c r="D790" s="13">
        <v>0</v>
      </c>
      <c r="E790" s="146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46" t="s">
        <v>183</v>
      </c>
      <c r="C791" s="47"/>
      <c r="D791" s="45" t="s">
        <v>184</v>
      </c>
      <c r="E791" s="146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B792" s="31"/>
      <c r="C792" s="20"/>
      <c r="D792" s="20"/>
      <c r="BM792" s="55"/>
    </row>
    <row r="793" spans="1:65" ht="15">
      <c r="B793" s="8" t="s">
        <v>359</v>
      </c>
      <c r="BM793" s="28" t="s">
        <v>193</v>
      </c>
    </row>
    <row r="794" spans="1:65" ht="15">
      <c r="A794" s="25" t="s">
        <v>35</v>
      </c>
      <c r="B794" s="18" t="s">
        <v>101</v>
      </c>
      <c r="C794" s="15" t="s">
        <v>102</v>
      </c>
      <c r="D794" s="16" t="s">
        <v>153</v>
      </c>
      <c r="E794" s="146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</v>
      </c>
    </row>
    <row r="795" spans="1:65">
      <c r="A795" s="30"/>
      <c r="B795" s="19" t="s">
        <v>154</v>
      </c>
      <c r="C795" s="9" t="s">
        <v>154</v>
      </c>
      <c r="D795" s="144" t="s">
        <v>156</v>
      </c>
      <c r="E795" s="146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 t="s">
        <v>3</v>
      </c>
    </row>
    <row r="796" spans="1:65">
      <c r="A796" s="30"/>
      <c r="B796" s="19"/>
      <c r="C796" s="9"/>
      <c r="D796" s="10" t="s">
        <v>194</v>
      </c>
      <c r="E796" s="146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2</v>
      </c>
    </row>
    <row r="797" spans="1:65">
      <c r="A797" s="30"/>
      <c r="B797" s="19"/>
      <c r="C797" s="9"/>
      <c r="D797" s="26" t="s">
        <v>196</v>
      </c>
      <c r="E797" s="146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2</v>
      </c>
    </row>
    <row r="798" spans="1:65">
      <c r="A798" s="30"/>
      <c r="B798" s="18">
        <v>1</v>
      </c>
      <c r="C798" s="14">
        <v>1</v>
      </c>
      <c r="D798" s="22">
        <v>2.2999999999999998</v>
      </c>
      <c r="E798" s="146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1</v>
      </c>
    </row>
    <row r="799" spans="1:65">
      <c r="A799" s="30"/>
      <c r="B799" s="19">
        <v>1</v>
      </c>
      <c r="C799" s="9">
        <v>2</v>
      </c>
      <c r="D799" s="11">
        <v>1.9800000000000002</v>
      </c>
      <c r="E799" s="146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15</v>
      </c>
    </row>
    <row r="800" spans="1:65">
      <c r="A800" s="30"/>
      <c r="B800" s="19">
        <v>1</v>
      </c>
      <c r="C800" s="9">
        <v>3</v>
      </c>
      <c r="D800" s="11">
        <v>2.34</v>
      </c>
      <c r="E800" s="146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16</v>
      </c>
    </row>
    <row r="801" spans="1:65">
      <c r="A801" s="30"/>
      <c r="B801" s="19">
        <v>1</v>
      </c>
      <c r="C801" s="9">
        <v>4</v>
      </c>
      <c r="D801" s="11">
        <v>2.35</v>
      </c>
      <c r="E801" s="146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2.19</v>
      </c>
    </row>
    <row r="802" spans="1:65">
      <c r="A802" s="30"/>
      <c r="B802" s="19">
        <v>1</v>
      </c>
      <c r="C802" s="9">
        <v>5</v>
      </c>
      <c r="D802" s="11">
        <v>2.25</v>
      </c>
      <c r="E802" s="146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40</v>
      </c>
    </row>
    <row r="803" spans="1:65">
      <c r="A803" s="30"/>
      <c r="B803" s="19">
        <v>1</v>
      </c>
      <c r="C803" s="9">
        <v>6</v>
      </c>
      <c r="D803" s="11">
        <v>1.92</v>
      </c>
      <c r="E803" s="146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20" t="s">
        <v>179</v>
      </c>
      <c r="C804" s="12"/>
      <c r="D804" s="23">
        <v>2.19</v>
      </c>
      <c r="E804" s="146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180</v>
      </c>
      <c r="C805" s="29"/>
      <c r="D805" s="11">
        <v>2.2749999999999999</v>
      </c>
      <c r="E805" s="146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3" t="s">
        <v>181</v>
      </c>
      <c r="C806" s="29"/>
      <c r="D806" s="24">
        <v>0.19015782918407537</v>
      </c>
      <c r="E806" s="146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3" t="s">
        <v>83</v>
      </c>
      <c r="C807" s="29"/>
      <c r="D807" s="13">
        <v>8.6830058988162276E-2</v>
      </c>
      <c r="E807" s="146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30"/>
      <c r="B808" s="3" t="s">
        <v>182</v>
      </c>
      <c r="C808" s="29"/>
      <c r="D808" s="13">
        <v>0</v>
      </c>
      <c r="E808" s="146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46" t="s">
        <v>183</v>
      </c>
      <c r="C809" s="47"/>
      <c r="D809" s="45" t="s">
        <v>184</v>
      </c>
      <c r="E809" s="146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B810" s="31"/>
      <c r="C810" s="20"/>
      <c r="D810" s="20"/>
      <c r="BM810" s="55"/>
    </row>
    <row r="811" spans="1:65" ht="15">
      <c r="B811" s="8" t="s">
        <v>360</v>
      </c>
      <c r="BM811" s="28" t="s">
        <v>193</v>
      </c>
    </row>
    <row r="812" spans="1:65" ht="15">
      <c r="A812" s="25" t="s">
        <v>38</v>
      </c>
      <c r="B812" s="18" t="s">
        <v>101</v>
      </c>
      <c r="C812" s="15" t="s">
        <v>102</v>
      </c>
      <c r="D812" s="16" t="s">
        <v>153</v>
      </c>
      <c r="E812" s="146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 t="s">
        <v>154</v>
      </c>
      <c r="C813" s="9" t="s">
        <v>154</v>
      </c>
      <c r="D813" s="144" t="s">
        <v>156</v>
      </c>
      <c r="E813" s="146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 t="s">
        <v>3</v>
      </c>
    </row>
    <row r="814" spans="1:65">
      <c r="A814" s="30"/>
      <c r="B814" s="19"/>
      <c r="C814" s="9"/>
      <c r="D814" s="10" t="s">
        <v>194</v>
      </c>
      <c r="E814" s="146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2</v>
      </c>
    </row>
    <row r="815" spans="1:65">
      <c r="A815" s="30"/>
      <c r="B815" s="19"/>
      <c r="C815" s="9"/>
      <c r="D815" s="26" t="s">
        <v>196</v>
      </c>
      <c r="E815" s="146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2</v>
      </c>
    </row>
    <row r="816" spans="1:65">
      <c r="A816" s="30"/>
      <c r="B816" s="18">
        <v>1</v>
      </c>
      <c r="C816" s="14">
        <v>1</v>
      </c>
      <c r="D816" s="22">
        <v>8.85</v>
      </c>
      <c r="E816" s="146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</v>
      </c>
    </row>
    <row r="817" spans="1:65">
      <c r="A817" s="30"/>
      <c r="B817" s="19">
        <v>1</v>
      </c>
      <c r="C817" s="9">
        <v>2</v>
      </c>
      <c r="D817" s="11">
        <v>9.01</v>
      </c>
      <c r="E817" s="146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16</v>
      </c>
    </row>
    <row r="818" spans="1:65">
      <c r="A818" s="30"/>
      <c r="B818" s="19">
        <v>1</v>
      </c>
      <c r="C818" s="9">
        <v>3</v>
      </c>
      <c r="D818" s="11">
        <v>8.6999999999999993</v>
      </c>
      <c r="E818" s="146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16</v>
      </c>
    </row>
    <row r="819" spans="1:65">
      <c r="A819" s="30"/>
      <c r="B819" s="19">
        <v>1</v>
      </c>
      <c r="C819" s="9">
        <v>4</v>
      </c>
      <c r="D819" s="11">
        <v>8.75</v>
      </c>
      <c r="E819" s="146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8.8866666666666703</v>
      </c>
    </row>
    <row r="820" spans="1:65">
      <c r="A820" s="30"/>
      <c r="B820" s="19">
        <v>1</v>
      </c>
      <c r="C820" s="9">
        <v>5</v>
      </c>
      <c r="D820" s="11">
        <v>9.0299999999999994</v>
      </c>
      <c r="E820" s="146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41</v>
      </c>
    </row>
    <row r="821" spans="1:65">
      <c r="A821" s="30"/>
      <c r="B821" s="19">
        <v>1</v>
      </c>
      <c r="C821" s="9">
        <v>6</v>
      </c>
      <c r="D821" s="11">
        <v>8.98</v>
      </c>
      <c r="E821" s="146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20" t="s">
        <v>179</v>
      </c>
      <c r="C822" s="12"/>
      <c r="D822" s="23">
        <v>8.8866666666666685</v>
      </c>
      <c r="E822" s="146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180</v>
      </c>
      <c r="C823" s="29"/>
      <c r="D823" s="11">
        <v>8.9149999999999991</v>
      </c>
      <c r="E823" s="146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3" t="s">
        <v>181</v>
      </c>
      <c r="C824" s="29"/>
      <c r="D824" s="24">
        <v>0.14094916341243993</v>
      </c>
      <c r="E824" s="146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3" t="s">
        <v>83</v>
      </c>
      <c r="C825" s="29"/>
      <c r="D825" s="13">
        <v>1.5860746070417094E-2</v>
      </c>
      <c r="E825" s="146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30"/>
      <c r="B826" s="3" t="s">
        <v>182</v>
      </c>
      <c r="C826" s="29"/>
      <c r="D826" s="13">
        <v>-2.2204460492503131E-16</v>
      </c>
      <c r="E826" s="146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46" t="s">
        <v>183</v>
      </c>
      <c r="C827" s="47"/>
      <c r="D827" s="45" t="s">
        <v>184</v>
      </c>
      <c r="E827" s="146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B828" s="31"/>
      <c r="C828" s="20"/>
      <c r="D828" s="20"/>
      <c r="BM828" s="55"/>
    </row>
    <row r="829" spans="1:65" ht="15">
      <c r="B829" s="8" t="s">
        <v>361</v>
      </c>
      <c r="BM829" s="28" t="s">
        <v>193</v>
      </c>
    </row>
    <row r="830" spans="1:65" ht="15">
      <c r="A830" s="25" t="s">
        <v>44</v>
      </c>
      <c r="B830" s="18" t="s">
        <v>101</v>
      </c>
      <c r="C830" s="15" t="s">
        <v>102</v>
      </c>
      <c r="D830" s="16" t="s">
        <v>153</v>
      </c>
      <c r="E830" s="146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 t="s">
        <v>154</v>
      </c>
      <c r="C831" s="9" t="s">
        <v>154</v>
      </c>
      <c r="D831" s="144" t="s">
        <v>156</v>
      </c>
      <c r="E831" s="146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 t="s">
        <v>3</v>
      </c>
    </row>
    <row r="832" spans="1:65">
      <c r="A832" s="30"/>
      <c r="B832" s="19"/>
      <c r="C832" s="9"/>
      <c r="D832" s="10" t="s">
        <v>194</v>
      </c>
      <c r="E832" s="146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0</v>
      </c>
    </row>
    <row r="833" spans="1:65">
      <c r="A833" s="30"/>
      <c r="B833" s="19"/>
      <c r="C833" s="9"/>
      <c r="D833" s="26" t="s">
        <v>196</v>
      </c>
      <c r="E833" s="146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0</v>
      </c>
    </row>
    <row r="834" spans="1:65">
      <c r="A834" s="30"/>
      <c r="B834" s="18">
        <v>1</v>
      </c>
      <c r="C834" s="14">
        <v>1</v>
      </c>
      <c r="D834" s="201">
        <v>3026</v>
      </c>
      <c r="E834" s="203"/>
      <c r="F834" s="204"/>
      <c r="G834" s="204"/>
      <c r="H834" s="204"/>
      <c r="I834" s="204"/>
      <c r="J834" s="204"/>
      <c r="K834" s="204"/>
      <c r="L834" s="204"/>
      <c r="M834" s="204"/>
      <c r="N834" s="204"/>
      <c r="O834" s="204"/>
      <c r="P834" s="204"/>
      <c r="Q834" s="204"/>
      <c r="R834" s="204"/>
      <c r="S834" s="204"/>
      <c r="T834" s="204"/>
      <c r="U834" s="204"/>
      <c r="V834" s="204"/>
      <c r="W834" s="204"/>
      <c r="X834" s="204"/>
      <c r="Y834" s="204"/>
      <c r="Z834" s="204"/>
      <c r="AA834" s="204"/>
      <c r="AB834" s="204"/>
      <c r="AC834" s="204"/>
      <c r="AD834" s="204"/>
      <c r="AE834" s="204"/>
      <c r="AF834" s="204"/>
      <c r="AG834" s="204"/>
      <c r="AH834" s="204"/>
      <c r="AI834" s="204"/>
      <c r="AJ834" s="204"/>
      <c r="AK834" s="204"/>
      <c r="AL834" s="204"/>
      <c r="AM834" s="204"/>
      <c r="AN834" s="204"/>
      <c r="AO834" s="204"/>
      <c r="AP834" s="204"/>
      <c r="AQ834" s="204"/>
      <c r="AR834" s="204"/>
      <c r="AS834" s="204"/>
      <c r="AT834" s="204"/>
      <c r="AU834" s="204"/>
      <c r="AV834" s="204"/>
      <c r="AW834" s="204"/>
      <c r="AX834" s="204"/>
      <c r="AY834" s="204"/>
      <c r="AZ834" s="204"/>
      <c r="BA834" s="204"/>
      <c r="BB834" s="204"/>
      <c r="BC834" s="204"/>
      <c r="BD834" s="204"/>
      <c r="BE834" s="204"/>
      <c r="BF834" s="204"/>
      <c r="BG834" s="204"/>
      <c r="BH834" s="204"/>
      <c r="BI834" s="204"/>
      <c r="BJ834" s="204"/>
      <c r="BK834" s="204"/>
      <c r="BL834" s="204"/>
      <c r="BM834" s="205">
        <v>1</v>
      </c>
    </row>
    <row r="835" spans="1:65">
      <c r="A835" s="30"/>
      <c r="B835" s="19">
        <v>1</v>
      </c>
      <c r="C835" s="9">
        <v>2</v>
      </c>
      <c r="D835" s="206">
        <v>3034</v>
      </c>
      <c r="E835" s="203"/>
      <c r="F835" s="204"/>
      <c r="G835" s="204"/>
      <c r="H835" s="204"/>
      <c r="I835" s="204"/>
      <c r="J835" s="204"/>
      <c r="K835" s="204"/>
      <c r="L835" s="204"/>
      <c r="M835" s="204"/>
      <c r="N835" s="204"/>
      <c r="O835" s="204"/>
      <c r="P835" s="204"/>
      <c r="Q835" s="204"/>
      <c r="R835" s="204"/>
      <c r="S835" s="204"/>
      <c r="T835" s="204"/>
      <c r="U835" s="204"/>
      <c r="V835" s="204"/>
      <c r="W835" s="204"/>
      <c r="X835" s="204"/>
      <c r="Y835" s="204"/>
      <c r="Z835" s="204"/>
      <c r="AA835" s="204"/>
      <c r="AB835" s="204"/>
      <c r="AC835" s="204"/>
      <c r="AD835" s="204"/>
      <c r="AE835" s="204"/>
      <c r="AF835" s="204"/>
      <c r="AG835" s="204"/>
      <c r="AH835" s="204"/>
      <c r="AI835" s="204"/>
      <c r="AJ835" s="204"/>
      <c r="AK835" s="204"/>
      <c r="AL835" s="204"/>
      <c r="AM835" s="204"/>
      <c r="AN835" s="204"/>
      <c r="AO835" s="204"/>
      <c r="AP835" s="204"/>
      <c r="AQ835" s="204"/>
      <c r="AR835" s="204"/>
      <c r="AS835" s="204"/>
      <c r="AT835" s="204"/>
      <c r="AU835" s="204"/>
      <c r="AV835" s="204"/>
      <c r="AW835" s="204"/>
      <c r="AX835" s="204"/>
      <c r="AY835" s="204"/>
      <c r="AZ835" s="204"/>
      <c r="BA835" s="204"/>
      <c r="BB835" s="204"/>
      <c r="BC835" s="204"/>
      <c r="BD835" s="204"/>
      <c r="BE835" s="204"/>
      <c r="BF835" s="204"/>
      <c r="BG835" s="204"/>
      <c r="BH835" s="204"/>
      <c r="BI835" s="204"/>
      <c r="BJ835" s="204"/>
      <c r="BK835" s="204"/>
      <c r="BL835" s="204"/>
      <c r="BM835" s="205">
        <v>18</v>
      </c>
    </row>
    <row r="836" spans="1:65">
      <c r="A836" s="30"/>
      <c r="B836" s="19">
        <v>1</v>
      </c>
      <c r="C836" s="9">
        <v>3</v>
      </c>
      <c r="D836" s="206">
        <v>3030</v>
      </c>
      <c r="E836" s="203"/>
      <c r="F836" s="204"/>
      <c r="G836" s="204"/>
      <c r="H836" s="204"/>
      <c r="I836" s="204"/>
      <c r="J836" s="204"/>
      <c r="K836" s="204"/>
      <c r="L836" s="204"/>
      <c r="M836" s="204"/>
      <c r="N836" s="204"/>
      <c r="O836" s="204"/>
      <c r="P836" s="204"/>
      <c r="Q836" s="204"/>
      <c r="R836" s="204"/>
      <c r="S836" s="204"/>
      <c r="T836" s="204"/>
      <c r="U836" s="204"/>
      <c r="V836" s="204"/>
      <c r="W836" s="204"/>
      <c r="X836" s="204"/>
      <c r="Y836" s="204"/>
      <c r="Z836" s="204"/>
      <c r="AA836" s="204"/>
      <c r="AB836" s="204"/>
      <c r="AC836" s="204"/>
      <c r="AD836" s="204"/>
      <c r="AE836" s="204"/>
      <c r="AF836" s="204"/>
      <c r="AG836" s="204"/>
      <c r="AH836" s="204"/>
      <c r="AI836" s="204"/>
      <c r="AJ836" s="204"/>
      <c r="AK836" s="204"/>
      <c r="AL836" s="204"/>
      <c r="AM836" s="204"/>
      <c r="AN836" s="204"/>
      <c r="AO836" s="204"/>
      <c r="AP836" s="204"/>
      <c r="AQ836" s="204"/>
      <c r="AR836" s="204"/>
      <c r="AS836" s="204"/>
      <c r="AT836" s="204"/>
      <c r="AU836" s="204"/>
      <c r="AV836" s="204"/>
      <c r="AW836" s="204"/>
      <c r="AX836" s="204"/>
      <c r="AY836" s="204"/>
      <c r="AZ836" s="204"/>
      <c r="BA836" s="204"/>
      <c r="BB836" s="204"/>
      <c r="BC836" s="204"/>
      <c r="BD836" s="204"/>
      <c r="BE836" s="204"/>
      <c r="BF836" s="204"/>
      <c r="BG836" s="204"/>
      <c r="BH836" s="204"/>
      <c r="BI836" s="204"/>
      <c r="BJ836" s="204"/>
      <c r="BK836" s="204"/>
      <c r="BL836" s="204"/>
      <c r="BM836" s="205">
        <v>16</v>
      </c>
    </row>
    <row r="837" spans="1:65">
      <c r="A837" s="30"/>
      <c r="B837" s="19">
        <v>1</v>
      </c>
      <c r="C837" s="9">
        <v>4</v>
      </c>
      <c r="D837" s="206">
        <v>2986</v>
      </c>
      <c r="E837" s="203"/>
      <c r="F837" s="204"/>
      <c r="G837" s="204"/>
      <c r="H837" s="204"/>
      <c r="I837" s="204"/>
      <c r="J837" s="204"/>
      <c r="K837" s="204"/>
      <c r="L837" s="204"/>
      <c r="M837" s="204"/>
      <c r="N837" s="204"/>
      <c r="O837" s="204"/>
      <c r="P837" s="204"/>
      <c r="Q837" s="204"/>
      <c r="R837" s="204"/>
      <c r="S837" s="204"/>
      <c r="T837" s="204"/>
      <c r="U837" s="204"/>
      <c r="V837" s="204"/>
      <c r="W837" s="204"/>
      <c r="X837" s="204"/>
      <c r="Y837" s="204"/>
      <c r="Z837" s="204"/>
      <c r="AA837" s="204"/>
      <c r="AB837" s="204"/>
      <c r="AC837" s="204"/>
      <c r="AD837" s="204"/>
      <c r="AE837" s="204"/>
      <c r="AF837" s="204"/>
      <c r="AG837" s="204"/>
      <c r="AH837" s="204"/>
      <c r="AI837" s="204"/>
      <c r="AJ837" s="204"/>
      <c r="AK837" s="204"/>
      <c r="AL837" s="204"/>
      <c r="AM837" s="204"/>
      <c r="AN837" s="204"/>
      <c r="AO837" s="204"/>
      <c r="AP837" s="204"/>
      <c r="AQ837" s="204"/>
      <c r="AR837" s="204"/>
      <c r="AS837" s="204"/>
      <c r="AT837" s="204"/>
      <c r="AU837" s="204"/>
      <c r="AV837" s="204"/>
      <c r="AW837" s="204"/>
      <c r="AX837" s="204"/>
      <c r="AY837" s="204"/>
      <c r="AZ837" s="204"/>
      <c r="BA837" s="204"/>
      <c r="BB837" s="204"/>
      <c r="BC837" s="204"/>
      <c r="BD837" s="204"/>
      <c r="BE837" s="204"/>
      <c r="BF837" s="204"/>
      <c r="BG837" s="204"/>
      <c r="BH837" s="204"/>
      <c r="BI837" s="204"/>
      <c r="BJ837" s="204"/>
      <c r="BK837" s="204"/>
      <c r="BL837" s="204"/>
      <c r="BM837" s="205">
        <v>3027.5</v>
      </c>
    </row>
    <row r="838" spans="1:65">
      <c r="A838" s="30"/>
      <c r="B838" s="19">
        <v>1</v>
      </c>
      <c r="C838" s="9">
        <v>5</v>
      </c>
      <c r="D838" s="206">
        <v>3027</v>
      </c>
      <c r="E838" s="203"/>
      <c r="F838" s="204"/>
      <c r="G838" s="204"/>
      <c r="H838" s="204"/>
      <c r="I838" s="204"/>
      <c r="J838" s="204"/>
      <c r="K838" s="204"/>
      <c r="L838" s="204"/>
      <c r="M838" s="204"/>
      <c r="N838" s="204"/>
      <c r="O838" s="204"/>
      <c r="P838" s="204"/>
      <c r="Q838" s="204"/>
      <c r="R838" s="204"/>
      <c r="S838" s="204"/>
      <c r="T838" s="204"/>
      <c r="U838" s="204"/>
      <c r="V838" s="204"/>
      <c r="W838" s="204"/>
      <c r="X838" s="204"/>
      <c r="Y838" s="204"/>
      <c r="Z838" s="204"/>
      <c r="AA838" s="204"/>
      <c r="AB838" s="204"/>
      <c r="AC838" s="204"/>
      <c r="AD838" s="204"/>
      <c r="AE838" s="204"/>
      <c r="AF838" s="204"/>
      <c r="AG838" s="204"/>
      <c r="AH838" s="204"/>
      <c r="AI838" s="204"/>
      <c r="AJ838" s="204"/>
      <c r="AK838" s="204"/>
      <c r="AL838" s="204"/>
      <c r="AM838" s="204"/>
      <c r="AN838" s="204"/>
      <c r="AO838" s="204"/>
      <c r="AP838" s="204"/>
      <c r="AQ838" s="204"/>
      <c r="AR838" s="204"/>
      <c r="AS838" s="204"/>
      <c r="AT838" s="204"/>
      <c r="AU838" s="204"/>
      <c r="AV838" s="204"/>
      <c r="AW838" s="204"/>
      <c r="AX838" s="204"/>
      <c r="AY838" s="204"/>
      <c r="AZ838" s="204"/>
      <c r="BA838" s="204"/>
      <c r="BB838" s="204"/>
      <c r="BC838" s="204"/>
      <c r="BD838" s="204"/>
      <c r="BE838" s="204"/>
      <c r="BF838" s="204"/>
      <c r="BG838" s="204"/>
      <c r="BH838" s="204"/>
      <c r="BI838" s="204"/>
      <c r="BJ838" s="204"/>
      <c r="BK838" s="204"/>
      <c r="BL838" s="204"/>
      <c r="BM838" s="205">
        <v>42</v>
      </c>
    </row>
    <row r="839" spans="1:65">
      <c r="A839" s="30"/>
      <c r="B839" s="19">
        <v>1</v>
      </c>
      <c r="C839" s="9">
        <v>6</v>
      </c>
      <c r="D839" s="206">
        <v>3062</v>
      </c>
      <c r="E839" s="203"/>
      <c r="F839" s="204"/>
      <c r="G839" s="204"/>
      <c r="H839" s="204"/>
      <c r="I839" s="204"/>
      <c r="J839" s="204"/>
      <c r="K839" s="204"/>
      <c r="L839" s="204"/>
      <c r="M839" s="204"/>
      <c r="N839" s="204"/>
      <c r="O839" s="204"/>
      <c r="P839" s="204"/>
      <c r="Q839" s="204"/>
      <c r="R839" s="204"/>
      <c r="S839" s="204"/>
      <c r="T839" s="204"/>
      <c r="U839" s="204"/>
      <c r="V839" s="204"/>
      <c r="W839" s="204"/>
      <c r="X839" s="204"/>
      <c r="Y839" s="204"/>
      <c r="Z839" s="204"/>
      <c r="AA839" s="204"/>
      <c r="AB839" s="204"/>
      <c r="AC839" s="204"/>
      <c r="AD839" s="204"/>
      <c r="AE839" s="204"/>
      <c r="AF839" s="204"/>
      <c r="AG839" s="204"/>
      <c r="AH839" s="204"/>
      <c r="AI839" s="204"/>
      <c r="AJ839" s="204"/>
      <c r="AK839" s="204"/>
      <c r="AL839" s="204"/>
      <c r="AM839" s="204"/>
      <c r="AN839" s="204"/>
      <c r="AO839" s="204"/>
      <c r="AP839" s="204"/>
      <c r="AQ839" s="204"/>
      <c r="AR839" s="204"/>
      <c r="AS839" s="204"/>
      <c r="AT839" s="204"/>
      <c r="AU839" s="204"/>
      <c r="AV839" s="204"/>
      <c r="AW839" s="204"/>
      <c r="AX839" s="204"/>
      <c r="AY839" s="204"/>
      <c r="AZ839" s="204"/>
      <c r="BA839" s="204"/>
      <c r="BB839" s="204"/>
      <c r="BC839" s="204"/>
      <c r="BD839" s="204"/>
      <c r="BE839" s="204"/>
      <c r="BF839" s="204"/>
      <c r="BG839" s="204"/>
      <c r="BH839" s="204"/>
      <c r="BI839" s="204"/>
      <c r="BJ839" s="204"/>
      <c r="BK839" s="204"/>
      <c r="BL839" s="204"/>
      <c r="BM839" s="209"/>
    </row>
    <row r="840" spans="1:65">
      <c r="A840" s="30"/>
      <c r="B840" s="20" t="s">
        <v>179</v>
      </c>
      <c r="C840" s="12"/>
      <c r="D840" s="210">
        <v>3027.5</v>
      </c>
      <c r="E840" s="203"/>
      <c r="F840" s="204"/>
      <c r="G840" s="204"/>
      <c r="H840" s="204"/>
      <c r="I840" s="204"/>
      <c r="J840" s="204"/>
      <c r="K840" s="204"/>
      <c r="L840" s="204"/>
      <c r="M840" s="204"/>
      <c r="N840" s="204"/>
      <c r="O840" s="204"/>
      <c r="P840" s="204"/>
      <c r="Q840" s="204"/>
      <c r="R840" s="204"/>
      <c r="S840" s="204"/>
      <c r="T840" s="204"/>
      <c r="U840" s="204"/>
      <c r="V840" s="204"/>
      <c r="W840" s="204"/>
      <c r="X840" s="204"/>
      <c r="Y840" s="204"/>
      <c r="Z840" s="204"/>
      <c r="AA840" s="204"/>
      <c r="AB840" s="204"/>
      <c r="AC840" s="204"/>
      <c r="AD840" s="204"/>
      <c r="AE840" s="204"/>
      <c r="AF840" s="204"/>
      <c r="AG840" s="204"/>
      <c r="AH840" s="204"/>
      <c r="AI840" s="204"/>
      <c r="AJ840" s="204"/>
      <c r="AK840" s="204"/>
      <c r="AL840" s="204"/>
      <c r="AM840" s="204"/>
      <c r="AN840" s="204"/>
      <c r="AO840" s="204"/>
      <c r="AP840" s="204"/>
      <c r="AQ840" s="204"/>
      <c r="AR840" s="204"/>
      <c r="AS840" s="204"/>
      <c r="AT840" s="204"/>
      <c r="AU840" s="204"/>
      <c r="AV840" s="204"/>
      <c r="AW840" s="204"/>
      <c r="AX840" s="204"/>
      <c r="AY840" s="204"/>
      <c r="AZ840" s="204"/>
      <c r="BA840" s="204"/>
      <c r="BB840" s="204"/>
      <c r="BC840" s="204"/>
      <c r="BD840" s="204"/>
      <c r="BE840" s="204"/>
      <c r="BF840" s="204"/>
      <c r="BG840" s="204"/>
      <c r="BH840" s="204"/>
      <c r="BI840" s="204"/>
      <c r="BJ840" s="204"/>
      <c r="BK840" s="204"/>
      <c r="BL840" s="204"/>
      <c r="BM840" s="209"/>
    </row>
    <row r="841" spans="1:65">
      <c r="A841" s="30"/>
      <c r="B841" s="3" t="s">
        <v>180</v>
      </c>
      <c r="C841" s="29"/>
      <c r="D841" s="206">
        <v>3028.5</v>
      </c>
      <c r="E841" s="203"/>
      <c r="F841" s="204"/>
      <c r="G841" s="204"/>
      <c r="H841" s="204"/>
      <c r="I841" s="204"/>
      <c r="J841" s="204"/>
      <c r="K841" s="204"/>
      <c r="L841" s="204"/>
      <c r="M841" s="204"/>
      <c r="N841" s="204"/>
      <c r="O841" s="204"/>
      <c r="P841" s="204"/>
      <c r="Q841" s="204"/>
      <c r="R841" s="204"/>
      <c r="S841" s="204"/>
      <c r="T841" s="204"/>
      <c r="U841" s="204"/>
      <c r="V841" s="204"/>
      <c r="W841" s="204"/>
      <c r="X841" s="204"/>
      <c r="Y841" s="204"/>
      <c r="Z841" s="204"/>
      <c r="AA841" s="204"/>
      <c r="AB841" s="204"/>
      <c r="AC841" s="204"/>
      <c r="AD841" s="204"/>
      <c r="AE841" s="204"/>
      <c r="AF841" s="204"/>
      <c r="AG841" s="204"/>
      <c r="AH841" s="204"/>
      <c r="AI841" s="204"/>
      <c r="AJ841" s="204"/>
      <c r="AK841" s="204"/>
      <c r="AL841" s="204"/>
      <c r="AM841" s="204"/>
      <c r="AN841" s="204"/>
      <c r="AO841" s="204"/>
      <c r="AP841" s="204"/>
      <c r="AQ841" s="204"/>
      <c r="AR841" s="204"/>
      <c r="AS841" s="204"/>
      <c r="AT841" s="204"/>
      <c r="AU841" s="204"/>
      <c r="AV841" s="204"/>
      <c r="AW841" s="204"/>
      <c r="AX841" s="204"/>
      <c r="AY841" s="204"/>
      <c r="AZ841" s="204"/>
      <c r="BA841" s="204"/>
      <c r="BB841" s="204"/>
      <c r="BC841" s="204"/>
      <c r="BD841" s="204"/>
      <c r="BE841" s="204"/>
      <c r="BF841" s="204"/>
      <c r="BG841" s="204"/>
      <c r="BH841" s="204"/>
      <c r="BI841" s="204"/>
      <c r="BJ841" s="204"/>
      <c r="BK841" s="204"/>
      <c r="BL841" s="204"/>
      <c r="BM841" s="209"/>
    </row>
    <row r="842" spans="1:65">
      <c r="A842" s="30"/>
      <c r="B842" s="3" t="s">
        <v>181</v>
      </c>
      <c r="C842" s="29"/>
      <c r="D842" s="206">
        <v>24.345430782797827</v>
      </c>
      <c r="E842" s="203"/>
      <c r="F842" s="204"/>
      <c r="G842" s="204"/>
      <c r="H842" s="204"/>
      <c r="I842" s="204"/>
      <c r="J842" s="204"/>
      <c r="K842" s="204"/>
      <c r="L842" s="204"/>
      <c r="M842" s="204"/>
      <c r="N842" s="204"/>
      <c r="O842" s="204"/>
      <c r="P842" s="204"/>
      <c r="Q842" s="204"/>
      <c r="R842" s="204"/>
      <c r="S842" s="204"/>
      <c r="T842" s="204"/>
      <c r="U842" s="204"/>
      <c r="V842" s="204"/>
      <c r="W842" s="204"/>
      <c r="X842" s="204"/>
      <c r="Y842" s="204"/>
      <c r="Z842" s="204"/>
      <c r="AA842" s="204"/>
      <c r="AB842" s="204"/>
      <c r="AC842" s="204"/>
      <c r="AD842" s="204"/>
      <c r="AE842" s="204"/>
      <c r="AF842" s="204"/>
      <c r="AG842" s="204"/>
      <c r="AH842" s="204"/>
      <c r="AI842" s="204"/>
      <c r="AJ842" s="204"/>
      <c r="AK842" s="204"/>
      <c r="AL842" s="204"/>
      <c r="AM842" s="204"/>
      <c r="AN842" s="204"/>
      <c r="AO842" s="204"/>
      <c r="AP842" s="204"/>
      <c r="AQ842" s="204"/>
      <c r="AR842" s="204"/>
      <c r="AS842" s="204"/>
      <c r="AT842" s="204"/>
      <c r="AU842" s="204"/>
      <c r="AV842" s="204"/>
      <c r="AW842" s="204"/>
      <c r="AX842" s="204"/>
      <c r="AY842" s="204"/>
      <c r="AZ842" s="204"/>
      <c r="BA842" s="204"/>
      <c r="BB842" s="204"/>
      <c r="BC842" s="204"/>
      <c r="BD842" s="204"/>
      <c r="BE842" s="204"/>
      <c r="BF842" s="204"/>
      <c r="BG842" s="204"/>
      <c r="BH842" s="204"/>
      <c r="BI842" s="204"/>
      <c r="BJ842" s="204"/>
      <c r="BK842" s="204"/>
      <c r="BL842" s="204"/>
      <c r="BM842" s="209"/>
    </row>
    <row r="843" spans="1:65">
      <c r="A843" s="30"/>
      <c r="B843" s="3" t="s">
        <v>83</v>
      </c>
      <c r="C843" s="29"/>
      <c r="D843" s="13">
        <v>8.0414304815186882E-3</v>
      </c>
      <c r="E843" s="146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3" t="s">
        <v>182</v>
      </c>
      <c r="C844" s="29"/>
      <c r="D844" s="13">
        <v>0</v>
      </c>
      <c r="E844" s="146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A845" s="30"/>
      <c r="B845" s="46" t="s">
        <v>183</v>
      </c>
      <c r="C845" s="47"/>
      <c r="D845" s="45" t="s">
        <v>184</v>
      </c>
      <c r="E845" s="146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B846" s="31"/>
      <c r="C846" s="20"/>
      <c r="D846" s="20"/>
      <c r="BM846" s="55"/>
    </row>
    <row r="847" spans="1:65" ht="15">
      <c r="B847" s="8" t="s">
        <v>362</v>
      </c>
      <c r="BM847" s="28" t="s">
        <v>193</v>
      </c>
    </row>
    <row r="848" spans="1:65" ht="15">
      <c r="A848" s="25" t="s">
        <v>45</v>
      </c>
      <c r="B848" s="18" t="s">
        <v>101</v>
      </c>
      <c r="C848" s="15" t="s">
        <v>102</v>
      </c>
      <c r="D848" s="16" t="s">
        <v>153</v>
      </c>
      <c r="E848" s="146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 t="s">
        <v>154</v>
      </c>
      <c r="C849" s="9" t="s">
        <v>154</v>
      </c>
      <c r="D849" s="144" t="s">
        <v>156</v>
      </c>
      <c r="E849" s="146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 t="s">
        <v>3</v>
      </c>
    </row>
    <row r="850" spans="1:65">
      <c r="A850" s="30"/>
      <c r="B850" s="19"/>
      <c r="C850" s="9"/>
      <c r="D850" s="10" t="s">
        <v>194</v>
      </c>
      <c r="E850" s="146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</v>
      </c>
    </row>
    <row r="851" spans="1:65">
      <c r="A851" s="30"/>
      <c r="B851" s="19"/>
      <c r="C851" s="9"/>
      <c r="D851" s="26" t="s">
        <v>196</v>
      </c>
      <c r="E851" s="146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</v>
      </c>
    </row>
    <row r="852" spans="1:65">
      <c r="A852" s="30"/>
      <c r="B852" s="18">
        <v>1</v>
      </c>
      <c r="C852" s="14">
        <v>1</v>
      </c>
      <c r="D852" s="211">
        <v>24.4</v>
      </c>
      <c r="E852" s="212"/>
      <c r="F852" s="213"/>
      <c r="G852" s="213"/>
      <c r="H852" s="213"/>
      <c r="I852" s="213"/>
      <c r="J852" s="213"/>
      <c r="K852" s="213"/>
      <c r="L852" s="213"/>
      <c r="M852" s="213"/>
      <c r="N852" s="213"/>
      <c r="O852" s="213"/>
      <c r="P852" s="213"/>
      <c r="Q852" s="213"/>
      <c r="R852" s="213"/>
      <c r="S852" s="213"/>
      <c r="T852" s="213"/>
      <c r="U852" s="213"/>
      <c r="V852" s="213"/>
      <c r="W852" s="213"/>
      <c r="X852" s="213"/>
      <c r="Y852" s="213"/>
      <c r="Z852" s="213"/>
      <c r="AA852" s="213"/>
      <c r="AB852" s="213"/>
      <c r="AC852" s="213"/>
      <c r="AD852" s="213"/>
      <c r="AE852" s="213"/>
      <c r="AF852" s="213"/>
      <c r="AG852" s="213"/>
      <c r="AH852" s="213"/>
      <c r="AI852" s="213"/>
      <c r="AJ852" s="213"/>
      <c r="AK852" s="213"/>
      <c r="AL852" s="213"/>
      <c r="AM852" s="213"/>
      <c r="AN852" s="213"/>
      <c r="AO852" s="213"/>
      <c r="AP852" s="213"/>
      <c r="AQ852" s="213"/>
      <c r="AR852" s="213"/>
      <c r="AS852" s="213"/>
      <c r="AT852" s="213"/>
      <c r="AU852" s="213"/>
      <c r="AV852" s="213"/>
      <c r="AW852" s="213"/>
      <c r="AX852" s="213"/>
      <c r="AY852" s="213"/>
      <c r="AZ852" s="213"/>
      <c r="BA852" s="213"/>
      <c r="BB852" s="213"/>
      <c r="BC852" s="213"/>
      <c r="BD852" s="213"/>
      <c r="BE852" s="213"/>
      <c r="BF852" s="213"/>
      <c r="BG852" s="213"/>
      <c r="BH852" s="213"/>
      <c r="BI852" s="213"/>
      <c r="BJ852" s="213"/>
      <c r="BK852" s="213"/>
      <c r="BL852" s="213"/>
      <c r="BM852" s="214">
        <v>1</v>
      </c>
    </row>
    <row r="853" spans="1:65">
      <c r="A853" s="30"/>
      <c r="B853" s="19">
        <v>1</v>
      </c>
      <c r="C853" s="9">
        <v>2</v>
      </c>
      <c r="D853" s="215">
        <v>24.8</v>
      </c>
      <c r="E853" s="212"/>
      <c r="F853" s="213"/>
      <c r="G853" s="213"/>
      <c r="H853" s="213"/>
      <c r="I853" s="213"/>
      <c r="J853" s="213"/>
      <c r="K853" s="213"/>
      <c r="L853" s="213"/>
      <c r="M853" s="213"/>
      <c r="N853" s="213"/>
      <c r="O853" s="213"/>
      <c r="P853" s="213"/>
      <c r="Q853" s="213"/>
      <c r="R853" s="213"/>
      <c r="S853" s="213"/>
      <c r="T853" s="213"/>
      <c r="U853" s="213"/>
      <c r="V853" s="213"/>
      <c r="W853" s="213"/>
      <c r="X853" s="213"/>
      <c r="Y853" s="213"/>
      <c r="Z853" s="213"/>
      <c r="AA853" s="213"/>
      <c r="AB853" s="213"/>
      <c r="AC853" s="213"/>
      <c r="AD853" s="213"/>
      <c r="AE853" s="213"/>
      <c r="AF853" s="213"/>
      <c r="AG853" s="213"/>
      <c r="AH853" s="213"/>
      <c r="AI853" s="213"/>
      <c r="AJ853" s="213"/>
      <c r="AK853" s="213"/>
      <c r="AL853" s="213"/>
      <c r="AM853" s="213"/>
      <c r="AN853" s="213"/>
      <c r="AO853" s="213"/>
      <c r="AP853" s="213"/>
      <c r="AQ853" s="213"/>
      <c r="AR853" s="213"/>
      <c r="AS853" s="213"/>
      <c r="AT853" s="213"/>
      <c r="AU853" s="213"/>
      <c r="AV853" s="213"/>
      <c r="AW853" s="213"/>
      <c r="AX853" s="213"/>
      <c r="AY853" s="213"/>
      <c r="AZ853" s="213"/>
      <c r="BA853" s="213"/>
      <c r="BB853" s="213"/>
      <c r="BC853" s="213"/>
      <c r="BD853" s="213"/>
      <c r="BE853" s="213"/>
      <c r="BF853" s="213"/>
      <c r="BG853" s="213"/>
      <c r="BH853" s="213"/>
      <c r="BI853" s="213"/>
      <c r="BJ853" s="213"/>
      <c r="BK853" s="213"/>
      <c r="BL853" s="213"/>
      <c r="BM853" s="214">
        <v>19</v>
      </c>
    </row>
    <row r="854" spans="1:65">
      <c r="A854" s="30"/>
      <c r="B854" s="19">
        <v>1</v>
      </c>
      <c r="C854" s="9">
        <v>3</v>
      </c>
      <c r="D854" s="215">
        <v>23.6</v>
      </c>
      <c r="E854" s="212"/>
      <c r="F854" s="213"/>
      <c r="G854" s="213"/>
      <c r="H854" s="213"/>
      <c r="I854" s="213"/>
      <c r="J854" s="213"/>
      <c r="K854" s="213"/>
      <c r="L854" s="213"/>
      <c r="M854" s="213"/>
      <c r="N854" s="213"/>
      <c r="O854" s="213"/>
      <c r="P854" s="213"/>
      <c r="Q854" s="213"/>
      <c r="R854" s="213"/>
      <c r="S854" s="213"/>
      <c r="T854" s="213"/>
      <c r="U854" s="213"/>
      <c r="V854" s="213"/>
      <c r="W854" s="213"/>
      <c r="X854" s="213"/>
      <c r="Y854" s="213"/>
      <c r="Z854" s="213"/>
      <c r="AA854" s="213"/>
      <c r="AB854" s="213"/>
      <c r="AC854" s="213"/>
      <c r="AD854" s="213"/>
      <c r="AE854" s="213"/>
      <c r="AF854" s="213"/>
      <c r="AG854" s="213"/>
      <c r="AH854" s="213"/>
      <c r="AI854" s="213"/>
      <c r="AJ854" s="213"/>
      <c r="AK854" s="213"/>
      <c r="AL854" s="213"/>
      <c r="AM854" s="213"/>
      <c r="AN854" s="213"/>
      <c r="AO854" s="213"/>
      <c r="AP854" s="213"/>
      <c r="AQ854" s="213"/>
      <c r="AR854" s="213"/>
      <c r="AS854" s="213"/>
      <c r="AT854" s="213"/>
      <c r="AU854" s="213"/>
      <c r="AV854" s="213"/>
      <c r="AW854" s="213"/>
      <c r="AX854" s="213"/>
      <c r="AY854" s="213"/>
      <c r="AZ854" s="213"/>
      <c r="BA854" s="213"/>
      <c r="BB854" s="213"/>
      <c r="BC854" s="213"/>
      <c r="BD854" s="213"/>
      <c r="BE854" s="213"/>
      <c r="BF854" s="213"/>
      <c r="BG854" s="213"/>
      <c r="BH854" s="213"/>
      <c r="BI854" s="213"/>
      <c r="BJ854" s="213"/>
      <c r="BK854" s="213"/>
      <c r="BL854" s="213"/>
      <c r="BM854" s="214">
        <v>16</v>
      </c>
    </row>
    <row r="855" spans="1:65">
      <c r="A855" s="30"/>
      <c r="B855" s="19">
        <v>1</v>
      </c>
      <c r="C855" s="9">
        <v>4</v>
      </c>
      <c r="D855" s="215">
        <v>23.8</v>
      </c>
      <c r="E855" s="212"/>
      <c r="F855" s="213"/>
      <c r="G855" s="213"/>
      <c r="H855" s="213"/>
      <c r="I855" s="213"/>
      <c r="J855" s="213"/>
      <c r="K855" s="213"/>
      <c r="L855" s="213"/>
      <c r="M855" s="213"/>
      <c r="N855" s="213"/>
      <c r="O855" s="213"/>
      <c r="P855" s="213"/>
      <c r="Q855" s="213"/>
      <c r="R855" s="213"/>
      <c r="S855" s="213"/>
      <c r="T855" s="213"/>
      <c r="U855" s="213"/>
      <c r="V855" s="213"/>
      <c r="W855" s="213"/>
      <c r="X855" s="213"/>
      <c r="Y855" s="213"/>
      <c r="Z855" s="213"/>
      <c r="AA855" s="213"/>
      <c r="AB855" s="213"/>
      <c r="AC855" s="213"/>
      <c r="AD855" s="213"/>
      <c r="AE855" s="213"/>
      <c r="AF855" s="213"/>
      <c r="AG855" s="213"/>
      <c r="AH855" s="213"/>
      <c r="AI855" s="213"/>
      <c r="AJ855" s="213"/>
      <c r="AK855" s="213"/>
      <c r="AL855" s="213"/>
      <c r="AM855" s="213"/>
      <c r="AN855" s="213"/>
      <c r="AO855" s="213"/>
      <c r="AP855" s="213"/>
      <c r="AQ855" s="213"/>
      <c r="AR855" s="213"/>
      <c r="AS855" s="213"/>
      <c r="AT855" s="213"/>
      <c r="AU855" s="213"/>
      <c r="AV855" s="213"/>
      <c r="AW855" s="213"/>
      <c r="AX855" s="213"/>
      <c r="AY855" s="213"/>
      <c r="AZ855" s="213"/>
      <c r="BA855" s="213"/>
      <c r="BB855" s="213"/>
      <c r="BC855" s="213"/>
      <c r="BD855" s="213"/>
      <c r="BE855" s="213"/>
      <c r="BF855" s="213"/>
      <c r="BG855" s="213"/>
      <c r="BH855" s="213"/>
      <c r="BI855" s="213"/>
      <c r="BJ855" s="213"/>
      <c r="BK855" s="213"/>
      <c r="BL855" s="213"/>
      <c r="BM855" s="214">
        <v>24.3</v>
      </c>
    </row>
    <row r="856" spans="1:65">
      <c r="A856" s="30"/>
      <c r="B856" s="19">
        <v>1</v>
      </c>
      <c r="C856" s="9">
        <v>5</v>
      </c>
      <c r="D856" s="215">
        <v>24.5</v>
      </c>
      <c r="E856" s="212"/>
      <c r="F856" s="213"/>
      <c r="G856" s="213"/>
      <c r="H856" s="213"/>
      <c r="I856" s="213"/>
      <c r="J856" s="213"/>
      <c r="K856" s="213"/>
      <c r="L856" s="213"/>
      <c r="M856" s="213"/>
      <c r="N856" s="213"/>
      <c r="O856" s="213"/>
      <c r="P856" s="213"/>
      <c r="Q856" s="213"/>
      <c r="R856" s="213"/>
      <c r="S856" s="213"/>
      <c r="T856" s="213"/>
      <c r="U856" s="213"/>
      <c r="V856" s="213"/>
      <c r="W856" s="213"/>
      <c r="X856" s="213"/>
      <c r="Y856" s="213"/>
      <c r="Z856" s="213"/>
      <c r="AA856" s="213"/>
      <c r="AB856" s="213"/>
      <c r="AC856" s="213"/>
      <c r="AD856" s="213"/>
      <c r="AE856" s="213"/>
      <c r="AF856" s="213"/>
      <c r="AG856" s="213"/>
      <c r="AH856" s="213"/>
      <c r="AI856" s="213"/>
      <c r="AJ856" s="213"/>
      <c r="AK856" s="213"/>
      <c r="AL856" s="213"/>
      <c r="AM856" s="213"/>
      <c r="AN856" s="213"/>
      <c r="AO856" s="213"/>
      <c r="AP856" s="213"/>
      <c r="AQ856" s="213"/>
      <c r="AR856" s="213"/>
      <c r="AS856" s="213"/>
      <c r="AT856" s="213"/>
      <c r="AU856" s="213"/>
      <c r="AV856" s="213"/>
      <c r="AW856" s="213"/>
      <c r="AX856" s="213"/>
      <c r="AY856" s="213"/>
      <c r="AZ856" s="213"/>
      <c r="BA856" s="213"/>
      <c r="BB856" s="213"/>
      <c r="BC856" s="213"/>
      <c r="BD856" s="213"/>
      <c r="BE856" s="213"/>
      <c r="BF856" s="213"/>
      <c r="BG856" s="213"/>
      <c r="BH856" s="213"/>
      <c r="BI856" s="213"/>
      <c r="BJ856" s="213"/>
      <c r="BK856" s="213"/>
      <c r="BL856" s="213"/>
      <c r="BM856" s="214">
        <v>43</v>
      </c>
    </row>
    <row r="857" spans="1:65">
      <c r="A857" s="30"/>
      <c r="B857" s="19">
        <v>1</v>
      </c>
      <c r="C857" s="9">
        <v>6</v>
      </c>
      <c r="D857" s="215">
        <v>24.7</v>
      </c>
      <c r="E857" s="212"/>
      <c r="F857" s="213"/>
      <c r="G857" s="213"/>
      <c r="H857" s="213"/>
      <c r="I857" s="213"/>
      <c r="J857" s="213"/>
      <c r="K857" s="213"/>
      <c r="L857" s="213"/>
      <c r="M857" s="213"/>
      <c r="N857" s="213"/>
      <c r="O857" s="213"/>
      <c r="P857" s="213"/>
      <c r="Q857" s="213"/>
      <c r="R857" s="213"/>
      <c r="S857" s="213"/>
      <c r="T857" s="213"/>
      <c r="U857" s="213"/>
      <c r="V857" s="213"/>
      <c r="W857" s="213"/>
      <c r="X857" s="213"/>
      <c r="Y857" s="213"/>
      <c r="Z857" s="213"/>
      <c r="AA857" s="213"/>
      <c r="AB857" s="213"/>
      <c r="AC857" s="213"/>
      <c r="AD857" s="213"/>
      <c r="AE857" s="213"/>
      <c r="AF857" s="213"/>
      <c r="AG857" s="213"/>
      <c r="AH857" s="213"/>
      <c r="AI857" s="213"/>
      <c r="AJ857" s="213"/>
      <c r="AK857" s="213"/>
      <c r="AL857" s="213"/>
      <c r="AM857" s="213"/>
      <c r="AN857" s="213"/>
      <c r="AO857" s="213"/>
      <c r="AP857" s="213"/>
      <c r="AQ857" s="213"/>
      <c r="AR857" s="213"/>
      <c r="AS857" s="213"/>
      <c r="AT857" s="213"/>
      <c r="AU857" s="213"/>
      <c r="AV857" s="213"/>
      <c r="AW857" s="213"/>
      <c r="AX857" s="213"/>
      <c r="AY857" s="213"/>
      <c r="AZ857" s="213"/>
      <c r="BA857" s="213"/>
      <c r="BB857" s="213"/>
      <c r="BC857" s="213"/>
      <c r="BD857" s="213"/>
      <c r="BE857" s="213"/>
      <c r="BF857" s="213"/>
      <c r="BG857" s="213"/>
      <c r="BH857" s="213"/>
      <c r="BI857" s="213"/>
      <c r="BJ857" s="213"/>
      <c r="BK857" s="213"/>
      <c r="BL857" s="213"/>
      <c r="BM857" s="216"/>
    </row>
    <row r="858" spans="1:65">
      <c r="A858" s="30"/>
      <c r="B858" s="20" t="s">
        <v>179</v>
      </c>
      <c r="C858" s="12"/>
      <c r="D858" s="217">
        <v>24.3</v>
      </c>
      <c r="E858" s="212"/>
      <c r="F858" s="213"/>
      <c r="G858" s="213"/>
      <c r="H858" s="213"/>
      <c r="I858" s="213"/>
      <c r="J858" s="213"/>
      <c r="K858" s="213"/>
      <c r="L858" s="213"/>
      <c r="M858" s="213"/>
      <c r="N858" s="213"/>
      <c r="O858" s="213"/>
      <c r="P858" s="213"/>
      <c r="Q858" s="213"/>
      <c r="R858" s="213"/>
      <c r="S858" s="213"/>
      <c r="T858" s="213"/>
      <c r="U858" s="213"/>
      <c r="V858" s="213"/>
      <c r="W858" s="213"/>
      <c r="X858" s="213"/>
      <c r="Y858" s="213"/>
      <c r="Z858" s="213"/>
      <c r="AA858" s="213"/>
      <c r="AB858" s="213"/>
      <c r="AC858" s="213"/>
      <c r="AD858" s="213"/>
      <c r="AE858" s="213"/>
      <c r="AF858" s="213"/>
      <c r="AG858" s="213"/>
      <c r="AH858" s="213"/>
      <c r="AI858" s="213"/>
      <c r="AJ858" s="213"/>
      <c r="AK858" s="213"/>
      <c r="AL858" s="213"/>
      <c r="AM858" s="213"/>
      <c r="AN858" s="213"/>
      <c r="AO858" s="213"/>
      <c r="AP858" s="213"/>
      <c r="AQ858" s="213"/>
      <c r="AR858" s="213"/>
      <c r="AS858" s="213"/>
      <c r="AT858" s="213"/>
      <c r="AU858" s="213"/>
      <c r="AV858" s="213"/>
      <c r="AW858" s="213"/>
      <c r="AX858" s="213"/>
      <c r="AY858" s="213"/>
      <c r="AZ858" s="213"/>
      <c r="BA858" s="213"/>
      <c r="BB858" s="213"/>
      <c r="BC858" s="213"/>
      <c r="BD858" s="213"/>
      <c r="BE858" s="213"/>
      <c r="BF858" s="213"/>
      <c r="BG858" s="213"/>
      <c r="BH858" s="213"/>
      <c r="BI858" s="213"/>
      <c r="BJ858" s="213"/>
      <c r="BK858" s="213"/>
      <c r="BL858" s="213"/>
      <c r="BM858" s="216"/>
    </row>
    <row r="859" spans="1:65">
      <c r="A859" s="30"/>
      <c r="B859" s="3" t="s">
        <v>180</v>
      </c>
      <c r="C859" s="29"/>
      <c r="D859" s="215">
        <v>24.45</v>
      </c>
      <c r="E859" s="212"/>
      <c r="F859" s="213"/>
      <c r="G859" s="213"/>
      <c r="H859" s="213"/>
      <c r="I859" s="213"/>
      <c r="J859" s="213"/>
      <c r="K859" s="213"/>
      <c r="L859" s="213"/>
      <c r="M859" s="213"/>
      <c r="N859" s="213"/>
      <c r="O859" s="213"/>
      <c r="P859" s="213"/>
      <c r="Q859" s="213"/>
      <c r="R859" s="213"/>
      <c r="S859" s="213"/>
      <c r="T859" s="213"/>
      <c r="U859" s="213"/>
      <c r="V859" s="213"/>
      <c r="W859" s="213"/>
      <c r="X859" s="213"/>
      <c r="Y859" s="213"/>
      <c r="Z859" s="213"/>
      <c r="AA859" s="213"/>
      <c r="AB859" s="213"/>
      <c r="AC859" s="213"/>
      <c r="AD859" s="213"/>
      <c r="AE859" s="213"/>
      <c r="AF859" s="213"/>
      <c r="AG859" s="213"/>
      <c r="AH859" s="213"/>
      <c r="AI859" s="213"/>
      <c r="AJ859" s="213"/>
      <c r="AK859" s="213"/>
      <c r="AL859" s="213"/>
      <c r="AM859" s="213"/>
      <c r="AN859" s="213"/>
      <c r="AO859" s="213"/>
      <c r="AP859" s="213"/>
      <c r="AQ859" s="213"/>
      <c r="AR859" s="213"/>
      <c r="AS859" s="213"/>
      <c r="AT859" s="213"/>
      <c r="AU859" s="213"/>
      <c r="AV859" s="213"/>
      <c r="AW859" s="213"/>
      <c r="AX859" s="213"/>
      <c r="AY859" s="213"/>
      <c r="AZ859" s="213"/>
      <c r="BA859" s="213"/>
      <c r="BB859" s="213"/>
      <c r="BC859" s="213"/>
      <c r="BD859" s="213"/>
      <c r="BE859" s="213"/>
      <c r="BF859" s="213"/>
      <c r="BG859" s="213"/>
      <c r="BH859" s="213"/>
      <c r="BI859" s="213"/>
      <c r="BJ859" s="213"/>
      <c r="BK859" s="213"/>
      <c r="BL859" s="213"/>
      <c r="BM859" s="216"/>
    </row>
    <row r="860" spans="1:65">
      <c r="A860" s="30"/>
      <c r="B860" s="3" t="s">
        <v>181</v>
      </c>
      <c r="C860" s="29"/>
      <c r="D860" s="215">
        <v>0.48989794855663504</v>
      </c>
      <c r="E860" s="212"/>
      <c r="F860" s="213"/>
      <c r="G860" s="213"/>
      <c r="H860" s="213"/>
      <c r="I860" s="213"/>
      <c r="J860" s="213"/>
      <c r="K860" s="213"/>
      <c r="L860" s="213"/>
      <c r="M860" s="213"/>
      <c r="N860" s="213"/>
      <c r="O860" s="213"/>
      <c r="P860" s="213"/>
      <c r="Q860" s="213"/>
      <c r="R860" s="213"/>
      <c r="S860" s="213"/>
      <c r="T860" s="213"/>
      <c r="U860" s="213"/>
      <c r="V860" s="213"/>
      <c r="W860" s="213"/>
      <c r="X860" s="213"/>
      <c r="Y860" s="213"/>
      <c r="Z860" s="213"/>
      <c r="AA860" s="213"/>
      <c r="AB860" s="213"/>
      <c r="AC860" s="213"/>
      <c r="AD860" s="213"/>
      <c r="AE860" s="213"/>
      <c r="AF860" s="213"/>
      <c r="AG860" s="213"/>
      <c r="AH860" s="213"/>
      <c r="AI860" s="213"/>
      <c r="AJ860" s="213"/>
      <c r="AK860" s="213"/>
      <c r="AL860" s="213"/>
      <c r="AM860" s="213"/>
      <c r="AN860" s="213"/>
      <c r="AO860" s="213"/>
      <c r="AP860" s="213"/>
      <c r="AQ860" s="213"/>
      <c r="AR860" s="213"/>
      <c r="AS860" s="213"/>
      <c r="AT860" s="213"/>
      <c r="AU860" s="213"/>
      <c r="AV860" s="213"/>
      <c r="AW860" s="213"/>
      <c r="AX860" s="213"/>
      <c r="AY860" s="213"/>
      <c r="AZ860" s="213"/>
      <c r="BA860" s="213"/>
      <c r="BB860" s="213"/>
      <c r="BC860" s="213"/>
      <c r="BD860" s="213"/>
      <c r="BE860" s="213"/>
      <c r="BF860" s="213"/>
      <c r="BG860" s="213"/>
      <c r="BH860" s="213"/>
      <c r="BI860" s="213"/>
      <c r="BJ860" s="213"/>
      <c r="BK860" s="213"/>
      <c r="BL860" s="213"/>
      <c r="BM860" s="216"/>
    </row>
    <row r="861" spans="1:65">
      <c r="A861" s="30"/>
      <c r="B861" s="3" t="s">
        <v>83</v>
      </c>
      <c r="C861" s="29"/>
      <c r="D861" s="13">
        <v>2.0160409405622842E-2</v>
      </c>
      <c r="E861" s="146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182</v>
      </c>
      <c r="C862" s="29"/>
      <c r="D862" s="13">
        <v>0</v>
      </c>
      <c r="E862" s="146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46" t="s">
        <v>183</v>
      </c>
      <c r="C863" s="47"/>
      <c r="D863" s="45" t="s">
        <v>184</v>
      </c>
      <c r="E863" s="146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B864" s="31"/>
      <c r="C864" s="20"/>
      <c r="D864" s="20"/>
      <c r="BM864" s="55"/>
    </row>
    <row r="865" spans="65:65">
      <c r="BM865" s="55"/>
    </row>
    <row r="866" spans="65:65">
      <c r="BM866" s="55"/>
    </row>
    <row r="867" spans="65:65">
      <c r="BM867" s="55"/>
    </row>
    <row r="868" spans="65:65">
      <c r="BM868" s="55"/>
    </row>
    <row r="869" spans="65:65">
      <c r="BM869" s="55"/>
    </row>
    <row r="870" spans="65:65">
      <c r="BM870" s="55"/>
    </row>
    <row r="871" spans="65:65">
      <c r="BM871" s="55"/>
    </row>
    <row r="872" spans="65:65">
      <c r="BM872" s="55"/>
    </row>
    <row r="873" spans="65:65">
      <c r="BM873" s="55"/>
    </row>
    <row r="874" spans="65:65">
      <c r="BM874" s="55"/>
    </row>
    <row r="875" spans="65:65">
      <c r="BM875" s="55"/>
    </row>
    <row r="876" spans="65:65">
      <c r="BM876" s="55"/>
    </row>
    <row r="877" spans="65:65">
      <c r="BM877" s="55"/>
    </row>
    <row r="878" spans="65:65">
      <c r="BM878" s="55"/>
    </row>
    <row r="879" spans="65:65">
      <c r="BM879" s="55"/>
    </row>
    <row r="880" spans="65:65">
      <c r="BM880" s="55"/>
    </row>
    <row r="881" spans="65:65">
      <c r="BM881" s="55"/>
    </row>
    <row r="882" spans="65:65">
      <c r="BM882" s="55"/>
    </row>
    <row r="883" spans="65:65">
      <c r="BM883" s="55"/>
    </row>
    <row r="884" spans="65:65">
      <c r="BM884" s="55"/>
    </row>
    <row r="885" spans="65:65">
      <c r="BM885" s="55"/>
    </row>
    <row r="886" spans="65:65">
      <c r="BM886" s="55"/>
    </row>
    <row r="887" spans="65:65">
      <c r="BM887" s="55"/>
    </row>
    <row r="888" spans="65:65">
      <c r="BM888" s="55"/>
    </row>
    <row r="889" spans="65:65">
      <c r="BM889" s="55"/>
    </row>
    <row r="890" spans="65:65">
      <c r="BM890" s="55"/>
    </row>
    <row r="891" spans="65:65">
      <c r="BM891" s="55"/>
    </row>
    <row r="892" spans="65:65">
      <c r="BM892" s="55"/>
    </row>
    <row r="893" spans="65:65">
      <c r="BM893" s="55"/>
    </row>
    <row r="894" spans="65:65">
      <c r="BM894" s="55"/>
    </row>
    <row r="895" spans="65:65">
      <c r="BM895" s="55"/>
    </row>
    <row r="896" spans="65:65">
      <c r="BM896" s="55"/>
    </row>
    <row r="897" spans="65:65">
      <c r="BM897" s="55"/>
    </row>
    <row r="898" spans="65:65">
      <c r="BM898" s="55"/>
    </row>
    <row r="899" spans="65:65">
      <c r="BM899" s="55"/>
    </row>
    <row r="900" spans="65:65">
      <c r="BM900" s="55"/>
    </row>
    <row r="901" spans="65:65">
      <c r="BM901" s="55"/>
    </row>
    <row r="902" spans="65:65">
      <c r="BM902" s="55"/>
    </row>
    <row r="903" spans="65:65">
      <c r="BM903" s="55"/>
    </row>
    <row r="904" spans="65:65">
      <c r="BM904" s="55"/>
    </row>
    <row r="905" spans="65:65">
      <c r="BM905" s="55"/>
    </row>
    <row r="906" spans="65:65">
      <c r="BM906" s="55"/>
    </row>
    <row r="907" spans="65:65">
      <c r="BM907" s="55"/>
    </row>
    <row r="908" spans="65:65">
      <c r="BM908" s="55"/>
    </row>
    <row r="909" spans="65:65">
      <c r="BM909" s="55"/>
    </row>
    <row r="910" spans="65:65">
      <c r="BM910" s="55"/>
    </row>
    <row r="911" spans="65:65">
      <c r="BM911" s="55"/>
    </row>
    <row r="912" spans="65:65">
      <c r="BM912" s="55"/>
    </row>
    <row r="913" spans="65:65">
      <c r="BM913" s="56"/>
    </row>
    <row r="914" spans="65:65">
      <c r="BM914" s="57"/>
    </row>
    <row r="915" spans="65:65">
      <c r="BM915" s="57"/>
    </row>
    <row r="916" spans="65:65">
      <c r="BM916" s="57"/>
    </row>
    <row r="917" spans="65:65">
      <c r="BM917" s="57"/>
    </row>
    <row r="918" spans="65:65">
      <c r="BM918" s="57"/>
    </row>
    <row r="919" spans="65:65">
      <c r="BM919" s="57"/>
    </row>
    <row r="920" spans="65:65">
      <c r="BM920" s="57"/>
    </row>
    <row r="921" spans="65:65">
      <c r="BM921" s="57"/>
    </row>
    <row r="922" spans="65:65">
      <c r="BM922" s="57"/>
    </row>
    <row r="923" spans="65:65">
      <c r="BM923" s="57"/>
    </row>
    <row r="924" spans="65:65">
      <c r="BM924" s="57"/>
    </row>
    <row r="925" spans="65:65">
      <c r="BM925" s="57"/>
    </row>
    <row r="926" spans="65:65">
      <c r="BM926" s="57"/>
    </row>
    <row r="927" spans="65:65">
      <c r="BM927" s="57"/>
    </row>
    <row r="928" spans="65:65">
      <c r="BM928" s="57"/>
    </row>
    <row r="929" spans="65:65">
      <c r="BM929" s="57"/>
    </row>
    <row r="930" spans="65:65">
      <c r="BM930" s="57"/>
    </row>
    <row r="931" spans="65:65">
      <c r="BM931" s="57"/>
    </row>
    <row r="932" spans="65:65">
      <c r="BM932" s="57"/>
    </row>
    <row r="933" spans="65:65">
      <c r="BM933" s="57"/>
    </row>
    <row r="934" spans="65:65">
      <c r="BM934" s="57"/>
    </row>
    <row r="935" spans="65:65">
      <c r="BM935" s="57"/>
    </row>
    <row r="936" spans="65:65">
      <c r="BM936" s="57"/>
    </row>
    <row r="937" spans="65:65">
      <c r="BM937" s="57"/>
    </row>
    <row r="938" spans="65:65">
      <c r="BM938" s="57"/>
    </row>
    <row r="939" spans="65:65">
      <c r="BM939" s="57"/>
    </row>
    <row r="940" spans="65:65">
      <c r="BM940" s="57"/>
    </row>
    <row r="941" spans="65:65">
      <c r="BM941" s="57"/>
    </row>
    <row r="942" spans="65:65">
      <c r="BM942" s="57"/>
    </row>
    <row r="943" spans="65:65">
      <c r="BM943" s="57"/>
    </row>
    <row r="944" spans="65:65">
      <c r="BM944" s="57"/>
    </row>
    <row r="945" spans="65:65">
      <c r="BM945" s="57"/>
    </row>
    <row r="946" spans="65:65">
      <c r="BM946" s="57"/>
    </row>
    <row r="947" spans="65:65">
      <c r="BM947" s="57"/>
    </row>
  </sheetData>
  <dataConsolidate/>
  <conditionalFormatting sqref="B6:E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">
    <cfRule type="expression" dxfId="14" priority="144">
      <formula>AND($B6&lt;&gt;$B5,NOT(ISBLANK(INDIRECT(Anlyt_LabRefThisCol))))</formula>
    </cfRule>
  </conditionalFormatting>
  <conditionalFormatting sqref="C2:E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">
    <cfRule type="expression" dxfId="13" priority="142" stopIfTrue="1">
      <formula>AND(ISBLANK(INDIRECT(Anlyt_LabRefLastCol)),ISBLANK(INDIRECT(Anlyt_LabRefThisCol)))</formula>
    </cfRule>
    <cfRule type="expression" dxfId="12" priority="14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6EA0-227C-4BCB-94EA-31A31B0CE9B7}">
  <sheetPr codeName="Sheet15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363</v>
      </c>
      <c r="BM1" s="28" t="s">
        <v>193</v>
      </c>
    </row>
    <row r="2" spans="1:66" ht="15">
      <c r="A2" s="25" t="s">
        <v>100</v>
      </c>
      <c r="B2" s="18" t="s">
        <v>101</v>
      </c>
      <c r="C2" s="15" t="s">
        <v>102</v>
      </c>
      <c r="D2" s="16" t="s">
        <v>153</v>
      </c>
      <c r="E2" s="1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154</v>
      </c>
      <c r="C3" s="9" t="s">
        <v>154</v>
      </c>
      <c r="D3" s="144" t="s">
        <v>199</v>
      </c>
      <c r="E3" s="1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94</v>
      </c>
      <c r="E4" s="14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8">
        <v>0.05</v>
      </c>
      <c r="E6" s="199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19">
        <v>1</v>
      </c>
    </row>
    <row r="7" spans="1:66">
      <c r="A7" s="30"/>
      <c r="B7" s="19">
        <v>1</v>
      </c>
      <c r="C7" s="9">
        <v>2</v>
      </c>
      <c r="D7" s="24">
        <v>0.05</v>
      </c>
      <c r="E7" s="199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19">
        <v>39</v>
      </c>
    </row>
    <row r="8" spans="1:66">
      <c r="A8" s="30"/>
      <c r="B8" s="20" t="s">
        <v>179</v>
      </c>
      <c r="C8" s="12"/>
      <c r="D8" s="220">
        <v>0.05</v>
      </c>
      <c r="E8" s="199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19">
        <v>16</v>
      </c>
    </row>
    <row r="9" spans="1:66">
      <c r="A9" s="30"/>
      <c r="B9" s="3" t="s">
        <v>180</v>
      </c>
      <c r="C9" s="29"/>
      <c r="D9" s="24">
        <v>0.05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19">
        <v>0.05</v>
      </c>
      <c r="BN9" s="28"/>
    </row>
    <row r="10" spans="1:66">
      <c r="A10" s="30"/>
      <c r="B10" s="3" t="s">
        <v>181</v>
      </c>
      <c r="C10" s="29"/>
      <c r="D10" s="24">
        <v>0</v>
      </c>
      <c r="E10" s="199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19">
        <v>45</v>
      </c>
    </row>
    <row r="11" spans="1:66">
      <c r="A11" s="30"/>
      <c r="B11" s="3" t="s">
        <v>83</v>
      </c>
      <c r="C11" s="29"/>
      <c r="D11" s="13">
        <v>0</v>
      </c>
      <c r="E11" s="14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182</v>
      </c>
      <c r="C12" s="29"/>
      <c r="D12" s="13">
        <v>0</v>
      </c>
      <c r="E12" s="14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183</v>
      </c>
      <c r="C13" s="47"/>
      <c r="D13" s="45" t="s">
        <v>184</v>
      </c>
      <c r="E13" s="14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364</v>
      </c>
      <c r="BM15" s="28" t="s">
        <v>193</v>
      </c>
    </row>
    <row r="16" spans="1:66" ht="15">
      <c r="A16" s="25" t="s">
        <v>58</v>
      </c>
      <c r="B16" s="18" t="s">
        <v>101</v>
      </c>
      <c r="C16" s="15" t="s">
        <v>102</v>
      </c>
      <c r="D16" s="16" t="s">
        <v>153</v>
      </c>
      <c r="E16" s="14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154</v>
      </c>
      <c r="C17" s="9" t="s">
        <v>154</v>
      </c>
      <c r="D17" s="144" t="s">
        <v>199</v>
      </c>
      <c r="E17" s="14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94</v>
      </c>
      <c r="E18" s="14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8">
        <v>0.54</v>
      </c>
      <c r="E20" s="199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19">
        <v>1</v>
      </c>
    </row>
    <row r="21" spans="1:65">
      <c r="A21" s="30"/>
      <c r="B21" s="19">
        <v>1</v>
      </c>
      <c r="C21" s="9">
        <v>2</v>
      </c>
      <c r="D21" s="24">
        <v>0.54</v>
      </c>
      <c r="E21" s="199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19">
        <v>19</v>
      </c>
    </row>
    <row r="22" spans="1:65">
      <c r="A22" s="30"/>
      <c r="B22" s="20" t="s">
        <v>179</v>
      </c>
      <c r="C22" s="12"/>
      <c r="D22" s="220">
        <v>0.54</v>
      </c>
      <c r="E22" s="199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19">
        <v>16</v>
      </c>
    </row>
    <row r="23" spans="1:65">
      <c r="A23" s="30"/>
      <c r="B23" s="3" t="s">
        <v>180</v>
      </c>
      <c r="C23" s="29"/>
      <c r="D23" s="24">
        <v>0.54</v>
      </c>
      <c r="E23" s="199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19">
        <v>0.54</v>
      </c>
    </row>
    <row r="24" spans="1:65">
      <c r="A24" s="30"/>
      <c r="B24" s="3" t="s">
        <v>181</v>
      </c>
      <c r="C24" s="29"/>
      <c r="D24" s="24">
        <v>0</v>
      </c>
      <c r="E24" s="199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19">
        <v>45</v>
      </c>
    </row>
    <row r="25" spans="1:65">
      <c r="A25" s="30"/>
      <c r="B25" s="3" t="s">
        <v>83</v>
      </c>
      <c r="C25" s="29"/>
      <c r="D25" s="13">
        <v>0</v>
      </c>
      <c r="E25" s="14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182</v>
      </c>
      <c r="C26" s="29"/>
      <c r="D26" s="13">
        <v>0</v>
      </c>
      <c r="E26" s="14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183</v>
      </c>
      <c r="C27" s="47"/>
      <c r="D27" s="45" t="s">
        <v>184</v>
      </c>
      <c r="E27" s="14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11" priority="6">
      <formula>AND($B6&lt;&gt;$B5,NOT(ISBLANK(INDIRECT(Anlyt_LabRefThisCol))))</formula>
    </cfRule>
  </conditionalFormatting>
  <conditionalFormatting sqref="C2:D13 C16:D27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EED6-2E7F-49E9-8C20-058FEDBC98F9}">
  <sheetPr codeName="Sheet16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365</v>
      </c>
      <c r="BM1" s="28" t="s">
        <v>193</v>
      </c>
    </row>
    <row r="2" spans="1:66" ht="19.5">
      <c r="A2" s="25" t="s">
        <v>107</v>
      </c>
      <c r="B2" s="18" t="s">
        <v>101</v>
      </c>
      <c r="C2" s="15" t="s">
        <v>102</v>
      </c>
      <c r="D2" s="16" t="s">
        <v>153</v>
      </c>
      <c r="E2" s="1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154</v>
      </c>
      <c r="C3" s="9" t="s">
        <v>154</v>
      </c>
      <c r="D3" s="144" t="s">
        <v>199</v>
      </c>
      <c r="E3" s="1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93</v>
      </c>
      <c r="E4" s="14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9.82</v>
      </c>
      <c r="E6" s="14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9.81</v>
      </c>
      <c r="E7" s="14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41</v>
      </c>
    </row>
    <row r="8" spans="1:66">
      <c r="A8" s="30"/>
      <c r="B8" s="20" t="s">
        <v>179</v>
      </c>
      <c r="C8" s="12"/>
      <c r="D8" s="23">
        <v>9.8150000000000013</v>
      </c>
      <c r="E8" s="14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180</v>
      </c>
      <c r="C9" s="29"/>
      <c r="D9" s="11">
        <v>9.8150000000000013</v>
      </c>
      <c r="E9" s="14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9.8149999999999995</v>
      </c>
      <c r="BN9" s="28"/>
    </row>
    <row r="10" spans="1:66">
      <c r="A10" s="30"/>
      <c r="B10" s="3" t="s">
        <v>181</v>
      </c>
      <c r="C10" s="29"/>
      <c r="D10" s="24">
        <v>7.0710678118653244E-3</v>
      </c>
      <c r="E10" s="14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47</v>
      </c>
    </row>
    <row r="11" spans="1:66">
      <c r="A11" s="30"/>
      <c r="B11" s="3" t="s">
        <v>83</v>
      </c>
      <c r="C11" s="29"/>
      <c r="D11" s="13">
        <v>7.2043482545749602E-4</v>
      </c>
      <c r="E11" s="14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182</v>
      </c>
      <c r="C12" s="29"/>
      <c r="D12" s="13">
        <v>2.2204460492503131E-16</v>
      </c>
      <c r="E12" s="14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183</v>
      </c>
      <c r="C13" s="47"/>
      <c r="D13" s="45" t="s">
        <v>184</v>
      </c>
      <c r="E13" s="14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366</v>
      </c>
      <c r="BM15" s="28" t="s">
        <v>193</v>
      </c>
    </row>
    <row r="16" spans="1:66" ht="15">
      <c r="A16" s="25" t="s">
        <v>95</v>
      </c>
      <c r="B16" s="18" t="s">
        <v>101</v>
      </c>
      <c r="C16" s="15" t="s">
        <v>102</v>
      </c>
      <c r="D16" s="16" t="s">
        <v>153</v>
      </c>
      <c r="E16" s="14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154</v>
      </c>
      <c r="C17" s="9" t="s">
        <v>154</v>
      </c>
      <c r="D17" s="144" t="s">
        <v>199</v>
      </c>
      <c r="E17" s="14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93</v>
      </c>
      <c r="E18" s="14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8">
        <v>0.35</v>
      </c>
      <c r="E20" s="199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19">
        <v>1</v>
      </c>
    </row>
    <row r="21" spans="1:65">
      <c r="A21" s="30"/>
      <c r="B21" s="19">
        <v>1</v>
      </c>
      <c r="C21" s="9">
        <v>2</v>
      </c>
      <c r="D21" s="24">
        <v>0.35</v>
      </c>
      <c r="E21" s="199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19">
        <v>42</v>
      </c>
    </row>
    <row r="22" spans="1:65">
      <c r="A22" s="30"/>
      <c r="B22" s="20" t="s">
        <v>179</v>
      </c>
      <c r="C22" s="12"/>
      <c r="D22" s="220">
        <v>0.35</v>
      </c>
      <c r="E22" s="199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19">
        <v>16</v>
      </c>
    </row>
    <row r="23" spans="1:65">
      <c r="A23" s="30"/>
      <c r="B23" s="3" t="s">
        <v>180</v>
      </c>
      <c r="C23" s="29"/>
      <c r="D23" s="24">
        <v>0.35</v>
      </c>
      <c r="E23" s="199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19">
        <v>0.35</v>
      </c>
    </row>
    <row r="24" spans="1:65">
      <c r="A24" s="30"/>
      <c r="B24" s="3" t="s">
        <v>181</v>
      </c>
      <c r="C24" s="29"/>
      <c r="D24" s="24">
        <v>0</v>
      </c>
      <c r="E24" s="199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19">
        <v>48</v>
      </c>
    </row>
    <row r="25" spans="1:65">
      <c r="A25" s="30"/>
      <c r="B25" s="3" t="s">
        <v>83</v>
      </c>
      <c r="C25" s="29"/>
      <c r="D25" s="13">
        <v>0</v>
      </c>
      <c r="E25" s="14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182</v>
      </c>
      <c r="C26" s="29"/>
      <c r="D26" s="13">
        <v>0</v>
      </c>
      <c r="E26" s="14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183</v>
      </c>
      <c r="C27" s="47"/>
      <c r="D27" s="45" t="s">
        <v>184</v>
      </c>
      <c r="E27" s="14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367</v>
      </c>
      <c r="BM29" s="28" t="s">
        <v>193</v>
      </c>
    </row>
    <row r="30" spans="1:65" ht="19.5">
      <c r="A30" s="25" t="s">
        <v>200</v>
      </c>
      <c r="B30" s="18" t="s">
        <v>101</v>
      </c>
      <c r="C30" s="15" t="s">
        <v>102</v>
      </c>
      <c r="D30" s="16" t="s">
        <v>153</v>
      </c>
      <c r="E30" s="14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154</v>
      </c>
      <c r="C31" s="9" t="s">
        <v>154</v>
      </c>
      <c r="D31" s="144" t="s">
        <v>199</v>
      </c>
      <c r="E31" s="14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93</v>
      </c>
      <c r="E32" s="14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4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2.63</v>
      </c>
      <c r="E34" s="14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2.61</v>
      </c>
      <c r="E35" s="14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43</v>
      </c>
    </row>
    <row r="36" spans="1:65">
      <c r="A36" s="30"/>
      <c r="B36" s="20" t="s">
        <v>179</v>
      </c>
      <c r="C36" s="12"/>
      <c r="D36" s="23">
        <v>2.62</v>
      </c>
      <c r="E36" s="14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180</v>
      </c>
      <c r="C37" s="29"/>
      <c r="D37" s="11">
        <v>2.62</v>
      </c>
      <c r="E37" s="14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2.62</v>
      </c>
    </row>
    <row r="38" spans="1:65">
      <c r="A38" s="30"/>
      <c r="B38" s="3" t="s">
        <v>181</v>
      </c>
      <c r="C38" s="29"/>
      <c r="D38" s="24">
        <v>1.4142135623730963E-2</v>
      </c>
      <c r="E38" s="14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49</v>
      </c>
    </row>
    <row r="39" spans="1:65">
      <c r="A39" s="30"/>
      <c r="B39" s="3" t="s">
        <v>83</v>
      </c>
      <c r="C39" s="29"/>
      <c r="D39" s="13">
        <v>5.3977616884469323E-3</v>
      </c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182</v>
      </c>
      <c r="C40" s="29"/>
      <c r="D40" s="13">
        <v>0</v>
      </c>
      <c r="E40" s="14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183</v>
      </c>
      <c r="C41" s="47"/>
      <c r="D41" s="45" t="s">
        <v>184</v>
      </c>
      <c r="E41" s="14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368</v>
      </c>
      <c r="BM43" s="28" t="s">
        <v>193</v>
      </c>
    </row>
    <row r="44" spans="1:65" ht="19.5">
      <c r="A44" s="25" t="s">
        <v>201</v>
      </c>
      <c r="B44" s="18" t="s">
        <v>101</v>
      </c>
      <c r="C44" s="15" t="s">
        <v>102</v>
      </c>
      <c r="D44" s="16" t="s">
        <v>153</v>
      </c>
      <c r="E44" s="14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154</v>
      </c>
      <c r="C45" s="9" t="s">
        <v>154</v>
      </c>
      <c r="D45" s="144" t="s">
        <v>199</v>
      </c>
      <c r="E45" s="14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93</v>
      </c>
      <c r="E46" s="14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5.49</v>
      </c>
      <c r="E48" s="14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5.47</v>
      </c>
      <c r="E49" s="14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44</v>
      </c>
    </row>
    <row r="50" spans="1:65">
      <c r="A50" s="30"/>
      <c r="B50" s="20" t="s">
        <v>179</v>
      </c>
      <c r="C50" s="12"/>
      <c r="D50" s="23">
        <v>5.48</v>
      </c>
      <c r="E50" s="14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180</v>
      </c>
      <c r="C51" s="29"/>
      <c r="D51" s="11">
        <v>5.48</v>
      </c>
      <c r="E51" s="14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5.48</v>
      </c>
    </row>
    <row r="52" spans="1:65">
      <c r="A52" s="30"/>
      <c r="B52" s="3" t="s">
        <v>181</v>
      </c>
      <c r="C52" s="29"/>
      <c r="D52" s="24">
        <v>1.4142135623731277E-2</v>
      </c>
      <c r="E52" s="14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50</v>
      </c>
    </row>
    <row r="53" spans="1:65">
      <c r="A53" s="30"/>
      <c r="B53" s="3" t="s">
        <v>83</v>
      </c>
      <c r="C53" s="29"/>
      <c r="D53" s="13">
        <v>2.5806816831626415E-3</v>
      </c>
      <c r="E53" s="14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182</v>
      </c>
      <c r="C54" s="29"/>
      <c r="D54" s="13">
        <v>0</v>
      </c>
      <c r="E54" s="14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183</v>
      </c>
      <c r="C55" s="47"/>
      <c r="D55" s="45" t="s">
        <v>184</v>
      </c>
      <c r="E55" s="14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369</v>
      </c>
      <c r="BM57" s="28" t="s">
        <v>193</v>
      </c>
    </row>
    <row r="58" spans="1:65" ht="15">
      <c r="A58" s="25" t="s">
        <v>98</v>
      </c>
      <c r="B58" s="18" t="s">
        <v>101</v>
      </c>
      <c r="C58" s="15" t="s">
        <v>102</v>
      </c>
      <c r="D58" s="16" t="s">
        <v>153</v>
      </c>
      <c r="E58" s="14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154</v>
      </c>
      <c r="C59" s="9" t="s">
        <v>154</v>
      </c>
      <c r="D59" s="144" t="s">
        <v>199</v>
      </c>
      <c r="E59" s="14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93</v>
      </c>
      <c r="E60" s="14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4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18">
        <v>0.14000000000000001</v>
      </c>
      <c r="E62" s="199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19">
        <v>1</v>
      </c>
    </row>
    <row r="63" spans="1:65">
      <c r="A63" s="30"/>
      <c r="B63" s="19">
        <v>1</v>
      </c>
      <c r="C63" s="9">
        <v>2</v>
      </c>
      <c r="D63" s="24">
        <v>0.14000000000000001</v>
      </c>
      <c r="E63" s="199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19">
        <v>41</v>
      </c>
    </row>
    <row r="64" spans="1:65">
      <c r="A64" s="30"/>
      <c r="B64" s="20" t="s">
        <v>179</v>
      </c>
      <c r="C64" s="12"/>
      <c r="D64" s="220">
        <v>0.14000000000000001</v>
      </c>
      <c r="E64" s="199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19">
        <v>16</v>
      </c>
    </row>
    <row r="65" spans="1:65">
      <c r="A65" s="30"/>
      <c r="B65" s="3" t="s">
        <v>180</v>
      </c>
      <c r="C65" s="29"/>
      <c r="D65" s="24">
        <v>0.14000000000000001</v>
      </c>
      <c r="E65" s="199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19">
        <v>0.14000000000000001</v>
      </c>
    </row>
    <row r="66" spans="1:65">
      <c r="A66" s="30"/>
      <c r="B66" s="3" t="s">
        <v>181</v>
      </c>
      <c r="C66" s="29"/>
      <c r="D66" s="24">
        <v>0</v>
      </c>
      <c r="E66" s="199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19">
        <v>47</v>
      </c>
    </row>
    <row r="67" spans="1:65">
      <c r="A67" s="30"/>
      <c r="B67" s="3" t="s">
        <v>83</v>
      </c>
      <c r="C67" s="29"/>
      <c r="D67" s="13">
        <v>0</v>
      </c>
      <c r="E67" s="14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182</v>
      </c>
      <c r="C68" s="29"/>
      <c r="D68" s="13">
        <v>0</v>
      </c>
      <c r="E68" s="14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183</v>
      </c>
      <c r="C69" s="47"/>
      <c r="D69" s="45" t="s">
        <v>184</v>
      </c>
      <c r="E69" s="14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370</v>
      </c>
      <c r="BM71" s="28" t="s">
        <v>193</v>
      </c>
    </row>
    <row r="72" spans="1:65" ht="15">
      <c r="A72" s="25" t="s">
        <v>99</v>
      </c>
      <c r="B72" s="18" t="s">
        <v>101</v>
      </c>
      <c r="C72" s="15" t="s">
        <v>102</v>
      </c>
      <c r="D72" s="16" t="s">
        <v>153</v>
      </c>
      <c r="E72" s="14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154</v>
      </c>
      <c r="C73" s="9" t="s">
        <v>154</v>
      </c>
      <c r="D73" s="144" t="s">
        <v>199</v>
      </c>
      <c r="E73" s="14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93</v>
      </c>
      <c r="E74" s="14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4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8">
        <v>0.11</v>
      </c>
      <c r="E76" s="199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19">
        <v>1</v>
      </c>
    </row>
    <row r="77" spans="1:65">
      <c r="A77" s="30"/>
      <c r="B77" s="19">
        <v>1</v>
      </c>
      <c r="C77" s="9">
        <v>2</v>
      </c>
      <c r="D77" s="24">
        <v>0.1</v>
      </c>
      <c r="E77" s="199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19">
        <v>42</v>
      </c>
    </row>
    <row r="78" spans="1:65">
      <c r="A78" s="30"/>
      <c r="B78" s="20" t="s">
        <v>179</v>
      </c>
      <c r="C78" s="12"/>
      <c r="D78" s="220">
        <v>0.10500000000000001</v>
      </c>
      <c r="E78" s="199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19">
        <v>16</v>
      </c>
    </row>
    <row r="79" spans="1:65">
      <c r="A79" s="30"/>
      <c r="B79" s="3" t="s">
        <v>180</v>
      </c>
      <c r="C79" s="29"/>
      <c r="D79" s="24">
        <v>0.10500000000000001</v>
      </c>
      <c r="E79" s="199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19">
        <v>0.105</v>
      </c>
    </row>
    <row r="80" spans="1:65">
      <c r="A80" s="30"/>
      <c r="B80" s="3" t="s">
        <v>181</v>
      </c>
      <c r="C80" s="29"/>
      <c r="D80" s="24">
        <v>7.0710678118654719E-3</v>
      </c>
      <c r="E80" s="199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19">
        <v>48</v>
      </c>
    </row>
    <row r="81" spans="1:65">
      <c r="A81" s="30"/>
      <c r="B81" s="3" t="s">
        <v>83</v>
      </c>
      <c r="C81" s="29"/>
      <c r="D81" s="13">
        <v>6.7343502970147351E-2</v>
      </c>
      <c r="E81" s="14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182</v>
      </c>
      <c r="C82" s="29"/>
      <c r="D82" s="13">
        <v>2.2204460492503131E-16</v>
      </c>
      <c r="E82" s="14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183</v>
      </c>
      <c r="C83" s="47"/>
      <c r="D83" s="45" t="s">
        <v>184</v>
      </c>
      <c r="E83" s="14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371</v>
      </c>
      <c r="BM85" s="28" t="s">
        <v>193</v>
      </c>
    </row>
    <row r="86" spans="1:65" ht="19.5">
      <c r="A86" s="25" t="s">
        <v>202</v>
      </c>
      <c r="B86" s="18" t="s">
        <v>101</v>
      </c>
      <c r="C86" s="15" t="s">
        <v>102</v>
      </c>
      <c r="D86" s="16" t="s">
        <v>153</v>
      </c>
      <c r="E86" s="14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154</v>
      </c>
      <c r="C87" s="9" t="s">
        <v>154</v>
      </c>
      <c r="D87" s="144" t="s">
        <v>199</v>
      </c>
      <c r="E87" s="14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93</v>
      </c>
      <c r="E88" s="14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4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18">
        <v>0.3</v>
      </c>
      <c r="E90" s="199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  <c r="BI90" s="200"/>
      <c r="BJ90" s="200"/>
      <c r="BK90" s="200"/>
      <c r="BL90" s="200"/>
      <c r="BM90" s="219">
        <v>1</v>
      </c>
    </row>
    <row r="91" spans="1:65">
      <c r="A91" s="30"/>
      <c r="B91" s="19">
        <v>1</v>
      </c>
      <c r="C91" s="9">
        <v>2</v>
      </c>
      <c r="D91" s="24">
        <v>0.28000000000000003</v>
      </c>
      <c r="E91" s="199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19">
        <v>43</v>
      </c>
    </row>
    <row r="92" spans="1:65">
      <c r="A92" s="30"/>
      <c r="B92" s="20" t="s">
        <v>179</v>
      </c>
      <c r="C92" s="12"/>
      <c r="D92" s="220">
        <v>0.29000000000000004</v>
      </c>
      <c r="E92" s="199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19">
        <v>16</v>
      </c>
    </row>
    <row r="93" spans="1:65">
      <c r="A93" s="30"/>
      <c r="B93" s="3" t="s">
        <v>180</v>
      </c>
      <c r="C93" s="29"/>
      <c r="D93" s="24">
        <v>0.29000000000000004</v>
      </c>
      <c r="E93" s="199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19">
        <v>0.28999999999999998</v>
      </c>
    </row>
    <row r="94" spans="1:65">
      <c r="A94" s="30"/>
      <c r="B94" s="3" t="s">
        <v>181</v>
      </c>
      <c r="C94" s="29"/>
      <c r="D94" s="24">
        <v>1.4142135623730925E-2</v>
      </c>
      <c r="E94" s="199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200"/>
      <c r="BL94" s="200"/>
      <c r="BM94" s="219">
        <v>49</v>
      </c>
    </row>
    <row r="95" spans="1:65">
      <c r="A95" s="30"/>
      <c r="B95" s="3" t="s">
        <v>83</v>
      </c>
      <c r="C95" s="29"/>
      <c r="D95" s="13">
        <v>4.8765984909416978E-2</v>
      </c>
      <c r="E95" s="14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182</v>
      </c>
      <c r="C96" s="29"/>
      <c r="D96" s="13">
        <v>2.2204460492503131E-16</v>
      </c>
      <c r="E96" s="14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183</v>
      </c>
      <c r="C97" s="47"/>
      <c r="D97" s="45" t="s">
        <v>184</v>
      </c>
      <c r="E97" s="14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372</v>
      </c>
      <c r="BM99" s="28" t="s">
        <v>193</v>
      </c>
    </row>
    <row r="100" spans="1:65" ht="19.5">
      <c r="A100" s="25" t="s">
        <v>203</v>
      </c>
      <c r="B100" s="18" t="s">
        <v>101</v>
      </c>
      <c r="C100" s="15" t="s">
        <v>102</v>
      </c>
      <c r="D100" s="16" t="s">
        <v>153</v>
      </c>
      <c r="E100" s="14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154</v>
      </c>
      <c r="C101" s="9" t="s">
        <v>154</v>
      </c>
      <c r="D101" s="144" t="s">
        <v>199</v>
      </c>
      <c r="E101" s="14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93</v>
      </c>
      <c r="E102" s="14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4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8">
        <v>6.5000000000000002E-2</v>
      </c>
      <c r="E104" s="199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0"/>
      <c r="AX104" s="200"/>
      <c r="AY104" s="200"/>
      <c r="AZ104" s="200"/>
      <c r="BA104" s="200"/>
      <c r="BB104" s="200"/>
      <c r="BC104" s="200"/>
      <c r="BD104" s="200"/>
      <c r="BE104" s="200"/>
      <c r="BF104" s="200"/>
      <c r="BG104" s="200"/>
      <c r="BH104" s="200"/>
      <c r="BI104" s="200"/>
      <c r="BJ104" s="200"/>
      <c r="BK104" s="200"/>
      <c r="BL104" s="200"/>
      <c r="BM104" s="219">
        <v>1</v>
      </c>
    </row>
    <row r="105" spans="1:65">
      <c r="A105" s="30"/>
      <c r="B105" s="19">
        <v>1</v>
      </c>
      <c r="C105" s="9">
        <v>2</v>
      </c>
      <c r="D105" s="24">
        <v>6.6000000000000003E-2</v>
      </c>
      <c r="E105" s="199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0"/>
      <c r="BG105" s="200"/>
      <c r="BH105" s="200"/>
      <c r="BI105" s="200"/>
      <c r="BJ105" s="200"/>
      <c r="BK105" s="200"/>
      <c r="BL105" s="200"/>
      <c r="BM105" s="219">
        <v>44</v>
      </c>
    </row>
    <row r="106" spans="1:65">
      <c r="A106" s="30"/>
      <c r="B106" s="20" t="s">
        <v>179</v>
      </c>
      <c r="C106" s="12"/>
      <c r="D106" s="220">
        <v>6.5500000000000003E-2</v>
      </c>
      <c r="E106" s="199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200"/>
      <c r="BG106" s="200"/>
      <c r="BH106" s="200"/>
      <c r="BI106" s="200"/>
      <c r="BJ106" s="200"/>
      <c r="BK106" s="200"/>
      <c r="BL106" s="200"/>
      <c r="BM106" s="219">
        <v>16</v>
      </c>
    </row>
    <row r="107" spans="1:65">
      <c r="A107" s="30"/>
      <c r="B107" s="3" t="s">
        <v>180</v>
      </c>
      <c r="C107" s="29"/>
      <c r="D107" s="24">
        <v>6.5500000000000003E-2</v>
      </c>
      <c r="E107" s="199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0"/>
      <c r="AZ107" s="200"/>
      <c r="BA107" s="200"/>
      <c r="BB107" s="200"/>
      <c r="BC107" s="200"/>
      <c r="BD107" s="200"/>
      <c r="BE107" s="200"/>
      <c r="BF107" s="200"/>
      <c r="BG107" s="200"/>
      <c r="BH107" s="200"/>
      <c r="BI107" s="200"/>
      <c r="BJ107" s="200"/>
      <c r="BK107" s="200"/>
      <c r="BL107" s="200"/>
      <c r="BM107" s="219">
        <v>6.5500000000000003E-2</v>
      </c>
    </row>
    <row r="108" spans="1:65">
      <c r="A108" s="30"/>
      <c r="B108" s="3" t="s">
        <v>181</v>
      </c>
      <c r="C108" s="29"/>
      <c r="D108" s="24">
        <v>7.0710678118654816E-4</v>
      </c>
      <c r="E108" s="199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0"/>
      <c r="AZ108" s="200"/>
      <c r="BA108" s="200"/>
      <c r="BB108" s="200"/>
      <c r="BC108" s="200"/>
      <c r="BD108" s="200"/>
      <c r="BE108" s="200"/>
      <c r="BF108" s="200"/>
      <c r="BG108" s="200"/>
      <c r="BH108" s="200"/>
      <c r="BI108" s="200"/>
      <c r="BJ108" s="200"/>
      <c r="BK108" s="200"/>
      <c r="BL108" s="200"/>
      <c r="BM108" s="219">
        <v>50</v>
      </c>
    </row>
    <row r="109" spans="1:65">
      <c r="A109" s="30"/>
      <c r="B109" s="3" t="s">
        <v>83</v>
      </c>
      <c r="C109" s="29"/>
      <c r="D109" s="13">
        <v>1.0795523376893865E-2</v>
      </c>
      <c r="E109" s="14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182</v>
      </c>
      <c r="C110" s="29"/>
      <c r="D110" s="13">
        <v>0</v>
      </c>
      <c r="E110" s="14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183</v>
      </c>
      <c r="C111" s="47"/>
      <c r="D111" s="45" t="s">
        <v>184</v>
      </c>
      <c r="E111" s="14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373</v>
      </c>
      <c r="BM113" s="28" t="s">
        <v>193</v>
      </c>
    </row>
    <row r="114" spans="1:65" ht="15">
      <c r="A114" s="25" t="s">
        <v>58</v>
      </c>
      <c r="B114" s="18" t="s">
        <v>101</v>
      </c>
      <c r="C114" s="15" t="s">
        <v>102</v>
      </c>
      <c r="D114" s="16" t="s">
        <v>153</v>
      </c>
      <c r="E114" s="14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154</v>
      </c>
      <c r="C115" s="9" t="s">
        <v>154</v>
      </c>
      <c r="D115" s="144" t="s">
        <v>199</v>
      </c>
      <c r="E115" s="14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93</v>
      </c>
      <c r="E116" s="14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9"/>
      <c r="C117" s="9"/>
      <c r="D117" s="26"/>
      <c r="E117" s="14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18">
        <v>0.5927</v>
      </c>
      <c r="E118" s="199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  <c r="BI118" s="200"/>
      <c r="BJ118" s="200"/>
      <c r="BK118" s="200"/>
      <c r="BL118" s="200"/>
      <c r="BM118" s="219">
        <v>1</v>
      </c>
    </row>
    <row r="119" spans="1:65">
      <c r="A119" s="30"/>
      <c r="B119" s="19">
        <v>1</v>
      </c>
      <c r="C119" s="9">
        <v>2</v>
      </c>
      <c r="D119" s="24">
        <v>0.5927</v>
      </c>
      <c r="E119" s="199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  <c r="BI119" s="200"/>
      <c r="BJ119" s="200"/>
      <c r="BK119" s="200"/>
      <c r="BL119" s="200"/>
      <c r="BM119" s="219">
        <v>19</v>
      </c>
    </row>
    <row r="120" spans="1:65">
      <c r="A120" s="30"/>
      <c r="B120" s="20" t="s">
        <v>179</v>
      </c>
      <c r="C120" s="12"/>
      <c r="D120" s="220">
        <v>0.5927</v>
      </c>
      <c r="E120" s="199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0"/>
      <c r="AY120" s="200"/>
      <c r="AZ120" s="200"/>
      <c r="BA120" s="200"/>
      <c r="BB120" s="200"/>
      <c r="BC120" s="200"/>
      <c r="BD120" s="200"/>
      <c r="BE120" s="200"/>
      <c r="BF120" s="200"/>
      <c r="BG120" s="200"/>
      <c r="BH120" s="200"/>
      <c r="BI120" s="200"/>
      <c r="BJ120" s="200"/>
      <c r="BK120" s="200"/>
      <c r="BL120" s="200"/>
      <c r="BM120" s="219">
        <v>16</v>
      </c>
    </row>
    <row r="121" spans="1:65">
      <c r="A121" s="30"/>
      <c r="B121" s="3" t="s">
        <v>180</v>
      </c>
      <c r="C121" s="29"/>
      <c r="D121" s="24">
        <v>0.5927</v>
      </c>
      <c r="E121" s="199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0"/>
      <c r="AY121" s="200"/>
      <c r="AZ121" s="200"/>
      <c r="BA121" s="200"/>
      <c r="BB121" s="200"/>
      <c r="BC121" s="200"/>
      <c r="BD121" s="200"/>
      <c r="BE121" s="200"/>
      <c r="BF121" s="200"/>
      <c r="BG121" s="200"/>
      <c r="BH121" s="200"/>
      <c r="BI121" s="200"/>
      <c r="BJ121" s="200"/>
      <c r="BK121" s="200"/>
      <c r="BL121" s="200"/>
      <c r="BM121" s="219">
        <v>0.59266600000000003</v>
      </c>
    </row>
    <row r="122" spans="1:65">
      <c r="A122" s="30"/>
      <c r="B122" s="3" t="s">
        <v>181</v>
      </c>
      <c r="C122" s="29"/>
      <c r="D122" s="24">
        <v>0</v>
      </c>
      <c r="E122" s="199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200"/>
      <c r="AV122" s="200"/>
      <c r="AW122" s="200"/>
      <c r="AX122" s="200"/>
      <c r="AY122" s="200"/>
      <c r="AZ122" s="200"/>
      <c r="BA122" s="200"/>
      <c r="BB122" s="200"/>
      <c r="BC122" s="200"/>
      <c r="BD122" s="200"/>
      <c r="BE122" s="200"/>
      <c r="BF122" s="200"/>
      <c r="BG122" s="200"/>
      <c r="BH122" s="200"/>
      <c r="BI122" s="200"/>
      <c r="BJ122" s="200"/>
      <c r="BK122" s="200"/>
      <c r="BL122" s="200"/>
      <c r="BM122" s="219">
        <v>47</v>
      </c>
    </row>
    <row r="123" spans="1:65">
      <c r="A123" s="30"/>
      <c r="B123" s="3" t="s">
        <v>83</v>
      </c>
      <c r="C123" s="29"/>
      <c r="D123" s="13">
        <v>0</v>
      </c>
      <c r="E123" s="14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182</v>
      </c>
      <c r="C124" s="29"/>
      <c r="D124" s="13">
        <v>5.7367893552040528E-5</v>
      </c>
      <c r="E124" s="14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183</v>
      </c>
      <c r="C125" s="47"/>
      <c r="D125" s="45" t="s">
        <v>184</v>
      </c>
      <c r="E125" s="14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374</v>
      </c>
      <c r="BM127" s="28" t="s">
        <v>193</v>
      </c>
    </row>
    <row r="128" spans="1:65" ht="19.5">
      <c r="A128" s="25" t="s">
        <v>204</v>
      </c>
      <c r="B128" s="18" t="s">
        <v>101</v>
      </c>
      <c r="C128" s="15" t="s">
        <v>102</v>
      </c>
      <c r="D128" s="16" t="s">
        <v>153</v>
      </c>
      <c r="E128" s="14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154</v>
      </c>
      <c r="C129" s="9" t="s">
        <v>154</v>
      </c>
      <c r="D129" s="144" t="s">
        <v>199</v>
      </c>
      <c r="E129" s="14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93</v>
      </c>
      <c r="E130" s="14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78.05</v>
      </c>
      <c r="E132" s="14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78.14</v>
      </c>
      <c r="E133" s="14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42</v>
      </c>
    </row>
    <row r="134" spans="1:65">
      <c r="A134" s="30"/>
      <c r="B134" s="20" t="s">
        <v>179</v>
      </c>
      <c r="C134" s="12"/>
      <c r="D134" s="23">
        <v>78.094999999999999</v>
      </c>
      <c r="E134" s="14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180</v>
      </c>
      <c r="C135" s="29"/>
      <c r="D135" s="11">
        <v>78.094999999999999</v>
      </c>
      <c r="E135" s="14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78.094999999999999</v>
      </c>
    </row>
    <row r="136" spans="1:65">
      <c r="A136" s="30"/>
      <c r="B136" s="3" t="s">
        <v>181</v>
      </c>
      <c r="C136" s="29"/>
      <c r="D136" s="24">
        <v>6.3639610306791689E-2</v>
      </c>
      <c r="E136" s="14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48</v>
      </c>
    </row>
    <row r="137" spans="1:65">
      <c r="A137" s="30"/>
      <c r="B137" s="3" t="s">
        <v>83</v>
      </c>
      <c r="C137" s="29"/>
      <c r="D137" s="13">
        <v>8.1489993350139815E-4</v>
      </c>
      <c r="E137" s="14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182</v>
      </c>
      <c r="C138" s="29"/>
      <c r="D138" s="13">
        <v>0</v>
      </c>
      <c r="E138" s="14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183</v>
      </c>
      <c r="C139" s="47"/>
      <c r="D139" s="45" t="s">
        <v>184</v>
      </c>
      <c r="E139" s="14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375</v>
      </c>
      <c r="BM141" s="28" t="s">
        <v>193</v>
      </c>
    </row>
    <row r="142" spans="1:65" ht="19.5">
      <c r="A142" s="25" t="s">
        <v>205</v>
      </c>
      <c r="B142" s="18" t="s">
        <v>101</v>
      </c>
      <c r="C142" s="15" t="s">
        <v>102</v>
      </c>
      <c r="D142" s="16" t="s">
        <v>153</v>
      </c>
      <c r="E142" s="14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154</v>
      </c>
      <c r="C143" s="9" t="s">
        <v>154</v>
      </c>
      <c r="D143" s="144" t="s">
        <v>199</v>
      </c>
      <c r="E143" s="14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93</v>
      </c>
      <c r="E144" s="14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4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18">
        <v>0.35</v>
      </c>
      <c r="E146" s="199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00"/>
      <c r="AT146" s="200"/>
      <c r="AU146" s="200"/>
      <c r="AV146" s="200"/>
      <c r="AW146" s="200"/>
      <c r="AX146" s="200"/>
      <c r="AY146" s="200"/>
      <c r="AZ146" s="200"/>
      <c r="BA146" s="200"/>
      <c r="BB146" s="200"/>
      <c r="BC146" s="200"/>
      <c r="BD146" s="200"/>
      <c r="BE146" s="200"/>
      <c r="BF146" s="200"/>
      <c r="BG146" s="200"/>
      <c r="BH146" s="200"/>
      <c r="BI146" s="200"/>
      <c r="BJ146" s="200"/>
      <c r="BK146" s="200"/>
      <c r="BL146" s="200"/>
      <c r="BM146" s="219">
        <v>1</v>
      </c>
    </row>
    <row r="147" spans="1:65">
      <c r="A147" s="30"/>
      <c r="B147" s="19">
        <v>1</v>
      </c>
      <c r="C147" s="9">
        <v>2</v>
      </c>
      <c r="D147" s="24">
        <v>0.35</v>
      </c>
      <c r="E147" s="199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0"/>
      <c r="AT147" s="200"/>
      <c r="AU147" s="200"/>
      <c r="AV147" s="200"/>
      <c r="AW147" s="200"/>
      <c r="AX147" s="200"/>
      <c r="AY147" s="200"/>
      <c r="AZ147" s="200"/>
      <c r="BA147" s="200"/>
      <c r="BB147" s="200"/>
      <c r="BC147" s="200"/>
      <c r="BD147" s="200"/>
      <c r="BE147" s="200"/>
      <c r="BF147" s="200"/>
      <c r="BG147" s="200"/>
      <c r="BH147" s="200"/>
      <c r="BI147" s="200"/>
      <c r="BJ147" s="200"/>
      <c r="BK147" s="200"/>
      <c r="BL147" s="200"/>
      <c r="BM147" s="219">
        <v>43</v>
      </c>
    </row>
    <row r="148" spans="1:65">
      <c r="A148" s="30"/>
      <c r="B148" s="20" t="s">
        <v>179</v>
      </c>
      <c r="C148" s="12"/>
      <c r="D148" s="220">
        <v>0.35</v>
      </c>
      <c r="E148" s="199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0"/>
      <c r="AT148" s="200"/>
      <c r="AU148" s="200"/>
      <c r="AV148" s="200"/>
      <c r="AW148" s="200"/>
      <c r="AX148" s="200"/>
      <c r="AY148" s="200"/>
      <c r="AZ148" s="200"/>
      <c r="BA148" s="200"/>
      <c r="BB148" s="200"/>
      <c r="BC148" s="200"/>
      <c r="BD148" s="200"/>
      <c r="BE148" s="200"/>
      <c r="BF148" s="200"/>
      <c r="BG148" s="200"/>
      <c r="BH148" s="200"/>
      <c r="BI148" s="200"/>
      <c r="BJ148" s="200"/>
      <c r="BK148" s="200"/>
      <c r="BL148" s="200"/>
      <c r="BM148" s="219">
        <v>16</v>
      </c>
    </row>
    <row r="149" spans="1:65">
      <c r="A149" s="30"/>
      <c r="B149" s="3" t="s">
        <v>180</v>
      </c>
      <c r="C149" s="29"/>
      <c r="D149" s="24">
        <v>0.35</v>
      </c>
      <c r="E149" s="199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0"/>
      <c r="AT149" s="200"/>
      <c r="AU149" s="200"/>
      <c r="AV149" s="200"/>
      <c r="AW149" s="200"/>
      <c r="AX149" s="200"/>
      <c r="AY149" s="200"/>
      <c r="AZ149" s="200"/>
      <c r="BA149" s="200"/>
      <c r="BB149" s="200"/>
      <c r="BC149" s="200"/>
      <c r="BD149" s="200"/>
      <c r="BE149" s="200"/>
      <c r="BF149" s="200"/>
      <c r="BG149" s="200"/>
      <c r="BH149" s="200"/>
      <c r="BI149" s="200"/>
      <c r="BJ149" s="200"/>
      <c r="BK149" s="200"/>
      <c r="BL149" s="200"/>
      <c r="BM149" s="219">
        <v>0.35</v>
      </c>
    </row>
    <row r="150" spans="1:65">
      <c r="A150" s="30"/>
      <c r="B150" s="3" t="s">
        <v>181</v>
      </c>
      <c r="C150" s="29"/>
      <c r="D150" s="24">
        <v>0</v>
      </c>
      <c r="E150" s="199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200"/>
      <c r="AU150" s="200"/>
      <c r="AV150" s="200"/>
      <c r="AW150" s="200"/>
      <c r="AX150" s="200"/>
      <c r="AY150" s="200"/>
      <c r="AZ150" s="200"/>
      <c r="BA150" s="200"/>
      <c r="BB150" s="200"/>
      <c r="BC150" s="200"/>
      <c r="BD150" s="200"/>
      <c r="BE150" s="200"/>
      <c r="BF150" s="200"/>
      <c r="BG150" s="200"/>
      <c r="BH150" s="200"/>
      <c r="BI150" s="200"/>
      <c r="BJ150" s="200"/>
      <c r="BK150" s="200"/>
      <c r="BL150" s="200"/>
      <c r="BM150" s="219">
        <v>49</v>
      </c>
    </row>
    <row r="151" spans="1:65">
      <c r="A151" s="30"/>
      <c r="B151" s="3" t="s">
        <v>83</v>
      </c>
      <c r="C151" s="29"/>
      <c r="D151" s="13">
        <v>0</v>
      </c>
      <c r="E151" s="14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182</v>
      </c>
      <c r="C152" s="29"/>
      <c r="D152" s="13">
        <v>0</v>
      </c>
      <c r="E152" s="14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183</v>
      </c>
      <c r="C153" s="47"/>
      <c r="D153" s="45" t="s">
        <v>184</v>
      </c>
      <c r="E153" s="14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403E-6530-4A08-A4EF-1633A1093E15}">
  <sheetPr codeName="Sheet17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376</v>
      </c>
      <c r="BM1" s="28" t="s">
        <v>193</v>
      </c>
    </row>
    <row r="2" spans="1:66" ht="18">
      <c r="A2" s="25" t="s">
        <v>251</v>
      </c>
      <c r="B2" s="18" t="s">
        <v>101</v>
      </c>
      <c r="C2" s="15" t="s">
        <v>102</v>
      </c>
      <c r="D2" s="16" t="s">
        <v>153</v>
      </c>
      <c r="E2" s="1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154</v>
      </c>
      <c r="C3" s="9" t="s">
        <v>154</v>
      </c>
      <c r="D3" s="144" t="s">
        <v>199</v>
      </c>
      <c r="E3" s="1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206</v>
      </c>
      <c r="E4" s="14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</v>
      </c>
      <c r="E6" s="14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</v>
      </c>
      <c r="E7" s="14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46</v>
      </c>
    </row>
    <row r="8" spans="1:66">
      <c r="A8" s="30"/>
      <c r="B8" s="20" t="s">
        <v>179</v>
      </c>
      <c r="C8" s="12"/>
      <c r="D8" s="23">
        <v>2</v>
      </c>
      <c r="E8" s="14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180</v>
      </c>
      <c r="C9" s="29"/>
      <c r="D9" s="11">
        <v>2</v>
      </c>
      <c r="E9" s="14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</v>
      </c>
      <c r="BN9" s="28"/>
    </row>
    <row r="10" spans="1:66">
      <c r="A10" s="30"/>
      <c r="B10" s="3" t="s">
        <v>181</v>
      </c>
      <c r="C10" s="29"/>
      <c r="D10" s="24">
        <v>0</v>
      </c>
      <c r="E10" s="14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52</v>
      </c>
    </row>
    <row r="11" spans="1:66">
      <c r="A11" s="30"/>
      <c r="B11" s="3" t="s">
        <v>83</v>
      </c>
      <c r="C11" s="29"/>
      <c r="D11" s="13">
        <v>0</v>
      </c>
      <c r="E11" s="14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182</v>
      </c>
      <c r="C12" s="29"/>
      <c r="D12" s="13">
        <v>0</v>
      </c>
      <c r="E12" s="14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183</v>
      </c>
      <c r="C13" s="47"/>
      <c r="D13" s="45" t="s">
        <v>184</v>
      </c>
      <c r="E13" s="14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8423-91BA-411C-A955-26CAC04EDE66}">
  <sheetPr codeName="Sheet18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377</v>
      </c>
      <c r="BM1" s="28" t="s">
        <v>193</v>
      </c>
    </row>
    <row r="2" spans="1:66" ht="15">
      <c r="A2" s="25" t="s">
        <v>4</v>
      </c>
      <c r="B2" s="18" t="s">
        <v>101</v>
      </c>
      <c r="C2" s="15" t="s">
        <v>102</v>
      </c>
      <c r="D2" s="16" t="s">
        <v>153</v>
      </c>
      <c r="E2" s="1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154</v>
      </c>
      <c r="C3" s="9" t="s">
        <v>154</v>
      </c>
      <c r="D3" s="144" t="s">
        <v>199</v>
      </c>
      <c r="E3" s="1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207</v>
      </c>
      <c r="E4" s="14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14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01">
        <v>213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5">
        <v>1</v>
      </c>
    </row>
    <row r="7" spans="1:66">
      <c r="A7" s="30"/>
      <c r="B7" s="19">
        <v>1</v>
      </c>
      <c r="C7" s="9">
        <v>2</v>
      </c>
      <c r="D7" s="206">
        <v>192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>
        <v>22</v>
      </c>
    </row>
    <row r="8" spans="1:66">
      <c r="A8" s="30"/>
      <c r="B8" s="20" t="s">
        <v>179</v>
      </c>
      <c r="C8" s="12"/>
      <c r="D8" s="210">
        <v>202.5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5">
        <v>16</v>
      </c>
    </row>
    <row r="9" spans="1:66">
      <c r="A9" s="30"/>
      <c r="B9" s="3" t="s">
        <v>180</v>
      </c>
      <c r="C9" s="29"/>
      <c r="D9" s="206">
        <v>202.5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5">
        <v>202.5</v>
      </c>
      <c r="BN9" s="28"/>
    </row>
    <row r="10" spans="1:66">
      <c r="A10" s="30"/>
      <c r="B10" s="3" t="s">
        <v>181</v>
      </c>
      <c r="C10" s="29"/>
      <c r="D10" s="206">
        <v>14.849242404917497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>
        <v>54</v>
      </c>
    </row>
    <row r="11" spans="1:66">
      <c r="A11" s="30"/>
      <c r="B11" s="3" t="s">
        <v>83</v>
      </c>
      <c r="C11" s="29"/>
      <c r="D11" s="13">
        <v>7.3329592123049375E-2</v>
      </c>
      <c r="E11" s="14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182</v>
      </c>
      <c r="C12" s="29"/>
      <c r="D12" s="13">
        <v>0</v>
      </c>
      <c r="E12" s="14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183</v>
      </c>
      <c r="C13" s="47"/>
      <c r="D13" s="45" t="s">
        <v>184</v>
      </c>
      <c r="E13" s="14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378</v>
      </c>
      <c r="BM15" s="28" t="s">
        <v>193</v>
      </c>
    </row>
    <row r="16" spans="1:66" ht="15">
      <c r="A16" s="25" t="s">
        <v>7</v>
      </c>
      <c r="B16" s="18" t="s">
        <v>101</v>
      </c>
      <c r="C16" s="15" t="s">
        <v>102</v>
      </c>
      <c r="D16" s="16" t="s">
        <v>153</v>
      </c>
      <c r="E16" s="14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154</v>
      </c>
      <c r="C17" s="9" t="s">
        <v>154</v>
      </c>
      <c r="D17" s="144" t="s">
        <v>199</v>
      </c>
      <c r="E17" s="14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207</v>
      </c>
      <c r="E18" s="14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1</v>
      </c>
    </row>
    <row r="19" spans="1:65">
      <c r="A19" s="30"/>
      <c r="B19" s="19"/>
      <c r="C19" s="9"/>
      <c r="D19" s="26"/>
      <c r="E19" s="14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1</v>
      </c>
    </row>
    <row r="20" spans="1:65">
      <c r="A20" s="30"/>
      <c r="B20" s="18">
        <v>1</v>
      </c>
      <c r="C20" s="14">
        <v>1</v>
      </c>
      <c r="D20" s="211">
        <v>25.4</v>
      </c>
      <c r="E20" s="212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4">
        <v>1</v>
      </c>
    </row>
    <row r="21" spans="1:65">
      <c r="A21" s="30"/>
      <c r="B21" s="19">
        <v>1</v>
      </c>
      <c r="C21" s="9">
        <v>2</v>
      </c>
      <c r="D21" s="215">
        <v>23.2</v>
      </c>
      <c r="E21" s="212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4">
        <v>2</v>
      </c>
    </row>
    <row r="22" spans="1:65">
      <c r="A22" s="30"/>
      <c r="B22" s="20" t="s">
        <v>179</v>
      </c>
      <c r="C22" s="12"/>
      <c r="D22" s="217">
        <v>24.299999999999997</v>
      </c>
      <c r="E22" s="212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4">
        <v>16</v>
      </c>
    </row>
    <row r="23" spans="1:65">
      <c r="A23" s="30"/>
      <c r="B23" s="3" t="s">
        <v>180</v>
      </c>
      <c r="C23" s="29"/>
      <c r="D23" s="215">
        <v>24.299999999999997</v>
      </c>
      <c r="E23" s="212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4">
        <v>24.3</v>
      </c>
    </row>
    <row r="24" spans="1:65">
      <c r="A24" s="30"/>
      <c r="B24" s="3" t="s">
        <v>181</v>
      </c>
      <c r="C24" s="29"/>
      <c r="D24" s="215">
        <v>1.5556349186104039</v>
      </c>
      <c r="E24" s="212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4">
        <v>55</v>
      </c>
    </row>
    <row r="25" spans="1:65">
      <c r="A25" s="30"/>
      <c r="B25" s="3" t="s">
        <v>83</v>
      </c>
      <c r="C25" s="29"/>
      <c r="D25" s="13">
        <v>6.4017897885201819E-2</v>
      </c>
      <c r="E25" s="14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182</v>
      </c>
      <c r="C26" s="29"/>
      <c r="D26" s="13">
        <v>-1.1102230246251565E-16</v>
      </c>
      <c r="E26" s="14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183</v>
      </c>
      <c r="C27" s="47"/>
      <c r="D27" s="45" t="s">
        <v>184</v>
      </c>
      <c r="E27" s="14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379</v>
      </c>
      <c r="BM29" s="28" t="s">
        <v>193</v>
      </c>
    </row>
    <row r="30" spans="1:65" ht="15">
      <c r="A30" s="25" t="s">
        <v>10</v>
      </c>
      <c r="B30" s="18" t="s">
        <v>101</v>
      </c>
      <c r="C30" s="15" t="s">
        <v>102</v>
      </c>
      <c r="D30" s="16" t="s">
        <v>153</v>
      </c>
      <c r="E30" s="14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154</v>
      </c>
      <c r="C31" s="9" t="s">
        <v>154</v>
      </c>
      <c r="D31" s="144" t="s">
        <v>199</v>
      </c>
      <c r="E31" s="14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207</v>
      </c>
      <c r="E32" s="14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1">
        <v>710</v>
      </c>
      <c r="E34" s="203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5">
        <v>1</v>
      </c>
    </row>
    <row r="35" spans="1:65">
      <c r="A35" s="30"/>
      <c r="B35" s="19">
        <v>1</v>
      </c>
      <c r="C35" s="9">
        <v>2</v>
      </c>
      <c r="D35" s="206">
        <v>707</v>
      </c>
      <c r="E35" s="203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5">
        <v>3</v>
      </c>
    </row>
    <row r="36" spans="1:65">
      <c r="A36" s="30"/>
      <c r="B36" s="20" t="s">
        <v>179</v>
      </c>
      <c r="C36" s="12"/>
      <c r="D36" s="210">
        <v>708.5</v>
      </c>
      <c r="E36" s="203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5">
        <v>16</v>
      </c>
    </row>
    <row r="37" spans="1:65">
      <c r="A37" s="30"/>
      <c r="B37" s="3" t="s">
        <v>180</v>
      </c>
      <c r="C37" s="29"/>
      <c r="D37" s="206">
        <v>708.5</v>
      </c>
      <c r="E37" s="203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5">
        <v>708.5</v>
      </c>
    </row>
    <row r="38" spans="1:65">
      <c r="A38" s="30"/>
      <c r="B38" s="3" t="s">
        <v>181</v>
      </c>
      <c r="C38" s="29"/>
      <c r="D38" s="206">
        <v>2.1213203435596424</v>
      </c>
      <c r="E38" s="203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5">
        <v>56</v>
      </c>
    </row>
    <row r="39" spans="1:65">
      <c r="A39" s="30"/>
      <c r="B39" s="3" t="s">
        <v>83</v>
      </c>
      <c r="C39" s="29"/>
      <c r="D39" s="13">
        <v>2.9941006966261712E-3</v>
      </c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182</v>
      </c>
      <c r="C40" s="29"/>
      <c r="D40" s="13">
        <v>0</v>
      </c>
      <c r="E40" s="14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183</v>
      </c>
      <c r="C41" s="47"/>
      <c r="D41" s="45" t="s">
        <v>184</v>
      </c>
      <c r="E41" s="14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380</v>
      </c>
      <c r="BM43" s="28" t="s">
        <v>193</v>
      </c>
    </row>
    <row r="44" spans="1:65" ht="15">
      <c r="A44" s="25" t="s">
        <v>13</v>
      </c>
      <c r="B44" s="18" t="s">
        <v>101</v>
      </c>
      <c r="C44" s="15" t="s">
        <v>102</v>
      </c>
      <c r="D44" s="16" t="s">
        <v>153</v>
      </c>
      <c r="E44" s="14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154</v>
      </c>
      <c r="C45" s="9" t="s">
        <v>154</v>
      </c>
      <c r="D45" s="144" t="s">
        <v>199</v>
      </c>
      <c r="E45" s="14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207</v>
      </c>
      <c r="E46" s="14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1.8</v>
      </c>
      <c r="E48" s="14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</v>
      </c>
      <c r="E49" s="14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4</v>
      </c>
    </row>
    <row r="50" spans="1:65">
      <c r="A50" s="30"/>
      <c r="B50" s="20" t="s">
        <v>179</v>
      </c>
      <c r="C50" s="12"/>
      <c r="D50" s="23">
        <v>1.9</v>
      </c>
      <c r="E50" s="14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180</v>
      </c>
      <c r="C51" s="29"/>
      <c r="D51" s="11">
        <v>1.9</v>
      </c>
      <c r="E51" s="14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1.9</v>
      </c>
    </row>
    <row r="52" spans="1:65">
      <c r="A52" s="30"/>
      <c r="B52" s="3" t="s">
        <v>181</v>
      </c>
      <c r="C52" s="29"/>
      <c r="D52" s="24">
        <v>0.14142135623730948</v>
      </c>
      <c r="E52" s="14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57</v>
      </c>
    </row>
    <row r="53" spans="1:65">
      <c r="A53" s="30"/>
      <c r="B53" s="3" t="s">
        <v>83</v>
      </c>
      <c r="C53" s="29"/>
      <c r="D53" s="13">
        <v>7.4432292756478668E-2</v>
      </c>
      <c r="E53" s="14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182</v>
      </c>
      <c r="C54" s="29"/>
      <c r="D54" s="13">
        <v>0</v>
      </c>
      <c r="E54" s="14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183</v>
      </c>
      <c r="C55" s="47"/>
      <c r="D55" s="45" t="s">
        <v>184</v>
      </c>
      <c r="E55" s="14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381</v>
      </c>
      <c r="BM57" s="28" t="s">
        <v>193</v>
      </c>
    </row>
    <row r="58" spans="1:65" ht="15">
      <c r="A58" s="25" t="s">
        <v>16</v>
      </c>
      <c r="B58" s="18" t="s">
        <v>101</v>
      </c>
      <c r="C58" s="15" t="s">
        <v>102</v>
      </c>
      <c r="D58" s="16" t="s">
        <v>153</v>
      </c>
      <c r="E58" s="14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154</v>
      </c>
      <c r="C59" s="9" t="s">
        <v>154</v>
      </c>
      <c r="D59" s="144" t="s">
        <v>199</v>
      </c>
      <c r="E59" s="14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207</v>
      </c>
      <c r="E60" s="14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0.24</v>
      </c>
      <c r="E62" s="14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0.24</v>
      </c>
      <c r="E63" s="14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5</v>
      </c>
    </row>
    <row r="64" spans="1:65">
      <c r="A64" s="30"/>
      <c r="B64" s="20" t="s">
        <v>179</v>
      </c>
      <c r="C64" s="12"/>
      <c r="D64" s="23">
        <v>0.24</v>
      </c>
      <c r="E64" s="14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180</v>
      </c>
      <c r="C65" s="29"/>
      <c r="D65" s="11">
        <v>0.24</v>
      </c>
      <c r="E65" s="14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0.24</v>
      </c>
    </row>
    <row r="66" spans="1:65">
      <c r="A66" s="30"/>
      <c r="B66" s="3" t="s">
        <v>181</v>
      </c>
      <c r="C66" s="29"/>
      <c r="D66" s="24">
        <v>0</v>
      </c>
      <c r="E66" s="14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58</v>
      </c>
    </row>
    <row r="67" spans="1:65">
      <c r="A67" s="30"/>
      <c r="B67" s="3" t="s">
        <v>83</v>
      </c>
      <c r="C67" s="29"/>
      <c r="D67" s="13">
        <v>0</v>
      </c>
      <c r="E67" s="14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182</v>
      </c>
      <c r="C68" s="29"/>
      <c r="D68" s="13">
        <v>0</v>
      </c>
      <c r="E68" s="14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183</v>
      </c>
      <c r="C69" s="47"/>
      <c r="D69" s="45" t="s">
        <v>184</v>
      </c>
      <c r="E69" s="14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382</v>
      </c>
      <c r="BM71" s="28" t="s">
        <v>193</v>
      </c>
    </row>
    <row r="72" spans="1:65" ht="15">
      <c r="A72" s="25" t="s">
        <v>19</v>
      </c>
      <c r="B72" s="18" t="s">
        <v>101</v>
      </c>
      <c r="C72" s="15" t="s">
        <v>102</v>
      </c>
      <c r="D72" s="16" t="s">
        <v>153</v>
      </c>
      <c r="E72" s="14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154</v>
      </c>
      <c r="C73" s="9" t="s">
        <v>154</v>
      </c>
      <c r="D73" s="144" t="s">
        <v>199</v>
      </c>
      <c r="E73" s="14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207</v>
      </c>
      <c r="E74" s="14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/>
      <c r="C75" s="9"/>
      <c r="D75" s="26"/>
      <c r="E75" s="14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8">
        <v>1</v>
      </c>
      <c r="C76" s="14">
        <v>1</v>
      </c>
      <c r="D76" s="211">
        <v>13.4</v>
      </c>
      <c r="E76" s="212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4">
        <v>1</v>
      </c>
    </row>
    <row r="77" spans="1:65">
      <c r="A77" s="30"/>
      <c r="B77" s="19">
        <v>1</v>
      </c>
      <c r="C77" s="9">
        <v>2</v>
      </c>
      <c r="D77" s="215">
        <v>13</v>
      </c>
      <c r="E77" s="212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  <c r="BI77" s="213"/>
      <c r="BJ77" s="213"/>
      <c r="BK77" s="213"/>
      <c r="BL77" s="213"/>
      <c r="BM77" s="214">
        <v>7</v>
      </c>
    </row>
    <row r="78" spans="1:65">
      <c r="A78" s="30"/>
      <c r="B78" s="20" t="s">
        <v>179</v>
      </c>
      <c r="C78" s="12"/>
      <c r="D78" s="217">
        <v>13.2</v>
      </c>
      <c r="E78" s="212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4">
        <v>16</v>
      </c>
    </row>
    <row r="79" spans="1:65">
      <c r="A79" s="30"/>
      <c r="B79" s="3" t="s">
        <v>180</v>
      </c>
      <c r="C79" s="29"/>
      <c r="D79" s="215">
        <v>13.2</v>
      </c>
      <c r="E79" s="212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4">
        <v>13.2</v>
      </c>
    </row>
    <row r="80" spans="1:65">
      <c r="A80" s="30"/>
      <c r="B80" s="3" t="s">
        <v>181</v>
      </c>
      <c r="C80" s="29"/>
      <c r="D80" s="215">
        <v>0.28284271247461928</v>
      </c>
      <c r="E80" s="212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4">
        <v>59</v>
      </c>
    </row>
    <row r="81" spans="1:65">
      <c r="A81" s="30"/>
      <c r="B81" s="3" t="s">
        <v>83</v>
      </c>
      <c r="C81" s="29"/>
      <c r="D81" s="13">
        <v>2.1427478217774191E-2</v>
      </c>
      <c r="E81" s="14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182</v>
      </c>
      <c r="C82" s="29"/>
      <c r="D82" s="13">
        <v>0</v>
      </c>
      <c r="E82" s="14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183</v>
      </c>
      <c r="C83" s="47"/>
      <c r="D83" s="45" t="s">
        <v>184</v>
      </c>
      <c r="E83" s="14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383</v>
      </c>
      <c r="BM85" s="28" t="s">
        <v>193</v>
      </c>
    </row>
    <row r="86" spans="1:65" ht="15">
      <c r="A86" s="25" t="s">
        <v>22</v>
      </c>
      <c r="B86" s="18" t="s">
        <v>101</v>
      </c>
      <c r="C86" s="15" t="s">
        <v>102</v>
      </c>
      <c r="D86" s="16" t="s">
        <v>153</v>
      </c>
      <c r="E86" s="14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154</v>
      </c>
      <c r="C87" s="9" t="s">
        <v>154</v>
      </c>
      <c r="D87" s="144" t="s">
        <v>199</v>
      </c>
      <c r="E87" s="14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207</v>
      </c>
      <c r="E88" s="14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1">
        <v>64.5</v>
      </c>
      <c r="E90" s="203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5">
        <v>1</v>
      </c>
    </row>
    <row r="91" spans="1:65">
      <c r="A91" s="30"/>
      <c r="B91" s="19">
        <v>1</v>
      </c>
      <c r="C91" s="9">
        <v>2</v>
      </c>
      <c r="D91" s="206">
        <v>64.5</v>
      </c>
      <c r="E91" s="203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4"/>
      <c r="BM91" s="205">
        <v>8</v>
      </c>
    </row>
    <row r="92" spans="1:65">
      <c r="A92" s="30"/>
      <c r="B92" s="20" t="s">
        <v>179</v>
      </c>
      <c r="C92" s="12"/>
      <c r="D92" s="210">
        <v>64.5</v>
      </c>
      <c r="E92" s="203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5">
        <v>16</v>
      </c>
    </row>
    <row r="93" spans="1:65">
      <c r="A93" s="30"/>
      <c r="B93" s="3" t="s">
        <v>180</v>
      </c>
      <c r="C93" s="29"/>
      <c r="D93" s="206">
        <v>64.5</v>
      </c>
      <c r="E93" s="203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5">
        <v>64.5</v>
      </c>
    </row>
    <row r="94" spans="1:65">
      <c r="A94" s="30"/>
      <c r="B94" s="3" t="s">
        <v>181</v>
      </c>
      <c r="C94" s="29"/>
      <c r="D94" s="206">
        <v>0</v>
      </c>
      <c r="E94" s="203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5">
        <v>60</v>
      </c>
    </row>
    <row r="95" spans="1:65">
      <c r="A95" s="30"/>
      <c r="B95" s="3" t="s">
        <v>83</v>
      </c>
      <c r="C95" s="29"/>
      <c r="D95" s="13">
        <v>0</v>
      </c>
      <c r="E95" s="14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182</v>
      </c>
      <c r="C96" s="29"/>
      <c r="D96" s="13">
        <v>0</v>
      </c>
      <c r="E96" s="14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183</v>
      </c>
      <c r="C97" s="47"/>
      <c r="D97" s="45" t="s">
        <v>184</v>
      </c>
      <c r="E97" s="14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384</v>
      </c>
      <c r="BM99" s="28" t="s">
        <v>193</v>
      </c>
    </row>
    <row r="100" spans="1:65" ht="15">
      <c r="A100" s="25" t="s">
        <v>25</v>
      </c>
      <c r="B100" s="18" t="s">
        <v>101</v>
      </c>
      <c r="C100" s="15" t="s">
        <v>102</v>
      </c>
      <c r="D100" s="16" t="s">
        <v>153</v>
      </c>
      <c r="E100" s="14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154</v>
      </c>
      <c r="C101" s="9" t="s">
        <v>154</v>
      </c>
      <c r="D101" s="144" t="s">
        <v>199</v>
      </c>
      <c r="E101" s="14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207</v>
      </c>
      <c r="E102" s="14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2</v>
      </c>
    </row>
    <row r="103" spans="1:65">
      <c r="A103" s="30"/>
      <c r="B103" s="19"/>
      <c r="C103" s="9"/>
      <c r="D103" s="26"/>
      <c r="E103" s="14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2</v>
      </c>
    </row>
    <row r="104" spans="1:65">
      <c r="A104" s="30"/>
      <c r="B104" s="18">
        <v>1</v>
      </c>
      <c r="C104" s="14">
        <v>1</v>
      </c>
      <c r="D104" s="22">
        <v>2.4</v>
      </c>
      <c r="E104" s="146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8">
        <v>1</v>
      </c>
    </row>
    <row r="105" spans="1:65">
      <c r="A105" s="30"/>
      <c r="B105" s="19">
        <v>1</v>
      </c>
      <c r="C105" s="9">
        <v>2</v>
      </c>
      <c r="D105" s="11">
        <v>2.2000000000000002</v>
      </c>
      <c r="E105" s="14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8">
        <v>9</v>
      </c>
    </row>
    <row r="106" spans="1:65">
      <c r="A106" s="30"/>
      <c r="B106" s="20" t="s">
        <v>179</v>
      </c>
      <c r="C106" s="12"/>
      <c r="D106" s="23">
        <v>2.2999999999999998</v>
      </c>
      <c r="E106" s="14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8">
        <v>16</v>
      </c>
    </row>
    <row r="107" spans="1:65">
      <c r="A107" s="30"/>
      <c r="B107" s="3" t="s">
        <v>180</v>
      </c>
      <c r="C107" s="29"/>
      <c r="D107" s="11">
        <v>2.2999999999999998</v>
      </c>
      <c r="E107" s="14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8">
        <v>2.2999999999999998</v>
      </c>
    </row>
    <row r="108" spans="1:65">
      <c r="A108" s="30"/>
      <c r="B108" s="3" t="s">
        <v>181</v>
      </c>
      <c r="C108" s="29"/>
      <c r="D108" s="24">
        <v>0.14142135623730931</v>
      </c>
      <c r="E108" s="146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8">
        <v>61</v>
      </c>
    </row>
    <row r="109" spans="1:65">
      <c r="A109" s="30"/>
      <c r="B109" s="3" t="s">
        <v>83</v>
      </c>
      <c r="C109" s="29"/>
      <c r="D109" s="13">
        <v>6.1487546190134489E-2</v>
      </c>
      <c r="E109" s="14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182</v>
      </c>
      <c r="C110" s="29"/>
      <c r="D110" s="13">
        <v>0</v>
      </c>
      <c r="E110" s="14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183</v>
      </c>
      <c r="C111" s="47"/>
      <c r="D111" s="45" t="s">
        <v>184</v>
      </c>
      <c r="E111" s="14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385</v>
      </c>
      <c r="BM113" s="28" t="s">
        <v>193</v>
      </c>
    </row>
    <row r="114" spans="1:65" ht="15">
      <c r="A114" s="25" t="s">
        <v>50</v>
      </c>
      <c r="B114" s="18" t="s">
        <v>101</v>
      </c>
      <c r="C114" s="15" t="s">
        <v>102</v>
      </c>
      <c r="D114" s="16" t="s">
        <v>153</v>
      </c>
      <c r="E114" s="14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154</v>
      </c>
      <c r="C115" s="9" t="s">
        <v>154</v>
      </c>
      <c r="D115" s="144" t="s">
        <v>199</v>
      </c>
      <c r="E115" s="14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207</v>
      </c>
      <c r="E116" s="14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/>
      <c r="C117" s="9"/>
      <c r="D117" s="26"/>
      <c r="E117" s="14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8">
        <v>1</v>
      </c>
      <c r="C118" s="14">
        <v>1</v>
      </c>
      <c r="D118" s="211">
        <v>20</v>
      </c>
      <c r="E118" s="212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  <c r="BI118" s="213"/>
      <c r="BJ118" s="213"/>
      <c r="BK118" s="213"/>
      <c r="BL118" s="213"/>
      <c r="BM118" s="214">
        <v>1</v>
      </c>
    </row>
    <row r="119" spans="1:65">
      <c r="A119" s="30"/>
      <c r="B119" s="19">
        <v>1</v>
      </c>
      <c r="C119" s="9">
        <v>2</v>
      </c>
      <c r="D119" s="215">
        <v>19</v>
      </c>
      <c r="E119" s="212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  <c r="BI119" s="213"/>
      <c r="BJ119" s="213"/>
      <c r="BK119" s="213"/>
      <c r="BL119" s="213"/>
      <c r="BM119" s="214">
        <v>10</v>
      </c>
    </row>
    <row r="120" spans="1:65">
      <c r="A120" s="30"/>
      <c r="B120" s="20" t="s">
        <v>179</v>
      </c>
      <c r="C120" s="12"/>
      <c r="D120" s="217">
        <v>19.5</v>
      </c>
      <c r="E120" s="212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  <c r="BI120" s="213"/>
      <c r="BJ120" s="213"/>
      <c r="BK120" s="213"/>
      <c r="BL120" s="213"/>
      <c r="BM120" s="214">
        <v>16</v>
      </c>
    </row>
    <row r="121" spans="1:65">
      <c r="A121" s="30"/>
      <c r="B121" s="3" t="s">
        <v>180</v>
      </c>
      <c r="C121" s="29"/>
      <c r="D121" s="215">
        <v>19.5</v>
      </c>
      <c r="E121" s="212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  <c r="BI121" s="213"/>
      <c r="BJ121" s="213"/>
      <c r="BK121" s="213"/>
      <c r="BL121" s="213"/>
      <c r="BM121" s="214">
        <v>19.5</v>
      </c>
    </row>
    <row r="122" spans="1:65">
      <c r="A122" s="30"/>
      <c r="B122" s="3" t="s">
        <v>181</v>
      </c>
      <c r="C122" s="29"/>
      <c r="D122" s="215">
        <v>0.70710678118654757</v>
      </c>
      <c r="E122" s="212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  <c r="BI122" s="213"/>
      <c r="BJ122" s="213"/>
      <c r="BK122" s="213"/>
      <c r="BL122" s="213"/>
      <c r="BM122" s="214">
        <v>62</v>
      </c>
    </row>
    <row r="123" spans="1:65">
      <c r="A123" s="30"/>
      <c r="B123" s="3" t="s">
        <v>83</v>
      </c>
      <c r="C123" s="29"/>
      <c r="D123" s="13">
        <v>3.6261886214694748E-2</v>
      </c>
      <c r="E123" s="14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182</v>
      </c>
      <c r="C124" s="29"/>
      <c r="D124" s="13">
        <v>0</v>
      </c>
      <c r="E124" s="14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183</v>
      </c>
      <c r="C125" s="47"/>
      <c r="D125" s="45" t="s">
        <v>184</v>
      </c>
      <c r="E125" s="14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386</v>
      </c>
      <c r="BM127" s="28" t="s">
        <v>193</v>
      </c>
    </row>
    <row r="128" spans="1:65" ht="15">
      <c r="A128" s="25" t="s">
        <v>28</v>
      </c>
      <c r="B128" s="18" t="s">
        <v>101</v>
      </c>
      <c r="C128" s="15" t="s">
        <v>102</v>
      </c>
      <c r="D128" s="16" t="s">
        <v>153</v>
      </c>
      <c r="E128" s="14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154</v>
      </c>
      <c r="C129" s="9" t="s">
        <v>154</v>
      </c>
      <c r="D129" s="144" t="s">
        <v>199</v>
      </c>
      <c r="E129" s="14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207</v>
      </c>
      <c r="E130" s="14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5.42</v>
      </c>
      <c r="E132" s="14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5.21</v>
      </c>
      <c r="E133" s="14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11</v>
      </c>
    </row>
    <row r="134" spans="1:65">
      <c r="A134" s="30"/>
      <c r="B134" s="20" t="s">
        <v>179</v>
      </c>
      <c r="C134" s="12"/>
      <c r="D134" s="23">
        <v>5.3149999999999995</v>
      </c>
      <c r="E134" s="14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180</v>
      </c>
      <c r="C135" s="29"/>
      <c r="D135" s="11">
        <v>5.3149999999999995</v>
      </c>
      <c r="E135" s="14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5.3150000000000004</v>
      </c>
    </row>
    <row r="136" spans="1:65">
      <c r="A136" s="30"/>
      <c r="B136" s="3" t="s">
        <v>181</v>
      </c>
      <c r="C136" s="29"/>
      <c r="D136" s="24">
        <v>0.14849242404917495</v>
      </c>
      <c r="E136" s="14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63</v>
      </c>
    </row>
    <row r="137" spans="1:65">
      <c r="A137" s="30"/>
      <c r="B137" s="3" t="s">
        <v>83</v>
      </c>
      <c r="C137" s="29"/>
      <c r="D137" s="13">
        <v>2.7938367648010342E-2</v>
      </c>
      <c r="E137" s="14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182</v>
      </c>
      <c r="C138" s="29"/>
      <c r="D138" s="13">
        <v>-2.2204460492503131E-16</v>
      </c>
      <c r="E138" s="14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183</v>
      </c>
      <c r="C139" s="47"/>
      <c r="D139" s="45" t="s">
        <v>184</v>
      </c>
      <c r="E139" s="14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387</v>
      </c>
      <c r="BM141" s="28" t="s">
        <v>193</v>
      </c>
    </row>
    <row r="142" spans="1:65" ht="15">
      <c r="A142" s="25" t="s">
        <v>0</v>
      </c>
      <c r="B142" s="18" t="s">
        <v>101</v>
      </c>
      <c r="C142" s="15" t="s">
        <v>102</v>
      </c>
      <c r="D142" s="16" t="s">
        <v>153</v>
      </c>
      <c r="E142" s="14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154</v>
      </c>
      <c r="C143" s="9" t="s">
        <v>154</v>
      </c>
      <c r="D143" s="144" t="s">
        <v>199</v>
      </c>
      <c r="E143" s="14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207</v>
      </c>
      <c r="E144" s="14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4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01">
        <v>248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5">
        <v>1</v>
      </c>
    </row>
    <row r="147" spans="1:65">
      <c r="A147" s="30"/>
      <c r="B147" s="19">
        <v>1</v>
      </c>
      <c r="C147" s="9">
        <v>2</v>
      </c>
      <c r="D147" s="206">
        <v>228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5">
        <v>12</v>
      </c>
    </row>
    <row r="148" spans="1:65">
      <c r="A148" s="30"/>
      <c r="B148" s="20" t="s">
        <v>179</v>
      </c>
      <c r="C148" s="12"/>
      <c r="D148" s="210">
        <v>238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5">
        <v>16</v>
      </c>
    </row>
    <row r="149" spans="1:65">
      <c r="A149" s="30"/>
      <c r="B149" s="3" t="s">
        <v>180</v>
      </c>
      <c r="C149" s="29"/>
      <c r="D149" s="206">
        <v>238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5">
        <v>238</v>
      </c>
    </row>
    <row r="150" spans="1:65">
      <c r="A150" s="30"/>
      <c r="B150" s="3" t="s">
        <v>181</v>
      </c>
      <c r="C150" s="29"/>
      <c r="D150" s="206">
        <v>14.142135623730951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5">
        <v>64</v>
      </c>
    </row>
    <row r="151" spans="1:65">
      <c r="A151" s="30"/>
      <c r="B151" s="3" t="s">
        <v>83</v>
      </c>
      <c r="C151" s="29"/>
      <c r="D151" s="13">
        <v>5.942073791483593E-2</v>
      </c>
      <c r="E151" s="14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182</v>
      </c>
      <c r="C152" s="29"/>
      <c r="D152" s="13">
        <v>0</v>
      </c>
      <c r="E152" s="14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183</v>
      </c>
      <c r="C153" s="47"/>
      <c r="D153" s="45" t="s">
        <v>184</v>
      </c>
      <c r="E153" s="14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388</v>
      </c>
      <c r="BM155" s="28" t="s">
        <v>193</v>
      </c>
    </row>
    <row r="156" spans="1:65" ht="15">
      <c r="A156" s="25" t="s">
        <v>33</v>
      </c>
      <c r="B156" s="18" t="s">
        <v>101</v>
      </c>
      <c r="C156" s="15" t="s">
        <v>102</v>
      </c>
      <c r="D156" s="16" t="s">
        <v>153</v>
      </c>
      <c r="E156" s="146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154</v>
      </c>
      <c r="C157" s="9" t="s">
        <v>154</v>
      </c>
      <c r="D157" s="144" t="s">
        <v>199</v>
      </c>
      <c r="E157" s="146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207</v>
      </c>
      <c r="E158" s="146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4.03</v>
      </c>
      <c r="E160" s="14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4.04</v>
      </c>
      <c r="E161" s="14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13</v>
      </c>
    </row>
    <row r="162" spans="1:65">
      <c r="A162" s="30"/>
      <c r="B162" s="20" t="s">
        <v>179</v>
      </c>
      <c r="C162" s="12"/>
      <c r="D162" s="23">
        <v>4.0350000000000001</v>
      </c>
      <c r="E162" s="146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180</v>
      </c>
      <c r="C163" s="29"/>
      <c r="D163" s="11">
        <v>4.0350000000000001</v>
      </c>
      <c r="E163" s="146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4.0350000000000001</v>
      </c>
    </row>
    <row r="164" spans="1:65">
      <c r="A164" s="30"/>
      <c r="B164" s="3" t="s">
        <v>181</v>
      </c>
      <c r="C164" s="29"/>
      <c r="D164" s="24">
        <v>7.0710678118653244E-3</v>
      </c>
      <c r="E164" s="14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65</v>
      </c>
    </row>
    <row r="165" spans="1:65">
      <c r="A165" s="30"/>
      <c r="B165" s="3" t="s">
        <v>83</v>
      </c>
      <c r="C165" s="29"/>
      <c r="D165" s="13">
        <v>1.752433162791902E-3</v>
      </c>
      <c r="E165" s="14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182</v>
      </c>
      <c r="C166" s="29"/>
      <c r="D166" s="13">
        <v>0</v>
      </c>
      <c r="E166" s="14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183</v>
      </c>
      <c r="C167" s="47"/>
      <c r="D167" s="45" t="s">
        <v>184</v>
      </c>
      <c r="E167" s="14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389</v>
      </c>
      <c r="BM169" s="28" t="s">
        <v>193</v>
      </c>
    </row>
    <row r="170" spans="1:65" ht="15">
      <c r="A170" s="25" t="s">
        <v>36</v>
      </c>
      <c r="B170" s="18" t="s">
        <v>101</v>
      </c>
      <c r="C170" s="15" t="s">
        <v>102</v>
      </c>
      <c r="D170" s="16" t="s">
        <v>153</v>
      </c>
      <c r="E170" s="14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154</v>
      </c>
      <c r="C171" s="9" t="s">
        <v>154</v>
      </c>
      <c r="D171" s="144" t="s">
        <v>199</v>
      </c>
      <c r="E171" s="14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207</v>
      </c>
      <c r="E172" s="14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2.3199999999999998</v>
      </c>
      <c r="E174" s="14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2.27</v>
      </c>
      <c r="E175" s="14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14</v>
      </c>
    </row>
    <row r="176" spans="1:65">
      <c r="A176" s="30"/>
      <c r="B176" s="20" t="s">
        <v>179</v>
      </c>
      <c r="C176" s="12"/>
      <c r="D176" s="23">
        <v>2.2949999999999999</v>
      </c>
      <c r="E176" s="14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180</v>
      </c>
      <c r="C177" s="29"/>
      <c r="D177" s="11">
        <v>2.2949999999999999</v>
      </c>
      <c r="E177" s="14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2.2949999999999999</v>
      </c>
    </row>
    <row r="178" spans="1:65">
      <c r="A178" s="30"/>
      <c r="B178" s="3" t="s">
        <v>181</v>
      </c>
      <c r="C178" s="29"/>
      <c r="D178" s="24">
        <v>3.5355339059327251E-2</v>
      </c>
      <c r="E178" s="14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66</v>
      </c>
    </row>
    <row r="179" spans="1:65">
      <c r="A179" s="30"/>
      <c r="B179" s="3" t="s">
        <v>83</v>
      </c>
      <c r="C179" s="29"/>
      <c r="D179" s="13">
        <v>1.540537649643889E-2</v>
      </c>
      <c r="E179" s="14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182</v>
      </c>
      <c r="C180" s="29"/>
      <c r="D180" s="13">
        <v>0</v>
      </c>
      <c r="E180" s="146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183</v>
      </c>
      <c r="C181" s="47"/>
      <c r="D181" s="45" t="s">
        <v>184</v>
      </c>
      <c r="E181" s="146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390</v>
      </c>
      <c r="BM183" s="28" t="s">
        <v>193</v>
      </c>
    </row>
    <row r="184" spans="1:65" ht="15">
      <c r="A184" s="25" t="s">
        <v>39</v>
      </c>
      <c r="B184" s="18" t="s">
        <v>101</v>
      </c>
      <c r="C184" s="15" t="s">
        <v>102</v>
      </c>
      <c r="D184" s="16" t="s">
        <v>153</v>
      </c>
      <c r="E184" s="14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154</v>
      </c>
      <c r="C185" s="9" t="s">
        <v>154</v>
      </c>
      <c r="D185" s="144" t="s">
        <v>199</v>
      </c>
      <c r="E185" s="14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207</v>
      </c>
      <c r="E186" s="14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1.28</v>
      </c>
      <c r="E188" s="146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1.28</v>
      </c>
      <c r="E189" s="146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15</v>
      </c>
    </row>
    <row r="190" spans="1:65">
      <c r="A190" s="30"/>
      <c r="B190" s="20" t="s">
        <v>179</v>
      </c>
      <c r="C190" s="12"/>
      <c r="D190" s="23">
        <v>1.28</v>
      </c>
      <c r="E190" s="146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180</v>
      </c>
      <c r="C191" s="29"/>
      <c r="D191" s="11">
        <v>1.28</v>
      </c>
      <c r="E191" s="146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1.28</v>
      </c>
    </row>
    <row r="192" spans="1:65">
      <c r="A192" s="30"/>
      <c r="B192" s="3" t="s">
        <v>181</v>
      </c>
      <c r="C192" s="29"/>
      <c r="D192" s="24">
        <v>0</v>
      </c>
      <c r="E192" s="146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67</v>
      </c>
    </row>
    <row r="193" spans="1:65">
      <c r="A193" s="30"/>
      <c r="B193" s="3" t="s">
        <v>83</v>
      </c>
      <c r="C193" s="29"/>
      <c r="D193" s="13">
        <v>0</v>
      </c>
      <c r="E193" s="14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182</v>
      </c>
      <c r="C194" s="29"/>
      <c r="D194" s="13">
        <v>0</v>
      </c>
      <c r="E194" s="14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183</v>
      </c>
      <c r="C195" s="47"/>
      <c r="D195" s="45" t="s">
        <v>184</v>
      </c>
      <c r="E195" s="14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391</v>
      </c>
      <c r="BM197" s="28" t="s">
        <v>193</v>
      </c>
    </row>
    <row r="198" spans="1:65" ht="15">
      <c r="A198" s="25" t="s">
        <v>42</v>
      </c>
      <c r="B198" s="18" t="s">
        <v>101</v>
      </c>
      <c r="C198" s="15" t="s">
        <v>102</v>
      </c>
      <c r="D198" s="16" t="s">
        <v>153</v>
      </c>
      <c r="E198" s="14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154</v>
      </c>
      <c r="C199" s="9" t="s">
        <v>154</v>
      </c>
      <c r="D199" s="144" t="s">
        <v>199</v>
      </c>
      <c r="E199" s="146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207</v>
      </c>
      <c r="E200" s="14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4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11">
        <v>14.1</v>
      </c>
      <c r="E202" s="212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/>
      <c r="AF202" s="213"/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  <c r="BI202" s="213"/>
      <c r="BJ202" s="213"/>
      <c r="BK202" s="213"/>
      <c r="BL202" s="213"/>
      <c r="BM202" s="214">
        <v>1</v>
      </c>
    </row>
    <row r="203" spans="1:65">
      <c r="A203" s="30"/>
      <c r="B203" s="19">
        <v>1</v>
      </c>
      <c r="C203" s="9">
        <v>2</v>
      </c>
      <c r="D203" s="215">
        <v>14</v>
      </c>
      <c r="E203" s="212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/>
      <c r="AF203" s="213"/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  <c r="BI203" s="213"/>
      <c r="BJ203" s="213"/>
      <c r="BK203" s="213"/>
      <c r="BL203" s="213"/>
      <c r="BM203" s="214">
        <v>17</v>
      </c>
    </row>
    <row r="204" spans="1:65">
      <c r="A204" s="30"/>
      <c r="B204" s="20" t="s">
        <v>179</v>
      </c>
      <c r="C204" s="12"/>
      <c r="D204" s="217">
        <v>14.05</v>
      </c>
      <c r="E204" s="212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  <c r="BI204" s="213"/>
      <c r="BJ204" s="213"/>
      <c r="BK204" s="213"/>
      <c r="BL204" s="213"/>
      <c r="BM204" s="214">
        <v>16</v>
      </c>
    </row>
    <row r="205" spans="1:65">
      <c r="A205" s="30"/>
      <c r="B205" s="3" t="s">
        <v>180</v>
      </c>
      <c r="C205" s="29"/>
      <c r="D205" s="215">
        <v>14.05</v>
      </c>
      <c r="E205" s="212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  <c r="BI205" s="213"/>
      <c r="BJ205" s="213"/>
      <c r="BK205" s="213"/>
      <c r="BL205" s="213"/>
      <c r="BM205" s="214">
        <v>14.05</v>
      </c>
    </row>
    <row r="206" spans="1:65">
      <c r="A206" s="30"/>
      <c r="B206" s="3" t="s">
        <v>181</v>
      </c>
      <c r="C206" s="29"/>
      <c r="D206" s="215">
        <v>7.0710678118654502E-2</v>
      </c>
      <c r="E206" s="212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  <c r="BI206" s="213"/>
      <c r="BJ206" s="213"/>
      <c r="BK206" s="213"/>
      <c r="BL206" s="213"/>
      <c r="BM206" s="214">
        <v>68</v>
      </c>
    </row>
    <row r="207" spans="1:65">
      <c r="A207" s="30"/>
      <c r="B207" s="3" t="s">
        <v>83</v>
      </c>
      <c r="C207" s="29"/>
      <c r="D207" s="13">
        <v>5.0327884781960494E-3</v>
      </c>
      <c r="E207" s="14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182</v>
      </c>
      <c r="C208" s="29"/>
      <c r="D208" s="13">
        <v>0</v>
      </c>
      <c r="E208" s="14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183</v>
      </c>
      <c r="C209" s="47"/>
      <c r="D209" s="45" t="s">
        <v>184</v>
      </c>
      <c r="E209" s="14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392</v>
      </c>
      <c r="BM211" s="28" t="s">
        <v>193</v>
      </c>
    </row>
    <row r="212" spans="1:65" ht="15">
      <c r="A212" s="25" t="s">
        <v>5</v>
      </c>
      <c r="B212" s="18" t="s">
        <v>101</v>
      </c>
      <c r="C212" s="15" t="s">
        <v>102</v>
      </c>
      <c r="D212" s="16" t="s">
        <v>153</v>
      </c>
      <c r="E212" s="14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154</v>
      </c>
      <c r="C213" s="9" t="s">
        <v>154</v>
      </c>
      <c r="D213" s="144" t="s">
        <v>199</v>
      </c>
      <c r="E213" s="14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207</v>
      </c>
      <c r="E214" s="14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4.63</v>
      </c>
      <c r="E216" s="146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4.67</v>
      </c>
      <c r="E217" s="146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18</v>
      </c>
    </row>
    <row r="218" spans="1:65">
      <c r="A218" s="30"/>
      <c r="B218" s="20" t="s">
        <v>179</v>
      </c>
      <c r="C218" s="12"/>
      <c r="D218" s="23">
        <v>4.6500000000000004</v>
      </c>
      <c r="E218" s="14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180</v>
      </c>
      <c r="C219" s="29"/>
      <c r="D219" s="11">
        <v>4.6500000000000004</v>
      </c>
      <c r="E219" s="14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4.6500000000000004</v>
      </c>
    </row>
    <row r="220" spans="1:65">
      <c r="A220" s="30"/>
      <c r="B220" s="3" t="s">
        <v>181</v>
      </c>
      <c r="C220" s="29"/>
      <c r="D220" s="24">
        <v>2.8284271247461926E-2</v>
      </c>
      <c r="E220" s="14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69</v>
      </c>
    </row>
    <row r="221" spans="1:65">
      <c r="A221" s="30"/>
      <c r="B221" s="3" t="s">
        <v>83</v>
      </c>
      <c r="C221" s="29"/>
      <c r="D221" s="13">
        <v>6.0826389779488005E-3</v>
      </c>
      <c r="E221" s="14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182</v>
      </c>
      <c r="C222" s="29"/>
      <c r="D222" s="13">
        <v>0</v>
      </c>
      <c r="E222" s="14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183</v>
      </c>
      <c r="C223" s="47"/>
      <c r="D223" s="45" t="s">
        <v>184</v>
      </c>
      <c r="E223" s="14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393</v>
      </c>
      <c r="BM225" s="28" t="s">
        <v>193</v>
      </c>
    </row>
    <row r="226" spans="1:65" ht="15">
      <c r="A226" s="25" t="s">
        <v>79</v>
      </c>
      <c r="B226" s="18" t="s">
        <v>101</v>
      </c>
      <c r="C226" s="15" t="s">
        <v>102</v>
      </c>
      <c r="D226" s="16" t="s">
        <v>153</v>
      </c>
      <c r="E226" s="146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154</v>
      </c>
      <c r="C227" s="9" t="s">
        <v>154</v>
      </c>
      <c r="D227" s="144" t="s">
        <v>199</v>
      </c>
      <c r="E227" s="146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207</v>
      </c>
      <c r="E228" s="146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6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1.1000000000000001</v>
      </c>
      <c r="E230" s="146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1.05</v>
      </c>
      <c r="E231" s="14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19</v>
      </c>
    </row>
    <row r="232" spans="1:65">
      <c r="A232" s="30"/>
      <c r="B232" s="20" t="s">
        <v>179</v>
      </c>
      <c r="C232" s="12"/>
      <c r="D232" s="23">
        <v>1.0750000000000002</v>
      </c>
      <c r="E232" s="14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180</v>
      </c>
      <c r="C233" s="29"/>
      <c r="D233" s="11">
        <v>1.0750000000000002</v>
      </c>
      <c r="E233" s="14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1.075</v>
      </c>
    </row>
    <row r="234" spans="1:65">
      <c r="A234" s="30"/>
      <c r="B234" s="3" t="s">
        <v>181</v>
      </c>
      <c r="C234" s="29"/>
      <c r="D234" s="24">
        <v>3.5355339059327411E-2</v>
      </c>
      <c r="E234" s="146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70</v>
      </c>
    </row>
    <row r="235" spans="1:65">
      <c r="A235" s="30"/>
      <c r="B235" s="3" t="s">
        <v>83</v>
      </c>
      <c r="C235" s="29"/>
      <c r="D235" s="13">
        <v>3.2888687497048749E-2</v>
      </c>
      <c r="E235" s="146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182</v>
      </c>
      <c r="C236" s="29"/>
      <c r="D236" s="13">
        <v>2.2204460492503131E-16</v>
      </c>
      <c r="E236" s="14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183</v>
      </c>
      <c r="C237" s="47"/>
      <c r="D237" s="45" t="s">
        <v>184</v>
      </c>
      <c r="E237" s="14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394</v>
      </c>
      <c r="BM239" s="28" t="s">
        <v>193</v>
      </c>
    </row>
    <row r="240" spans="1:65" ht="15">
      <c r="A240" s="25" t="s">
        <v>8</v>
      </c>
      <c r="B240" s="18" t="s">
        <v>101</v>
      </c>
      <c r="C240" s="15" t="s">
        <v>102</v>
      </c>
      <c r="D240" s="16" t="s">
        <v>153</v>
      </c>
      <c r="E240" s="14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154</v>
      </c>
      <c r="C241" s="9" t="s">
        <v>154</v>
      </c>
      <c r="D241" s="144" t="s">
        <v>199</v>
      </c>
      <c r="E241" s="14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207</v>
      </c>
      <c r="E242" s="14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5.55</v>
      </c>
      <c r="E244" s="14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5.67</v>
      </c>
      <c r="E245" s="14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20</v>
      </c>
    </row>
    <row r="246" spans="1:65">
      <c r="A246" s="30"/>
      <c r="B246" s="20" t="s">
        <v>179</v>
      </c>
      <c r="C246" s="12"/>
      <c r="D246" s="23">
        <v>5.6099999999999994</v>
      </c>
      <c r="E246" s="14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180</v>
      </c>
      <c r="C247" s="29"/>
      <c r="D247" s="11">
        <v>5.6099999999999994</v>
      </c>
      <c r="E247" s="14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5.61</v>
      </c>
    </row>
    <row r="248" spans="1:65">
      <c r="A248" s="30"/>
      <c r="B248" s="3" t="s">
        <v>181</v>
      </c>
      <c r="C248" s="29"/>
      <c r="D248" s="24">
        <v>8.4852813742385777E-2</v>
      </c>
      <c r="E248" s="14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54</v>
      </c>
    </row>
    <row r="249" spans="1:65">
      <c r="A249" s="30"/>
      <c r="B249" s="3" t="s">
        <v>83</v>
      </c>
      <c r="C249" s="29"/>
      <c r="D249" s="13">
        <v>1.5125278741958251E-2</v>
      </c>
      <c r="E249" s="14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182</v>
      </c>
      <c r="C250" s="29"/>
      <c r="D250" s="13">
        <v>-1.1102230246251565E-16</v>
      </c>
      <c r="E250" s="14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183</v>
      </c>
      <c r="C251" s="47"/>
      <c r="D251" s="45" t="s">
        <v>184</v>
      </c>
      <c r="E251" s="14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395</v>
      </c>
      <c r="BM253" s="28" t="s">
        <v>193</v>
      </c>
    </row>
    <row r="254" spans="1:65" ht="15">
      <c r="A254" s="25" t="s">
        <v>11</v>
      </c>
      <c r="B254" s="18" t="s">
        <v>101</v>
      </c>
      <c r="C254" s="15" t="s">
        <v>102</v>
      </c>
      <c r="D254" s="16" t="s">
        <v>153</v>
      </c>
      <c r="E254" s="14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154</v>
      </c>
      <c r="C255" s="9" t="s">
        <v>154</v>
      </c>
      <c r="D255" s="144" t="s">
        <v>199</v>
      </c>
      <c r="E255" s="14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207</v>
      </c>
      <c r="E256" s="14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0.83</v>
      </c>
      <c r="E258" s="14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0.83</v>
      </c>
      <c r="E259" s="14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20" t="s">
        <v>179</v>
      </c>
      <c r="C260" s="12"/>
      <c r="D260" s="23">
        <v>0.83</v>
      </c>
      <c r="E260" s="146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180</v>
      </c>
      <c r="C261" s="29"/>
      <c r="D261" s="11">
        <v>0.83</v>
      </c>
      <c r="E261" s="146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0.83</v>
      </c>
    </row>
    <row r="262" spans="1:65">
      <c r="A262" s="30"/>
      <c r="B262" s="3" t="s">
        <v>181</v>
      </c>
      <c r="C262" s="29"/>
      <c r="D262" s="24">
        <v>0</v>
      </c>
      <c r="E262" s="14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55</v>
      </c>
    </row>
    <row r="263" spans="1:65">
      <c r="A263" s="30"/>
      <c r="B263" s="3" t="s">
        <v>83</v>
      </c>
      <c r="C263" s="29"/>
      <c r="D263" s="13">
        <v>0</v>
      </c>
      <c r="E263" s="14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182</v>
      </c>
      <c r="C264" s="29"/>
      <c r="D264" s="13">
        <v>0</v>
      </c>
      <c r="E264" s="14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183</v>
      </c>
      <c r="C265" s="47"/>
      <c r="D265" s="45" t="s">
        <v>184</v>
      </c>
      <c r="E265" s="14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396</v>
      </c>
      <c r="BM267" s="28" t="s">
        <v>193</v>
      </c>
    </row>
    <row r="268" spans="1:65" ht="15">
      <c r="A268" s="25" t="s">
        <v>14</v>
      </c>
      <c r="B268" s="18" t="s">
        <v>101</v>
      </c>
      <c r="C268" s="15" t="s">
        <v>102</v>
      </c>
      <c r="D268" s="16" t="s">
        <v>153</v>
      </c>
      <c r="E268" s="14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154</v>
      </c>
      <c r="C269" s="9" t="s">
        <v>154</v>
      </c>
      <c r="D269" s="144" t="s">
        <v>199</v>
      </c>
      <c r="E269" s="14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207</v>
      </c>
      <c r="E270" s="14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21" t="s">
        <v>148</v>
      </c>
      <c r="E272" s="199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  <c r="AA272" s="200"/>
      <c r="AB272" s="200"/>
      <c r="AC272" s="200"/>
      <c r="AD272" s="200"/>
      <c r="AE272" s="200"/>
      <c r="AF272" s="200"/>
      <c r="AG272" s="200"/>
      <c r="AH272" s="200"/>
      <c r="AI272" s="200"/>
      <c r="AJ272" s="200"/>
      <c r="AK272" s="200"/>
      <c r="AL272" s="200"/>
      <c r="AM272" s="200"/>
      <c r="AN272" s="200"/>
      <c r="AO272" s="200"/>
      <c r="AP272" s="200"/>
      <c r="AQ272" s="200"/>
      <c r="AR272" s="200"/>
      <c r="AS272" s="200"/>
      <c r="AT272" s="200"/>
      <c r="AU272" s="200"/>
      <c r="AV272" s="200"/>
      <c r="AW272" s="200"/>
      <c r="AX272" s="200"/>
      <c r="AY272" s="200"/>
      <c r="AZ272" s="200"/>
      <c r="BA272" s="200"/>
      <c r="BB272" s="200"/>
      <c r="BC272" s="200"/>
      <c r="BD272" s="200"/>
      <c r="BE272" s="200"/>
      <c r="BF272" s="200"/>
      <c r="BG272" s="200"/>
      <c r="BH272" s="200"/>
      <c r="BI272" s="200"/>
      <c r="BJ272" s="200"/>
      <c r="BK272" s="200"/>
      <c r="BL272" s="200"/>
      <c r="BM272" s="219">
        <v>1</v>
      </c>
    </row>
    <row r="273" spans="1:65">
      <c r="A273" s="30"/>
      <c r="B273" s="19">
        <v>1</v>
      </c>
      <c r="C273" s="9">
        <v>2</v>
      </c>
      <c r="D273" s="222" t="s">
        <v>148</v>
      </c>
      <c r="E273" s="199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  <c r="AA273" s="200"/>
      <c r="AB273" s="200"/>
      <c r="AC273" s="200"/>
      <c r="AD273" s="200"/>
      <c r="AE273" s="200"/>
      <c r="AF273" s="200"/>
      <c r="AG273" s="200"/>
      <c r="AH273" s="200"/>
      <c r="AI273" s="200"/>
      <c r="AJ273" s="200"/>
      <c r="AK273" s="200"/>
      <c r="AL273" s="200"/>
      <c r="AM273" s="200"/>
      <c r="AN273" s="200"/>
      <c r="AO273" s="200"/>
      <c r="AP273" s="200"/>
      <c r="AQ273" s="200"/>
      <c r="AR273" s="200"/>
      <c r="AS273" s="200"/>
      <c r="AT273" s="200"/>
      <c r="AU273" s="200"/>
      <c r="AV273" s="200"/>
      <c r="AW273" s="200"/>
      <c r="AX273" s="200"/>
      <c r="AY273" s="200"/>
      <c r="AZ273" s="200"/>
      <c r="BA273" s="200"/>
      <c r="BB273" s="200"/>
      <c r="BC273" s="200"/>
      <c r="BD273" s="200"/>
      <c r="BE273" s="200"/>
      <c r="BF273" s="200"/>
      <c r="BG273" s="200"/>
      <c r="BH273" s="200"/>
      <c r="BI273" s="200"/>
      <c r="BJ273" s="200"/>
      <c r="BK273" s="200"/>
      <c r="BL273" s="200"/>
      <c r="BM273" s="219">
        <v>2</v>
      </c>
    </row>
    <row r="274" spans="1:65">
      <c r="A274" s="30"/>
      <c r="B274" s="20" t="s">
        <v>179</v>
      </c>
      <c r="C274" s="12"/>
      <c r="D274" s="220" t="s">
        <v>424</v>
      </c>
      <c r="E274" s="199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00"/>
      <c r="AT274" s="200"/>
      <c r="AU274" s="200"/>
      <c r="AV274" s="200"/>
      <c r="AW274" s="200"/>
      <c r="AX274" s="200"/>
      <c r="AY274" s="200"/>
      <c r="AZ274" s="200"/>
      <c r="BA274" s="200"/>
      <c r="BB274" s="200"/>
      <c r="BC274" s="200"/>
      <c r="BD274" s="200"/>
      <c r="BE274" s="200"/>
      <c r="BF274" s="200"/>
      <c r="BG274" s="200"/>
      <c r="BH274" s="200"/>
      <c r="BI274" s="200"/>
      <c r="BJ274" s="200"/>
      <c r="BK274" s="200"/>
      <c r="BL274" s="200"/>
      <c r="BM274" s="219">
        <v>16</v>
      </c>
    </row>
    <row r="275" spans="1:65">
      <c r="A275" s="30"/>
      <c r="B275" s="3" t="s">
        <v>180</v>
      </c>
      <c r="C275" s="29"/>
      <c r="D275" s="24" t="s">
        <v>424</v>
      </c>
      <c r="E275" s="199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  <c r="AA275" s="200"/>
      <c r="AB275" s="200"/>
      <c r="AC275" s="200"/>
      <c r="AD275" s="200"/>
      <c r="AE275" s="200"/>
      <c r="AF275" s="200"/>
      <c r="AG275" s="200"/>
      <c r="AH275" s="200"/>
      <c r="AI275" s="200"/>
      <c r="AJ275" s="200"/>
      <c r="AK275" s="200"/>
      <c r="AL275" s="200"/>
      <c r="AM275" s="200"/>
      <c r="AN275" s="200"/>
      <c r="AO275" s="200"/>
      <c r="AP275" s="200"/>
      <c r="AQ275" s="200"/>
      <c r="AR275" s="200"/>
      <c r="AS275" s="200"/>
      <c r="AT275" s="200"/>
      <c r="AU275" s="200"/>
      <c r="AV275" s="200"/>
      <c r="AW275" s="200"/>
      <c r="AX275" s="200"/>
      <c r="AY275" s="200"/>
      <c r="AZ275" s="200"/>
      <c r="BA275" s="200"/>
      <c r="BB275" s="200"/>
      <c r="BC275" s="200"/>
      <c r="BD275" s="200"/>
      <c r="BE275" s="200"/>
      <c r="BF275" s="200"/>
      <c r="BG275" s="200"/>
      <c r="BH275" s="200"/>
      <c r="BI275" s="200"/>
      <c r="BJ275" s="200"/>
      <c r="BK275" s="200"/>
      <c r="BL275" s="200"/>
      <c r="BM275" s="219" t="s">
        <v>148</v>
      </c>
    </row>
    <row r="276" spans="1:65">
      <c r="A276" s="30"/>
      <c r="B276" s="3" t="s">
        <v>181</v>
      </c>
      <c r="C276" s="29"/>
      <c r="D276" s="24" t="s">
        <v>424</v>
      </c>
      <c r="E276" s="199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  <c r="AA276" s="200"/>
      <c r="AB276" s="200"/>
      <c r="AC276" s="200"/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Q276" s="200"/>
      <c r="AR276" s="200"/>
      <c r="AS276" s="200"/>
      <c r="AT276" s="200"/>
      <c r="AU276" s="200"/>
      <c r="AV276" s="200"/>
      <c r="AW276" s="200"/>
      <c r="AX276" s="200"/>
      <c r="AY276" s="200"/>
      <c r="AZ276" s="200"/>
      <c r="BA276" s="200"/>
      <c r="BB276" s="200"/>
      <c r="BC276" s="200"/>
      <c r="BD276" s="200"/>
      <c r="BE276" s="200"/>
      <c r="BF276" s="200"/>
      <c r="BG276" s="200"/>
      <c r="BH276" s="200"/>
      <c r="BI276" s="200"/>
      <c r="BJ276" s="200"/>
      <c r="BK276" s="200"/>
      <c r="BL276" s="200"/>
      <c r="BM276" s="219">
        <v>56</v>
      </c>
    </row>
    <row r="277" spans="1:65">
      <c r="A277" s="30"/>
      <c r="B277" s="3" t="s">
        <v>83</v>
      </c>
      <c r="C277" s="29"/>
      <c r="D277" s="13" t="s">
        <v>424</v>
      </c>
      <c r="E277" s="146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182</v>
      </c>
      <c r="C278" s="29"/>
      <c r="D278" s="13" t="s">
        <v>424</v>
      </c>
      <c r="E278" s="146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183</v>
      </c>
      <c r="C279" s="47"/>
      <c r="D279" s="45" t="s">
        <v>184</v>
      </c>
      <c r="E279" s="14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397</v>
      </c>
      <c r="BM281" s="28" t="s">
        <v>193</v>
      </c>
    </row>
    <row r="282" spans="1:65" ht="15">
      <c r="A282" s="25" t="s">
        <v>17</v>
      </c>
      <c r="B282" s="18" t="s">
        <v>101</v>
      </c>
      <c r="C282" s="15" t="s">
        <v>102</v>
      </c>
      <c r="D282" s="16" t="s">
        <v>153</v>
      </c>
      <c r="E282" s="146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154</v>
      </c>
      <c r="C283" s="9" t="s">
        <v>154</v>
      </c>
      <c r="D283" s="144" t="s">
        <v>199</v>
      </c>
      <c r="E283" s="146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207</v>
      </c>
      <c r="E284" s="146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4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11">
        <v>32</v>
      </c>
      <c r="E286" s="212"/>
      <c r="F286" s="213"/>
      <c r="G286" s="213"/>
      <c r="H286" s="213"/>
      <c r="I286" s="213"/>
      <c r="J286" s="213"/>
      <c r="K286" s="213"/>
      <c r="L286" s="213"/>
      <c r="M286" s="213"/>
      <c r="N286" s="213"/>
      <c r="O286" s="213"/>
      <c r="P286" s="213"/>
      <c r="Q286" s="213"/>
      <c r="R286" s="213"/>
      <c r="S286" s="213"/>
      <c r="T286" s="213"/>
      <c r="U286" s="213"/>
      <c r="V286" s="213"/>
      <c r="W286" s="213"/>
      <c r="X286" s="213"/>
      <c r="Y286" s="213"/>
      <c r="Z286" s="213"/>
      <c r="AA286" s="213"/>
      <c r="AB286" s="213"/>
      <c r="AC286" s="213"/>
      <c r="AD286" s="213"/>
      <c r="AE286" s="213"/>
      <c r="AF286" s="213"/>
      <c r="AG286" s="213"/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  <c r="BI286" s="213"/>
      <c r="BJ286" s="213"/>
      <c r="BK286" s="213"/>
      <c r="BL286" s="213"/>
      <c r="BM286" s="214">
        <v>1</v>
      </c>
    </row>
    <row r="287" spans="1:65">
      <c r="A287" s="30"/>
      <c r="B287" s="19">
        <v>1</v>
      </c>
      <c r="C287" s="9">
        <v>2</v>
      </c>
      <c r="D287" s="215">
        <v>31.899999999999995</v>
      </c>
      <c r="E287" s="212"/>
      <c r="F287" s="213"/>
      <c r="G287" s="213"/>
      <c r="H287" s="213"/>
      <c r="I287" s="213"/>
      <c r="J287" s="213"/>
      <c r="K287" s="213"/>
      <c r="L287" s="213"/>
      <c r="M287" s="213"/>
      <c r="N287" s="213"/>
      <c r="O287" s="213"/>
      <c r="P287" s="213"/>
      <c r="Q287" s="213"/>
      <c r="R287" s="213"/>
      <c r="S287" s="213"/>
      <c r="T287" s="213"/>
      <c r="U287" s="213"/>
      <c r="V287" s="213"/>
      <c r="W287" s="213"/>
      <c r="X287" s="213"/>
      <c r="Y287" s="213"/>
      <c r="Z287" s="213"/>
      <c r="AA287" s="213"/>
      <c r="AB287" s="213"/>
      <c r="AC287" s="213"/>
      <c r="AD287" s="213"/>
      <c r="AE287" s="213"/>
      <c r="AF287" s="213"/>
      <c r="AG287" s="213"/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  <c r="BI287" s="213"/>
      <c r="BJ287" s="213"/>
      <c r="BK287" s="213"/>
      <c r="BL287" s="213"/>
      <c r="BM287" s="214">
        <v>4</v>
      </c>
    </row>
    <row r="288" spans="1:65">
      <c r="A288" s="30"/>
      <c r="B288" s="20" t="s">
        <v>179</v>
      </c>
      <c r="C288" s="12"/>
      <c r="D288" s="217">
        <v>31.949999999999996</v>
      </c>
      <c r="E288" s="212"/>
      <c r="F288" s="213"/>
      <c r="G288" s="213"/>
      <c r="H288" s="213"/>
      <c r="I288" s="213"/>
      <c r="J288" s="213"/>
      <c r="K288" s="213"/>
      <c r="L288" s="213"/>
      <c r="M288" s="213"/>
      <c r="N288" s="213"/>
      <c r="O288" s="213"/>
      <c r="P288" s="213"/>
      <c r="Q288" s="213"/>
      <c r="R288" s="213"/>
      <c r="S288" s="213"/>
      <c r="T288" s="213"/>
      <c r="U288" s="213"/>
      <c r="V288" s="213"/>
      <c r="W288" s="213"/>
      <c r="X288" s="213"/>
      <c r="Y288" s="213"/>
      <c r="Z288" s="213"/>
      <c r="AA288" s="213"/>
      <c r="AB288" s="213"/>
      <c r="AC288" s="213"/>
      <c r="AD288" s="213"/>
      <c r="AE288" s="213"/>
      <c r="AF288" s="213"/>
      <c r="AG288" s="213"/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  <c r="BI288" s="213"/>
      <c r="BJ288" s="213"/>
      <c r="BK288" s="213"/>
      <c r="BL288" s="213"/>
      <c r="BM288" s="214">
        <v>16</v>
      </c>
    </row>
    <row r="289" spans="1:65">
      <c r="A289" s="30"/>
      <c r="B289" s="3" t="s">
        <v>180</v>
      </c>
      <c r="C289" s="29"/>
      <c r="D289" s="215">
        <v>31.949999999999996</v>
      </c>
      <c r="E289" s="212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  <c r="AA289" s="213"/>
      <c r="AB289" s="213"/>
      <c r="AC289" s="213"/>
      <c r="AD289" s="213"/>
      <c r="AE289" s="213"/>
      <c r="AF289" s="213"/>
      <c r="AG289" s="213"/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  <c r="BG289" s="213"/>
      <c r="BH289" s="213"/>
      <c r="BI289" s="213"/>
      <c r="BJ289" s="213"/>
      <c r="BK289" s="213"/>
      <c r="BL289" s="213"/>
      <c r="BM289" s="214">
        <v>31.95</v>
      </c>
    </row>
    <row r="290" spans="1:65">
      <c r="A290" s="30"/>
      <c r="B290" s="3" t="s">
        <v>181</v>
      </c>
      <c r="C290" s="29"/>
      <c r="D290" s="215">
        <v>7.0710678118658263E-2</v>
      </c>
      <c r="E290" s="212"/>
      <c r="F290" s="213"/>
      <c r="G290" s="213"/>
      <c r="H290" s="213"/>
      <c r="I290" s="213"/>
      <c r="J290" s="213"/>
      <c r="K290" s="213"/>
      <c r="L290" s="213"/>
      <c r="M290" s="213"/>
      <c r="N290" s="213"/>
      <c r="O290" s="213"/>
      <c r="P290" s="213"/>
      <c r="Q290" s="213"/>
      <c r="R290" s="213"/>
      <c r="S290" s="213"/>
      <c r="T290" s="213"/>
      <c r="U290" s="213"/>
      <c r="V290" s="213"/>
      <c r="W290" s="213"/>
      <c r="X290" s="213"/>
      <c r="Y290" s="213"/>
      <c r="Z290" s="213"/>
      <c r="AA290" s="213"/>
      <c r="AB290" s="213"/>
      <c r="AC290" s="213"/>
      <c r="AD290" s="213"/>
      <c r="AE290" s="213"/>
      <c r="AF290" s="213"/>
      <c r="AG290" s="213"/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  <c r="BI290" s="213"/>
      <c r="BJ290" s="213"/>
      <c r="BK290" s="213"/>
      <c r="BL290" s="213"/>
      <c r="BM290" s="214">
        <v>57</v>
      </c>
    </row>
    <row r="291" spans="1:65">
      <c r="A291" s="30"/>
      <c r="B291" s="3" t="s">
        <v>83</v>
      </c>
      <c r="C291" s="29"/>
      <c r="D291" s="13">
        <v>2.2131667642772542E-3</v>
      </c>
      <c r="E291" s="14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182</v>
      </c>
      <c r="C292" s="29"/>
      <c r="D292" s="13">
        <v>-1.1102230246251565E-16</v>
      </c>
      <c r="E292" s="14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183</v>
      </c>
      <c r="C293" s="47"/>
      <c r="D293" s="45" t="s">
        <v>184</v>
      </c>
      <c r="E293" s="14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398</v>
      </c>
      <c r="BM295" s="28" t="s">
        <v>193</v>
      </c>
    </row>
    <row r="296" spans="1:65" ht="15">
      <c r="A296" s="25" t="s">
        <v>23</v>
      </c>
      <c r="B296" s="18" t="s">
        <v>101</v>
      </c>
      <c r="C296" s="15" t="s">
        <v>102</v>
      </c>
      <c r="D296" s="16" t="s">
        <v>153</v>
      </c>
      <c r="E296" s="14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154</v>
      </c>
      <c r="C297" s="9" t="s">
        <v>154</v>
      </c>
      <c r="D297" s="144" t="s">
        <v>199</v>
      </c>
      <c r="E297" s="14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207</v>
      </c>
      <c r="E298" s="14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0.35</v>
      </c>
      <c r="E300" s="146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0.35</v>
      </c>
      <c r="E301" s="146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6</v>
      </c>
    </row>
    <row r="302" spans="1:65">
      <c r="A302" s="30"/>
      <c r="B302" s="20" t="s">
        <v>179</v>
      </c>
      <c r="C302" s="12"/>
      <c r="D302" s="23">
        <v>0.35</v>
      </c>
      <c r="E302" s="146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180</v>
      </c>
      <c r="C303" s="29"/>
      <c r="D303" s="11">
        <v>0.35</v>
      </c>
      <c r="E303" s="14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0.35</v>
      </c>
    </row>
    <row r="304" spans="1:65">
      <c r="A304" s="30"/>
      <c r="B304" s="3" t="s">
        <v>181</v>
      </c>
      <c r="C304" s="29"/>
      <c r="D304" s="24">
        <v>0</v>
      </c>
      <c r="E304" s="14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58</v>
      </c>
    </row>
    <row r="305" spans="1:65">
      <c r="A305" s="30"/>
      <c r="B305" s="3" t="s">
        <v>83</v>
      </c>
      <c r="C305" s="29"/>
      <c r="D305" s="13">
        <v>0</v>
      </c>
      <c r="E305" s="14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182</v>
      </c>
      <c r="C306" s="29"/>
      <c r="D306" s="13">
        <v>0</v>
      </c>
      <c r="E306" s="14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183</v>
      </c>
      <c r="C307" s="47"/>
      <c r="D307" s="45" t="s">
        <v>184</v>
      </c>
      <c r="E307" s="146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399</v>
      </c>
      <c r="BM309" s="28" t="s">
        <v>193</v>
      </c>
    </row>
    <row r="310" spans="1:65" ht="15">
      <c r="A310" s="25" t="s">
        <v>54</v>
      </c>
      <c r="B310" s="18" t="s">
        <v>101</v>
      </c>
      <c r="C310" s="15" t="s">
        <v>102</v>
      </c>
      <c r="D310" s="16" t="s">
        <v>153</v>
      </c>
      <c r="E310" s="14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154</v>
      </c>
      <c r="C311" s="9" t="s">
        <v>154</v>
      </c>
      <c r="D311" s="144" t="s">
        <v>199</v>
      </c>
      <c r="E311" s="14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207</v>
      </c>
      <c r="E312" s="14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8">
        <v>8.6900000000000005E-2</v>
      </c>
      <c r="E314" s="199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/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Q314" s="200"/>
      <c r="AR314" s="200"/>
      <c r="AS314" s="200"/>
      <c r="AT314" s="200"/>
      <c r="AU314" s="200"/>
      <c r="AV314" s="200"/>
      <c r="AW314" s="200"/>
      <c r="AX314" s="200"/>
      <c r="AY314" s="200"/>
      <c r="AZ314" s="200"/>
      <c r="BA314" s="200"/>
      <c r="BB314" s="200"/>
      <c r="BC314" s="200"/>
      <c r="BD314" s="200"/>
      <c r="BE314" s="200"/>
      <c r="BF314" s="200"/>
      <c r="BG314" s="200"/>
      <c r="BH314" s="200"/>
      <c r="BI314" s="200"/>
      <c r="BJ314" s="200"/>
      <c r="BK314" s="200"/>
      <c r="BL314" s="200"/>
      <c r="BM314" s="219">
        <v>1</v>
      </c>
    </row>
    <row r="315" spans="1:65">
      <c r="A315" s="30"/>
      <c r="B315" s="19">
        <v>1</v>
      </c>
      <c r="C315" s="9">
        <v>2</v>
      </c>
      <c r="D315" s="24">
        <v>8.6900000000000005E-2</v>
      </c>
      <c r="E315" s="199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/>
      <c r="AD315" s="200"/>
      <c r="AE315" s="200"/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Q315" s="200"/>
      <c r="AR315" s="200"/>
      <c r="AS315" s="200"/>
      <c r="AT315" s="200"/>
      <c r="AU315" s="200"/>
      <c r="AV315" s="200"/>
      <c r="AW315" s="200"/>
      <c r="AX315" s="200"/>
      <c r="AY315" s="200"/>
      <c r="AZ315" s="200"/>
      <c r="BA315" s="200"/>
      <c r="BB315" s="200"/>
      <c r="BC315" s="200"/>
      <c r="BD315" s="200"/>
      <c r="BE315" s="200"/>
      <c r="BF315" s="200"/>
      <c r="BG315" s="200"/>
      <c r="BH315" s="200"/>
      <c r="BI315" s="200"/>
      <c r="BJ315" s="200"/>
      <c r="BK315" s="200"/>
      <c r="BL315" s="200"/>
      <c r="BM315" s="219">
        <v>8</v>
      </c>
    </row>
    <row r="316" spans="1:65">
      <c r="A316" s="30"/>
      <c r="B316" s="20" t="s">
        <v>179</v>
      </c>
      <c r="C316" s="12"/>
      <c r="D316" s="220">
        <v>8.6900000000000005E-2</v>
      </c>
      <c r="E316" s="199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0"/>
      <c r="AG316" s="200"/>
      <c r="AH316" s="200"/>
      <c r="AI316" s="200"/>
      <c r="AJ316" s="200"/>
      <c r="AK316" s="200"/>
      <c r="AL316" s="200"/>
      <c r="AM316" s="200"/>
      <c r="AN316" s="200"/>
      <c r="AO316" s="200"/>
      <c r="AP316" s="200"/>
      <c r="AQ316" s="200"/>
      <c r="AR316" s="200"/>
      <c r="AS316" s="200"/>
      <c r="AT316" s="200"/>
      <c r="AU316" s="200"/>
      <c r="AV316" s="200"/>
      <c r="AW316" s="200"/>
      <c r="AX316" s="200"/>
      <c r="AY316" s="200"/>
      <c r="AZ316" s="200"/>
      <c r="BA316" s="200"/>
      <c r="BB316" s="200"/>
      <c r="BC316" s="200"/>
      <c r="BD316" s="200"/>
      <c r="BE316" s="200"/>
      <c r="BF316" s="200"/>
      <c r="BG316" s="200"/>
      <c r="BH316" s="200"/>
      <c r="BI316" s="200"/>
      <c r="BJ316" s="200"/>
      <c r="BK316" s="200"/>
      <c r="BL316" s="200"/>
      <c r="BM316" s="219">
        <v>16</v>
      </c>
    </row>
    <row r="317" spans="1:65">
      <c r="A317" s="30"/>
      <c r="B317" s="3" t="s">
        <v>180</v>
      </c>
      <c r="C317" s="29"/>
      <c r="D317" s="24">
        <v>8.6900000000000005E-2</v>
      </c>
      <c r="E317" s="199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/>
      <c r="AD317" s="200"/>
      <c r="AE317" s="200"/>
      <c r="AF317" s="200"/>
      <c r="AG317" s="200"/>
      <c r="AH317" s="200"/>
      <c r="AI317" s="200"/>
      <c r="AJ317" s="200"/>
      <c r="AK317" s="200"/>
      <c r="AL317" s="200"/>
      <c r="AM317" s="200"/>
      <c r="AN317" s="200"/>
      <c r="AO317" s="200"/>
      <c r="AP317" s="200"/>
      <c r="AQ317" s="200"/>
      <c r="AR317" s="200"/>
      <c r="AS317" s="200"/>
      <c r="AT317" s="200"/>
      <c r="AU317" s="200"/>
      <c r="AV317" s="200"/>
      <c r="AW317" s="200"/>
      <c r="AX317" s="200"/>
      <c r="AY317" s="200"/>
      <c r="AZ317" s="200"/>
      <c r="BA317" s="200"/>
      <c r="BB317" s="200"/>
      <c r="BC317" s="200"/>
      <c r="BD317" s="200"/>
      <c r="BE317" s="200"/>
      <c r="BF317" s="200"/>
      <c r="BG317" s="200"/>
      <c r="BH317" s="200"/>
      <c r="BI317" s="200"/>
      <c r="BJ317" s="200"/>
      <c r="BK317" s="200"/>
      <c r="BL317" s="200"/>
      <c r="BM317" s="219">
        <v>8.6900000000000005E-2</v>
      </c>
    </row>
    <row r="318" spans="1:65">
      <c r="A318" s="30"/>
      <c r="B318" s="3" t="s">
        <v>181</v>
      </c>
      <c r="C318" s="29"/>
      <c r="D318" s="24">
        <v>0</v>
      </c>
      <c r="E318" s="199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0"/>
      <c r="AT318" s="200"/>
      <c r="AU318" s="200"/>
      <c r="AV318" s="200"/>
      <c r="AW318" s="200"/>
      <c r="AX318" s="200"/>
      <c r="AY318" s="200"/>
      <c r="AZ318" s="200"/>
      <c r="BA318" s="200"/>
      <c r="BB318" s="200"/>
      <c r="BC318" s="200"/>
      <c r="BD318" s="200"/>
      <c r="BE318" s="200"/>
      <c r="BF318" s="200"/>
      <c r="BG318" s="200"/>
      <c r="BH318" s="200"/>
      <c r="BI318" s="200"/>
      <c r="BJ318" s="200"/>
      <c r="BK318" s="200"/>
      <c r="BL318" s="200"/>
      <c r="BM318" s="219">
        <v>59</v>
      </c>
    </row>
    <row r="319" spans="1:65">
      <c r="A319" s="30"/>
      <c r="B319" s="3" t="s">
        <v>83</v>
      </c>
      <c r="C319" s="29"/>
      <c r="D319" s="13">
        <v>0</v>
      </c>
      <c r="E319" s="146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182</v>
      </c>
      <c r="C320" s="29"/>
      <c r="D320" s="13">
        <v>0</v>
      </c>
      <c r="E320" s="146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183</v>
      </c>
      <c r="C321" s="47"/>
      <c r="D321" s="45" t="s">
        <v>184</v>
      </c>
      <c r="E321" s="14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400</v>
      </c>
      <c r="BM323" s="28" t="s">
        <v>193</v>
      </c>
    </row>
    <row r="324" spans="1:65" ht="15">
      <c r="A324" s="25" t="s">
        <v>26</v>
      </c>
      <c r="B324" s="18" t="s">
        <v>101</v>
      </c>
      <c r="C324" s="15" t="s">
        <v>102</v>
      </c>
      <c r="D324" s="16" t="s">
        <v>153</v>
      </c>
      <c r="E324" s="14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154</v>
      </c>
      <c r="C325" s="9" t="s">
        <v>154</v>
      </c>
      <c r="D325" s="144" t="s">
        <v>199</v>
      </c>
      <c r="E325" s="146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207</v>
      </c>
      <c r="E326" s="14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4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11">
        <v>12.6</v>
      </c>
      <c r="E328" s="212"/>
      <c r="F328" s="213"/>
      <c r="G328" s="213"/>
      <c r="H328" s="213"/>
      <c r="I328" s="213"/>
      <c r="J328" s="213"/>
      <c r="K328" s="213"/>
      <c r="L328" s="213"/>
      <c r="M328" s="213"/>
      <c r="N328" s="213"/>
      <c r="O328" s="213"/>
      <c r="P328" s="213"/>
      <c r="Q328" s="213"/>
      <c r="R328" s="213"/>
      <c r="S328" s="213"/>
      <c r="T328" s="213"/>
      <c r="U328" s="213"/>
      <c r="V328" s="213"/>
      <c r="W328" s="213"/>
      <c r="X328" s="213"/>
      <c r="Y328" s="213"/>
      <c r="Z328" s="213"/>
      <c r="AA328" s="213"/>
      <c r="AB328" s="213"/>
      <c r="AC328" s="213"/>
      <c r="AD328" s="213"/>
      <c r="AE328" s="213"/>
      <c r="AF328" s="213"/>
      <c r="AG328" s="213"/>
      <c r="AH328" s="213"/>
      <c r="AI328" s="213"/>
      <c r="AJ328" s="213"/>
      <c r="AK328" s="213"/>
      <c r="AL328" s="213"/>
      <c r="AM328" s="213"/>
      <c r="AN328" s="213"/>
      <c r="AO328" s="213"/>
      <c r="AP328" s="213"/>
      <c r="AQ328" s="213"/>
      <c r="AR328" s="213"/>
      <c r="AS328" s="213"/>
      <c r="AT328" s="213"/>
      <c r="AU328" s="213"/>
      <c r="AV328" s="213"/>
      <c r="AW328" s="213"/>
      <c r="AX328" s="213"/>
      <c r="AY328" s="213"/>
      <c r="AZ328" s="213"/>
      <c r="BA328" s="213"/>
      <c r="BB328" s="213"/>
      <c r="BC328" s="213"/>
      <c r="BD328" s="213"/>
      <c r="BE328" s="213"/>
      <c r="BF328" s="213"/>
      <c r="BG328" s="213"/>
      <c r="BH328" s="213"/>
      <c r="BI328" s="213"/>
      <c r="BJ328" s="213"/>
      <c r="BK328" s="213"/>
      <c r="BL328" s="213"/>
      <c r="BM328" s="214">
        <v>1</v>
      </c>
    </row>
    <row r="329" spans="1:65">
      <c r="A329" s="30"/>
      <c r="B329" s="19">
        <v>1</v>
      </c>
      <c r="C329" s="9">
        <v>2</v>
      </c>
      <c r="D329" s="215">
        <v>12.6</v>
      </c>
      <c r="E329" s="212"/>
      <c r="F329" s="213"/>
      <c r="G329" s="213"/>
      <c r="H329" s="213"/>
      <c r="I329" s="213"/>
      <c r="J329" s="213"/>
      <c r="K329" s="213"/>
      <c r="L329" s="213"/>
      <c r="M329" s="213"/>
      <c r="N329" s="213"/>
      <c r="O329" s="213"/>
      <c r="P329" s="213"/>
      <c r="Q329" s="213"/>
      <c r="R329" s="213"/>
      <c r="S329" s="213"/>
      <c r="T329" s="213"/>
      <c r="U329" s="213"/>
      <c r="V329" s="213"/>
      <c r="W329" s="213"/>
      <c r="X329" s="213"/>
      <c r="Y329" s="213"/>
      <c r="Z329" s="213"/>
      <c r="AA329" s="213"/>
      <c r="AB329" s="213"/>
      <c r="AC329" s="213"/>
      <c r="AD329" s="213"/>
      <c r="AE329" s="213"/>
      <c r="AF329" s="213"/>
      <c r="AG329" s="213"/>
      <c r="AH329" s="213"/>
      <c r="AI329" s="213"/>
      <c r="AJ329" s="213"/>
      <c r="AK329" s="213"/>
      <c r="AL329" s="213"/>
      <c r="AM329" s="213"/>
      <c r="AN329" s="213"/>
      <c r="AO329" s="213"/>
      <c r="AP329" s="213"/>
      <c r="AQ329" s="213"/>
      <c r="AR329" s="213"/>
      <c r="AS329" s="213"/>
      <c r="AT329" s="213"/>
      <c r="AU329" s="213"/>
      <c r="AV329" s="213"/>
      <c r="AW329" s="213"/>
      <c r="AX329" s="213"/>
      <c r="AY329" s="213"/>
      <c r="AZ329" s="213"/>
      <c r="BA329" s="213"/>
      <c r="BB329" s="213"/>
      <c r="BC329" s="213"/>
      <c r="BD329" s="213"/>
      <c r="BE329" s="213"/>
      <c r="BF329" s="213"/>
      <c r="BG329" s="213"/>
      <c r="BH329" s="213"/>
      <c r="BI329" s="213"/>
      <c r="BJ329" s="213"/>
      <c r="BK329" s="213"/>
      <c r="BL329" s="213"/>
      <c r="BM329" s="214">
        <v>9</v>
      </c>
    </row>
    <row r="330" spans="1:65">
      <c r="A330" s="30"/>
      <c r="B330" s="20" t="s">
        <v>179</v>
      </c>
      <c r="C330" s="12"/>
      <c r="D330" s="217">
        <v>12.6</v>
      </c>
      <c r="E330" s="212"/>
      <c r="F330" s="213"/>
      <c r="G330" s="213"/>
      <c r="H330" s="213"/>
      <c r="I330" s="213"/>
      <c r="J330" s="213"/>
      <c r="K330" s="213"/>
      <c r="L330" s="213"/>
      <c r="M330" s="213"/>
      <c r="N330" s="213"/>
      <c r="O330" s="213"/>
      <c r="P330" s="213"/>
      <c r="Q330" s="213"/>
      <c r="R330" s="213"/>
      <c r="S330" s="213"/>
      <c r="T330" s="213"/>
      <c r="U330" s="213"/>
      <c r="V330" s="213"/>
      <c r="W330" s="213"/>
      <c r="X330" s="213"/>
      <c r="Y330" s="213"/>
      <c r="Z330" s="213"/>
      <c r="AA330" s="213"/>
      <c r="AB330" s="213"/>
      <c r="AC330" s="213"/>
      <c r="AD330" s="213"/>
      <c r="AE330" s="213"/>
      <c r="AF330" s="213"/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3"/>
      <c r="AT330" s="213"/>
      <c r="AU330" s="213"/>
      <c r="AV330" s="213"/>
      <c r="AW330" s="213"/>
      <c r="AX330" s="213"/>
      <c r="AY330" s="213"/>
      <c r="AZ330" s="213"/>
      <c r="BA330" s="213"/>
      <c r="BB330" s="213"/>
      <c r="BC330" s="213"/>
      <c r="BD330" s="213"/>
      <c r="BE330" s="213"/>
      <c r="BF330" s="213"/>
      <c r="BG330" s="213"/>
      <c r="BH330" s="213"/>
      <c r="BI330" s="213"/>
      <c r="BJ330" s="213"/>
      <c r="BK330" s="213"/>
      <c r="BL330" s="213"/>
      <c r="BM330" s="214">
        <v>16</v>
      </c>
    </row>
    <row r="331" spans="1:65">
      <c r="A331" s="30"/>
      <c r="B331" s="3" t="s">
        <v>180</v>
      </c>
      <c r="C331" s="29"/>
      <c r="D331" s="215">
        <v>12.6</v>
      </c>
      <c r="E331" s="212"/>
      <c r="F331" s="213"/>
      <c r="G331" s="213"/>
      <c r="H331" s="213"/>
      <c r="I331" s="213"/>
      <c r="J331" s="213"/>
      <c r="K331" s="213"/>
      <c r="L331" s="213"/>
      <c r="M331" s="213"/>
      <c r="N331" s="213"/>
      <c r="O331" s="213"/>
      <c r="P331" s="213"/>
      <c r="Q331" s="213"/>
      <c r="R331" s="213"/>
      <c r="S331" s="213"/>
      <c r="T331" s="213"/>
      <c r="U331" s="213"/>
      <c r="V331" s="213"/>
      <c r="W331" s="213"/>
      <c r="X331" s="213"/>
      <c r="Y331" s="213"/>
      <c r="Z331" s="213"/>
      <c r="AA331" s="213"/>
      <c r="AB331" s="213"/>
      <c r="AC331" s="213"/>
      <c r="AD331" s="213"/>
      <c r="AE331" s="213"/>
      <c r="AF331" s="213"/>
      <c r="AG331" s="213"/>
      <c r="AH331" s="213"/>
      <c r="AI331" s="213"/>
      <c r="AJ331" s="213"/>
      <c r="AK331" s="213"/>
      <c r="AL331" s="213"/>
      <c r="AM331" s="213"/>
      <c r="AN331" s="213"/>
      <c r="AO331" s="213"/>
      <c r="AP331" s="213"/>
      <c r="AQ331" s="213"/>
      <c r="AR331" s="213"/>
      <c r="AS331" s="213"/>
      <c r="AT331" s="213"/>
      <c r="AU331" s="213"/>
      <c r="AV331" s="213"/>
      <c r="AW331" s="213"/>
      <c r="AX331" s="213"/>
      <c r="AY331" s="213"/>
      <c r="AZ331" s="213"/>
      <c r="BA331" s="213"/>
      <c r="BB331" s="213"/>
      <c r="BC331" s="213"/>
      <c r="BD331" s="213"/>
      <c r="BE331" s="213"/>
      <c r="BF331" s="213"/>
      <c r="BG331" s="213"/>
      <c r="BH331" s="213"/>
      <c r="BI331" s="213"/>
      <c r="BJ331" s="213"/>
      <c r="BK331" s="213"/>
      <c r="BL331" s="213"/>
      <c r="BM331" s="214">
        <v>12.6</v>
      </c>
    </row>
    <row r="332" spans="1:65">
      <c r="A332" s="30"/>
      <c r="B332" s="3" t="s">
        <v>181</v>
      </c>
      <c r="C332" s="29"/>
      <c r="D332" s="215">
        <v>0</v>
      </c>
      <c r="E332" s="212"/>
      <c r="F332" s="213"/>
      <c r="G332" s="213"/>
      <c r="H332" s="213"/>
      <c r="I332" s="213"/>
      <c r="J332" s="213"/>
      <c r="K332" s="213"/>
      <c r="L332" s="213"/>
      <c r="M332" s="213"/>
      <c r="N332" s="213"/>
      <c r="O332" s="213"/>
      <c r="P332" s="213"/>
      <c r="Q332" s="213"/>
      <c r="R332" s="213"/>
      <c r="S332" s="213"/>
      <c r="T332" s="213"/>
      <c r="U332" s="213"/>
      <c r="V332" s="213"/>
      <c r="W332" s="213"/>
      <c r="X332" s="213"/>
      <c r="Y332" s="213"/>
      <c r="Z332" s="213"/>
      <c r="AA332" s="213"/>
      <c r="AB332" s="213"/>
      <c r="AC332" s="213"/>
      <c r="AD332" s="213"/>
      <c r="AE332" s="213"/>
      <c r="AF332" s="213"/>
      <c r="AG332" s="213"/>
      <c r="AH332" s="213"/>
      <c r="AI332" s="213"/>
      <c r="AJ332" s="213"/>
      <c r="AK332" s="213"/>
      <c r="AL332" s="213"/>
      <c r="AM332" s="213"/>
      <c r="AN332" s="213"/>
      <c r="AO332" s="213"/>
      <c r="AP332" s="213"/>
      <c r="AQ332" s="213"/>
      <c r="AR332" s="213"/>
      <c r="AS332" s="213"/>
      <c r="AT332" s="213"/>
      <c r="AU332" s="213"/>
      <c r="AV332" s="213"/>
      <c r="AW332" s="213"/>
      <c r="AX332" s="213"/>
      <c r="AY332" s="213"/>
      <c r="AZ332" s="213"/>
      <c r="BA332" s="213"/>
      <c r="BB332" s="213"/>
      <c r="BC332" s="213"/>
      <c r="BD332" s="213"/>
      <c r="BE332" s="213"/>
      <c r="BF332" s="213"/>
      <c r="BG332" s="213"/>
      <c r="BH332" s="213"/>
      <c r="BI332" s="213"/>
      <c r="BJ332" s="213"/>
      <c r="BK332" s="213"/>
      <c r="BL332" s="213"/>
      <c r="BM332" s="214">
        <v>60</v>
      </c>
    </row>
    <row r="333" spans="1:65">
      <c r="A333" s="30"/>
      <c r="B333" s="3" t="s">
        <v>83</v>
      </c>
      <c r="C333" s="29"/>
      <c r="D333" s="13">
        <v>0</v>
      </c>
      <c r="E333" s="146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182</v>
      </c>
      <c r="C334" s="29"/>
      <c r="D334" s="13">
        <v>0</v>
      </c>
      <c r="E334" s="146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183</v>
      </c>
      <c r="C335" s="47"/>
      <c r="D335" s="45" t="s">
        <v>184</v>
      </c>
      <c r="E335" s="146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401</v>
      </c>
      <c r="BM337" s="28" t="s">
        <v>193</v>
      </c>
    </row>
    <row r="338" spans="1:65" ht="15">
      <c r="A338" s="25" t="s">
        <v>29</v>
      </c>
      <c r="B338" s="18" t="s">
        <v>101</v>
      </c>
      <c r="C338" s="15" t="s">
        <v>102</v>
      </c>
      <c r="D338" s="16" t="s">
        <v>153</v>
      </c>
      <c r="E338" s="146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154</v>
      </c>
      <c r="C339" s="9" t="s">
        <v>154</v>
      </c>
      <c r="D339" s="144" t="s">
        <v>199</v>
      </c>
      <c r="E339" s="14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207</v>
      </c>
      <c r="E340" s="14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4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11">
        <v>10</v>
      </c>
      <c r="E342" s="212"/>
      <c r="F342" s="213"/>
      <c r="G342" s="213"/>
      <c r="H342" s="213"/>
      <c r="I342" s="213"/>
      <c r="J342" s="213"/>
      <c r="K342" s="213"/>
      <c r="L342" s="213"/>
      <c r="M342" s="213"/>
      <c r="N342" s="213"/>
      <c r="O342" s="213"/>
      <c r="P342" s="213"/>
      <c r="Q342" s="213"/>
      <c r="R342" s="213"/>
      <c r="S342" s="213"/>
      <c r="T342" s="213"/>
      <c r="U342" s="213"/>
      <c r="V342" s="213"/>
      <c r="W342" s="213"/>
      <c r="X342" s="213"/>
      <c r="Y342" s="213"/>
      <c r="Z342" s="213"/>
      <c r="AA342" s="213"/>
      <c r="AB342" s="213"/>
      <c r="AC342" s="213"/>
      <c r="AD342" s="213"/>
      <c r="AE342" s="213"/>
      <c r="AF342" s="213"/>
      <c r="AG342" s="213"/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3"/>
      <c r="AT342" s="213"/>
      <c r="AU342" s="213"/>
      <c r="AV342" s="213"/>
      <c r="AW342" s="213"/>
      <c r="AX342" s="213"/>
      <c r="AY342" s="213"/>
      <c r="AZ342" s="213"/>
      <c r="BA342" s="213"/>
      <c r="BB342" s="213"/>
      <c r="BC342" s="213"/>
      <c r="BD342" s="213"/>
      <c r="BE342" s="213"/>
      <c r="BF342" s="213"/>
      <c r="BG342" s="213"/>
      <c r="BH342" s="213"/>
      <c r="BI342" s="213"/>
      <c r="BJ342" s="213"/>
      <c r="BK342" s="213"/>
      <c r="BL342" s="213"/>
      <c r="BM342" s="214">
        <v>1</v>
      </c>
    </row>
    <row r="343" spans="1:65">
      <c r="A343" s="30"/>
      <c r="B343" s="19">
        <v>1</v>
      </c>
      <c r="C343" s="9">
        <v>2</v>
      </c>
      <c r="D343" s="215">
        <v>10</v>
      </c>
      <c r="E343" s="212"/>
      <c r="F343" s="213"/>
      <c r="G343" s="213"/>
      <c r="H343" s="213"/>
      <c r="I343" s="213"/>
      <c r="J343" s="213"/>
      <c r="K343" s="213"/>
      <c r="L343" s="213"/>
      <c r="M343" s="213"/>
      <c r="N343" s="213"/>
      <c r="O343" s="213"/>
      <c r="P343" s="213"/>
      <c r="Q343" s="213"/>
      <c r="R343" s="213"/>
      <c r="S343" s="213"/>
      <c r="T343" s="213"/>
      <c r="U343" s="213"/>
      <c r="V343" s="213"/>
      <c r="W343" s="213"/>
      <c r="X343" s="213"/>
      <c r="Y343" s="213"/>
      <c r="Z343" s="213"/>
      <c r="AA343" s="213"/>
      <c r="AB343" s="213"/>
      <c r="AC343" s="213"/>
      <c r="AD343" s="213"/>
      <c r="AE343" s="213"/>
      <c r="AF343" s="213"/>
      <c r="AG343" s="213"/>
      <c r="AH343" s="213"/>
      <c r="AI343" s="213"/>
      <c r="AJ343" s="213"/>
      <c r="AK343" s="213"/>
      <c r="AL343" s="213"/>
      <c r="AM343" s="213"/>
      <c r="AN343" s="213"/>
      <c r="AO343" s="213"/>
      <c r="AP343" s="213"/>
      <c r="AQ343" s="213"/>
      <c r="AR343" s="213"/>
      <c r="AS343" s="213"/>
      <c r="AT343" s="213"/>
      <c r="AU343" s="213"/>
      <c r="AV343" s="213"/>
      <c r="AW343" s="213"/>
      <c r="AX343" s="213"/>
      <c r="AY343" s="213"/>
      <c r="AZ343" s="213"/>
      <c r="BA343" s="213"/>
      <c r="BB343" s="213"/>
      <c r="BC343" s="213"/>
      <c r="BD343" s="213"/>
      <c r="BE343" s="213"/>
      <c r="BF343" s="213"/>
      <c r="BG343" s="213"/>
      <c r="BH343" s="213"/>
      <c r="BI343" s="213"/>
      <c r="BJ343" s="213"/>
      <c r="BK343" s="213"/>
      <c r="BL343" s="213"/>
      <c r="BM343" s="214">
        <v>11</v>
      </c>
    </row>
    <row r="344" spans="1:65">
      <c r="A344" s="30"/>
      <c r="B344" s="20" t="s">
        <v>179</v>
      </c>
      <c r="C344" s="12"/>
      <c r="D344" s="217">
        <v>10</v>
      </c>
      <c r="E344" s="212"/>
      <c r="F344" s="213"/>
      <c r="G344" s="213"/>
      <c r="H344" s="213"/>
      <c r="I344" s="213"/>
      <c r="J344" s="213"/>
      <c r="K344" s="213"/>
      <c r="L344" s="213"/>
      <c r="M344" s="213"/>
      <c r="N344" s="213"/>
      <c r="O344" s="213"/>
      <c r="P344" s="213"/>
      <c r="Q344" s="213"/>
      <c r="R344" s="213"/>
      <c r="S344" s="213"/>
      <c r="T344" s="213"/>
      <c r="U344" s="213"/>
      <c r="V344" s="213"/>
      <c r="W344" s="213"/>
      <c r="X344" s="213"/>
      <c r="Y344" s="213"/>
      <c r="Z344" s="213"/>
      <c r="AA344" s="213"/>
      <c r="AB344" s="213"/>
      <c r="AC344" s="213"/>
      <c r="AD344" s="213"/>
      <c r="AE344" s="213"/>
      <c r="AF344" s="213"/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3"/>
      <c r="AT344" s="213"/>
      <c r="AU344" s="213"/>
      <c r="AV344" s="213"/>
      <c r="AW344" s="213"/>
      <c r="AX344" s="213"/>
      <c r="AY344" s="213"/>
      <c r="AZ344" s="213"/>
      <c r="BA344" s="213"/>
      <c r="BB344" s="213"/>
      <c r="BC344" s="213"/>
      <c r="BD344" s="213"/>
      <c r="BE344" s="213"/>
      <c r="BF344" s="213"/>
      <c r="BG344" s="213"/>
      <c r="BH344" s="213"/>
      <c r="BI344" s="213"/>
      <c r="BJ344" s="213"/>
      <c r="BK344" s="213"/>
      <c r="BL344" s="213"/>
      <c r="BM344" s="214">
        <v>16</v>
      </c>
    </row>
    <row r="345" spans="1:65">
      <c r="A345" s="30"/>
      <c r="B345" s="3" t="s">
        <v>180</v>
      </c>
      <c r="C345" s="29"/>
      <c r="D345" s="215">
        <v>10</v>
      </c>
      <c r="E345" s="212"/>
      <c r="F345" s="213"/>
      <c r="G345" s="213"/>
      <c r="H345" s="213"/>
      <c r="I345" s="213"/>
      <c r="J345" s="213"/>
      <c r="K345" s="213"/>
      <c r="L345" s="213"/>
      <c r="M345" s="213"/>
      <c r="N345" s="213"/>
      <c r="O345" s="213"/>
      <c r="P345" s="213"/>
      <c r="Q345" s="213"/>
      <c r="R345" s="213"/>
      <c r="S345" s="213"/>
      <c r="T345" s="213"/>
      <c r="U345" s="213"/>
      <c r="V345" s="213"/>
      <c r="W345" s="213"/>
      <c r="X345" s="213"/>
      <c r="Y345" s="213"/>
      <c r="Z345" s="213"/>
      <c r="AA345" s="213"/>
      <c r="AB345" s="213"/>
      <c r="AC345" s="213"/>
      <c r="AD345" s="213"/>
      <c r="AE345" s="213"/>
      <c r="AF345" s="213"/>
      <c r="AG345" s="213"/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3"/>
      <c r="AT345" s="213"/>
      <c r="AU345" s="213"/>
      <c r="AV345" s="213"/>
      <c r="AW345" s="213"/>
      <c r="AX345" s="213"/>
      <c r="AY345" s="213"/>
      <c r="AZ345" s="213"/>
      <c r="BA345" s="213"/>
      <c r="BB345" s="213"/>
      <c r="BC345" s="213"/>
      <c r="BD345" s="213"/>
      <c r="BE345" s="213"/>
      <c r="BF345" s="213"/>
      <c r="BG345" s="213"/>
      <c r="BH345" s="213"/>
      <c r="BI345" s="213"/>
      <c r="BJ345" s="213"/>
      <c r="BK345" s="213"/>
      <c r="BL345" s="213"/>
      <c r="BM345" s="214">
        <v>10</v>
      </c>
    </row>
    <row r="346" spans="1:65">
      <c r="A346" s="30"/>
      <c r="B346" s="3" t="s">
        <v>181</v>
      </c>
      <c r="C346" s="29"/>
      <c r="D346" s="215">
        <v>0</v>
      </c>
      <c r="E346" s="212"/>
      <c r="F346" s="213"/>
      <c r="G346" s="213"/>
      <c r="H346" s="213"/>
      <c r="I346" s="213"/>
      <c r="J346" s="213"/>
      <c r="K346" s="213"/>
      <c r="L346" s="213"/>
      <c r="M346" s="213"/>
      <c r="N346" s="213"/>
      <c r="O346" s="213"/>
      <c r="P346" s="213"/>
      <c r="Q346" s="213"/>
      <c r="R346" s="213"/>
      <c r="S346" s="213"/>
      <c r="T346" s="213"/>
      <c r="U346" s="213"/>
      <c r="V346" s="213"/>
      <c r="W346" s="213"/>
      <c r="X346" s="213"/>
      <c r="Y346" s="213"/>
      <c r="Z346" s="213"/>
      <c r="AA346" s="213"/>
      <c r="AB346" s="213"/>
      <c r="AC346" s="213"/>
      <c r="AD346" s="213"/>
      <c r="AE346" s="213"/>
      <c r="AF346" s="213"/>
      <c r="AG346" s="213"/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3"/>
      <c r="AT346" s="213"/>
      <c r="AU346" s="213"/>
      <c r="AV346" s="213"/>
      <c r="AW346" s="213"/>
      <c r="AX346" s="213"/>
      <c r="AY346" s="213"/>
      <c r="AZ346" s="213"/>
      <c r="BA346" s="213"/>
      <c r="BB346" s="213"/>
      <c r="BC346" s="213"/>
      <c r="BD346" s="213"/>
      <c r="BE346" s="213"/>
      <c r="BF346" s="213"/>
      <c r="BG346" s="213"/>
      <c r="BH346" s="213"/>
      <c r="BI346" s="213"/>
      <c r="BJ346" s="213"/>
      <c r="BK346" s="213"/>
      <c r="BL346" s="213"/>
      <c r="BM346" s="214">
        <v>61</v>
      </c>
    </row>
    <row r="347" spans="1:65">
      <c r="A347" s="30"/>
      <c r="B347" s="3" t="s">
        <v>83</v>
      </c>
      <c r="C347" s="29"/>
      <c r="D347" s="13">
        <v>0</v>
      </c>
      <c r="E347" s="14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182</v>
      </c>
      <c r="C348" s="29"/>
      <c r="D348" s="13">
        <v>0</v>
      </c>
      <c r="E348" s="14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183</v>
      </c>
      <c r="C349" s="47"/>
      <c r="D349" s="45" t="s">
        <v>184</v>
      </c>
      <c r="E349" s="14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402</v>
      </c>
      <c r="BM351" s="28" t="s">
        <v>193</v>
      </c>
    </row>
    <row r="352" spans="1:65" ht="15">
      <c r="A352" s="25" t="s">
        <v>31</v>
      </c>
      <c r="B352" s="18" t="s">
        <v>101</v>
      </c>
      <c r="C352" s="15" t="s">
        <v>102</v>
      </c>
      <c r="D352" s="16" t="s">
        <v>153</v>
      </c>
      <c r="E352" s="14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154</v>
      </c>
      <c r="C353" s="9" t="s">
        <v>154</v>
      </c>
      <c r="D353" s="144" t="s">
        <v>199</v>
      </c>
      <c r="E353" s="14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207</v>
      </c>
      <c r="E354" s="14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4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11">
        <v>31.100000000000005</v>
      </c>
      <c r="E356" s="212"/>
      <c r="F356" s="213"/>
      <c r="G356" s="213"/>
      <c r="H356" s="213"/>
      <c r="I356" s="213"/>
      <c r="J356" s="213"/>
      <c r="K356" s="213"/>
      <c r="L356" s="213"/>
      <c r="M356" s="213"/>
      <c r="N356" s="213"/>
      <c r="O356" s="213"/>
      <c r="P356" s="213"/>
      <c r="Q356" s="213"/>
      <c r="R356" s="213"/>
      <c r="S356" s="213"/>
      <c r="T356" s="213"/>
      <c r="U356" s="213"/>
      <c r="V356" s="213"/>
      <c r="W356" s="213"/>
      <c r="X356" s="213"/>
      <c r="Y356" s="213"/>
      <c r="Z356" s="213"/>
      <c r="AA356" s="213"/>
      <c r="AB356" s="213"/>
      <c r="AC356" s="213"/>
      <c r="AD356" s="213"/>
      <c r="AE356" s="213"/>
      <c r="AF356" s="213"/>
      <c r="AG356" s="213"/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3"/>
      <c r="AT356" s="213"/>
      <c r="AU356" s="213"/>
      <c r="AV356" s="213"/>
      <c r="AW356" s="213"/>
      <c r="AX356" s="213"/>
      <c r="AY356" s="213"/>
      <c r="AZ356" s="213"/>
      <c r="BA356" s="213"/>
      <c r="BB356" s="213"/>
      <c r="BC356" s="213"/>
      <c r="BD356" s="213"/>
      <c r="BE356" s="213"/>
      <c r="BF356" s="213"/>
      <c r="BG356" s="213"/>
      <c r="BH356" s="213"/>
      <c r="BI356" s="213"/>
      <c r="BJ356" s="213"/>
      <c r="BK356" s="213"/>
      <c r="BL356" s="213"/>
      <c r="BM356" s="214">
        <v>1</v>
      </c>
    </row>
    <row r="357" spans="1:65">
      <c r="A357" s="30"/>
      <c r="B357" s="19">
        <v>1</v>
      </c>
      <c r="C357" s="9">
        <v>2</v>
      </c>
      <c r="D357" s="215">
        <v>31</v>
      </c>
      <c r="E357" s="212"/>
      <c r="F357" s="213"/>
      <c r="G357" s="213"/>
      <c r="H357" s="213"/>
      <c r="I357" s="213"/>
      <c r="J357" s="213"/>
      <c r="K357" s="213"/>
      <c r="L357" s="213"/>
      <c r="M357" s="213"/>
      <c r="N357" s="213"/>
      <c r="O357" s="213"/>
      <c r="P357" s="213"/>
      <c r="Q357" s="213"/>
      <c r="R357" s="213"/>
      <c r="S357" s="213"/>
      <c r="T357" s="213"/>
      <c r="U357" s="213"/>
      <c r="V357" s="213"/>
      <c r="W357" s="213"/>
      <c r="X357" s="213"/>
      <c r="Y357" s="213"/>
      <c r="Z357" s="213"/>
      <c r="AA357" s="213"/>
      <c r="AB357" s="213"/>
      <c r="AC357" s="213"/>
      <c r="AD357" s="213"/>
      <c r="AE357" s="213"/>
      <c r="AF357" s="213"/>
      <c r="AG357" s="213"/>
      <c r="AH357" s="213"/>
      <c r="AI357" s="213"/>
      <c r="AJ357" s="213"/>
      <c r="AK357" s="213"/>
      <c r="AL357" s="213"/>
      <c r="AM357" s="213"/>
      <c r="AN357" s="213"/>
      <c r="AO357" s="213"/>
      <c r="AP357" s="213"/>
      <c r="AQ357" s="213"/>
      <c r="AR357" s="213"/>
      <c r="AS357" s="213"/>
      <c r="AT357" s="213"/>
      <c r="AU357" s="213"/>
      <c r="AV357" s="213"/>
      <c r="AW357" s="213"/>
      <c r="AX357" s="213"/>
      <c r="AY357" s="213"/>
      <c r="AZ357" s="213"/>
      <c r="BA357" s="213"/>
      <c r="BB357" s="213"/>
      <c r="BC357" s="213"/>
      <c r="BD357" s="213"/>
      <c r="BE357" s="213"/>
      <c r="BF357" s="213"/>
      <c r="BG357" s="213"/>
      <c r="BH357" s="213"/>
      <c r="BI357" s="213"/>
      <c r="BJ357" s="213"/>
      <c r="BK357" s="213"/>
      <c r="BL357" s="213"/>
      <c r="BM357" s="214">
        <v>12</v>
      </c>
    </row>
    <row r="358" spans="1:65">
      <c r="A358" s="30"/>
      <c r="B358" s="20" t="s">
        <v>179</v>
      </c>
      <c r="C358" s="12"/>
      <c r="D358" s="217">
        <v>31.050000000000004</v>
      </c>
      <c r="E358" s="212"/>
      <c r="F358" s="213"/>
      <c r="G358" s="213"/>
      <c r="H358" s="213"/>
      <c r="I358" s="213"/>
      <c r="J358" s="213"/>
      <c r="K358" s="213"/>
      <c r="L358" s="213"/>
      <c r="M358" s="213"/>
      <c r="N358" s="213"/>
      <c r="O358" s="213"/>
      <c r="P358" s="213"/>
      <c r="Q358" s="213"/>
      <c r="R358" s="213"/>
      <c r="S358" s="213"/>
      <c r="T358" s="213"/>
      <c r="U358" s="213"/>
      <c r="V358" s="213"/>
      <c r="W358" s="213"/>
      <c r="X358" s="213"/>
      <c r="Y358" s="213"/>
      <c r="Z358" s="213"/>
      <c r="AA358" s="213"/>
      <c r="AB358" s="213"/>
      <c r="AC358" s="213"/>
      <c r="AD358" s="213"/>
      <c r="AE358" s="213"/>
      <c r="AF358" s="213"/>
      <c r="AG358" s="213"/>
      <c r="AH358" s="213"/>
      <c r="AI358" s="213"/>
      <c r="AJ358" s="213"/>
      <c r="AK358" s="213"/>
      <c r="AL358" s="213"/>
      <c r="AM358" s="213"/>
      <c r="AN358" s="213"/>
      <c r="AO358" s="213"/>
      <c r="AP358" s="213"/>
      <c r="AQ358" s="213"/>
      <c r="AR358" s="213"/>
      <c r="AS358" s="213"/>
      <c r="AT358" s="213"/>
      <c r="AU358" s="213"/>
      <c r="AV358" s="213"/>
      <c r="AW358" s="213"/>
      <c r="AX358" s="213"/>
      <c r="AY358" s="213"/>
      <c r="AZ358" s="213"/>
      <c r="BA358" s="213"/>
      <c r="BB358" s="213"/>
      <c r="BC358" s="213"/>
      <c r="BD358" s="213"/>
      <c r="BE358" s="213"/>
      <c r="BF358" s="213"/>
      <c r="BG358" s="213"/>
      <c r="BH358" s="213"/>
      <c r="BI358" s="213"/>
      <c r="BJ358" s="213"/>
      <c r="BK358" s="213"/>
      <c r="BL358" s="213"/>
      <c r="BM358" s="214">
        <v>16</v>
      </c>
    </row>
    <row r="359" spans="1:65">
      <c r="A359" s="30"/>
      <c r="B359" s="3" t="s">
        <v>180</v>
      </c>
      <c r="C359" s="29"/>
      <c r="D359" s="215">
        <v>31.050000000000004</v>
      </c>
      <c r="E359" s="212"/>
      <c r="F359" s="213"/>
      <c r="G359" s="213"/>
      <c r="H359" s="213"/>
      <c r="I359" s="213"/>
      <c r="J359" s="213"/>
      <c r="K359" s="213"/>
      <c r="L359" s="213"/>
      <c r="M359" s="213"/>
      <c r="N359" s="213"/>
      <c r="O359" s="213"/>
      <c r="P359" s="213"/>
      <c r="Q359" s="213"/>
      <c r="R359" s="213"/>
      <c r="S359" s="213"/>
      <c r="T359" s="213"/>
      <c r="U359" s="213"/>
      <c r="V359" s="213"/>
      <c r="W359" s="213"/>
      <c r="X359" s="213"/>
      <c r="Y359" s="213"/>
      <c r="Z359" s="213"/>
      <c r="AA359" s="213"/>
      <c r="AB359" s="213"/>
      <c r="AC359" s="213"/>
      <c r="AD359" s="213"/>
      <c r="AE359" s="213"/>
      <c r="AF359" s="213"/>
      <c r="AG359" s="213"/>
      <c r="AH359" s="213"/>
      <c r="AI359" s="213"/>
      <c r="AJ359" s="213"/>
      <c r="AK359" s="213"/>
      <c r="AL359" s="213"/>
      <c r="AM359" s="213"/>
      <c r="AN359" s="213"/>
      <c r="AO359" s="213"/>
      <c r="AP359" s="213"/>
      <c r="AQ359" s="213"/>
      <c r="AR359" s="213"/>
      <c r="AS359" s="213"/>
      <c r="AT359" s="213"/>
      <c r="AU359" s="213"/>
      <c r="AV359" s="213"/>
      <c r="AW359" s="213"/>
      <c r="AX359" s="213"/>
      <c r="AY359" s="213"/>
      <c r="AZ359" s="213"/>
      <c r="BA359" s="213"/>
      <c r="BB359" s="213"/>
      <c r="BC359" s="213"/>
      <c r="BD359" s="213"/>
      <c r="BE359" s="213"/>
      <c r="BF359" s="213"/>
      <c r="BG359" s="213"/>
      <c r="BH359" s="213"/>
      <c r="BI359" s="213"/>
      <c r="BJ359" s="213"/>
      <c r="BK359" s="213"/>
      <c r="BL359" s="213"/>
      <c r="BM359" s="214">
        <v>31.05</v>
      </c>
    </row>
    <row r="360" spans="1:65">
      <c r="A360" s="30"/>
      <c r="B360" s="3" t="s">
        <v>181</v>
      </c>
      <c r="C360" s="29"/>
      <c r="D360" s="215">
        <v>7.0710678118658263E-2</v>
      </c>
      <c r="E360" s="212"/>
      <c r="F360" s="213"/>
      <c r="G360" s="213"/>
      <c r="H360" s="213"/>
      <c r="I360" s="213"/>
      <c r="J360" s="213"/>
      <c r="K360" s="213"/>
      <c r="L360" s="213"/>
      <c r="M360" s="213"/>
      <c r="N360" s="213"/>
      <c r="O360" s="213"/>
      <c r="P360" s="213"/>
      <c r="Q360" s="213"/>
      <c r="R360" s="213"/>
      <c r="S360" s="213"/>
      <c r="T360" s="213"/>
      <c r="U360" s="213"/>
      <c r="V360" s="213"/>
      <c r="W360" s="213"/>
      <c r="X360" s="213"/>
      <c r="Y360" s="213"/>
      <c r="Z360" s="213"/>
      <c r="AA360" s="213"/>
      <c r="AB360" s="213"/>
      <c r="AC360" s="213"/>
      <c r="AD360" s="213"/>
      <c r="AE360" s="213"/>
      <c r="AF360" s="213"/>
      <c r="AG360" s="213"/>
      <c r="AH360" s="213"/>
      <c r="AI360" s="213"/>
      <c r="AJ360" s="213"/>
      <c r="AK360" s="213"/>
      <c r="AL360" s="213"/>
      <c r="AM360" s="213"/>
      <c r="AN360" s="213"/>
      <c r="AO360" s="213"/>
      <c r="AP360" s="213"/>
      <c r="AQ360" s="213"/>
      <c r="AR360" s="213"/>
      <c r="AS360" s="213"/>
      <c r="AT360" s="213"/>
      <c r="AU360" s="213"/>
      <c r="AV360" s="213"/>
      <c r="AW360" s="213"/>
      <c r="AX360" s="213"/>
      <c r="AY360" s="213"/>
      <c r="AZ360" s="213"/>
      <c r="BA360" s="213"/>
      <c r="BB360" s="213"/>
      <c r="BC360" s="213"/>
      <c r="BD360" s="213"/>
      <c r="BE360" s="213"/>
      <c r="BF360" s="213"/>
      <c r="BG360" s="213"/>
      <c r="BH360" s="213"/>
      <c r="BI360" s="213"/>
      <c r="BJ360" s="213"/>
      <c r="BK360" s="213"/>
      <c r="BL360" s="213"/>
      <c r="BM360" s="214">
        <v>62</v>
      </c>
    </row>
    <row r="361" spans="1:65">
      <c r="A361" s="30"/>
      <c r="B361" s="3" t="s">
        <v>83</v>
      </c>
      <c r="C361" s="29"/>
      <c r="D361" s="13">
        <v>2.2773165255606524E-3</v>
      </c>
      <c r="E361" s="146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182</v>
      </c>
      <c r="C362" s="29"/>
      <c r="D362" s="13">
        <v>2.2204460492503131E-16</v>
      </c>
      <c r="E362" s="14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183</v>
      </c>
      <c r="C363" s="47"/>
      <c r="D363" s="45" t="s">
        <v>184</v>
      </c>
      <c r="E363" s="14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403</v>
      </c>
      <c r="BM365" s="28" t="s">
        <v>193</v>
      </c>
    </row>
    <row r="366" spans="1:65" ht="15">
      <c r="A366" s="25" t="s">
        <v>34</v>
      </c>
      <c r="B366" s="18" t="s">
        <v>101</v>
      </c>
      <c r="C366" s="15" t="s">
        <v>102</v>
      </c>
      <c r="D366" s="16" t="s">
        <v>153</v>
      </c>
      <c r="E366" s="146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154</v>
      </c>
      <c r="C367" s="9" t="s">
        <v>154</v>
      </c>
      <c r="D367" s="144" t="s">
        <v>199</v>
      </c>
      <c r="E367" s="146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207</v>
      </c>
      <c r="E368" s="146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46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11">
        <v>12</v>
      </c>
      <c r="E370" s="212"/>
      <c r="F370" s="213"/>
      <c r="G370" s="213"/>
      <c r="H370" s="213"/>
      <c r="I370" s="213"/>
      <c r="J370" s="213"/>
      <c r="K370" s="213"/>
      <c r="L370" s="213"/>
      <c r="M370" s="213"/>
      <c r="N370" s="213"/>
      <c r="O370" s="213"/>
      <c r="P370" s="213"/>
      <c r="Q370" s="213"/>
      <c r="R370" s="213"/>
      <c r="S370" s="213"/>
      <c r="T370" s="213"/>
      <c r="U370" s="213"/>
      <c r="V370" s="213"/>
      <c r="W370" s="213"/>
      <c r="X370" s="213"/>
      <c r="Y370" s="213"/>
      <c r="Z370" s="213"/>
      <c r="AA370" s="213"/>
      <c r="AB370" s="213"/>
      <c r="AC370" s="213"/>
      <c r="AD370" s="213"/>
      <c r="AE370" s="213"/>
      <c r="AF370" s="213"/>
      <c r="AG370" s="213"/>
      <c r="AH370" s="213"/>
      <c r="AI370" s="213"/>
      <c r="AJ370" s="213"/>
      <c r="AK370" s="213"/>
      <c r="AL370" s="213"/>
      <c r="AM370" s="213"/>
      <c r="AN370" s="213"/>
      <c r="AO370" s="213"/>
      <c r="AP370" s="213"/>
      <c r="AQ370" s="213"/>
      <c r="AR370" s="213"/>
      <c r="AS370" s="213"/>
      <c r="AT370" s="213"/>
      <c r="AU370" s="213"/>
      <c r="AV370" s="213"/>
      <c r="AW370" s="213"/>
      <c r="AX370" s="213"/>
      <c r="AY370" s="213"/>
      <c r="AZ370" s="213"/>
      <c r="BA370" s="213"/>
      <c r="BB370" s="213"/>
      <c r="BC370" s="213"/>
      <c r="BD370" s="213"/>
      <c r="BE370" s="213"/>
      <c r="BF370" s="213"/>
      <c r="BG370" s="213"/>
      <c r="BH370" s="213"/>
      <c r="BI370" s="213"/>
      <c r="BJ370" s="213"/>
      <c r="BK370" s="213"/>
      <c r="BL370" s="213"/>
      <c r="BM370" s="214">
        <v>1</v>
      </c>
    </row>
    <row r="371" spans="1:65">
      <c r="A371" s="30"/>
      <c r="B371" s="19">
        <v>1</v>
      </c>
      <c r="C371" s="9">
        <v>2</v>
      </c>
      <c r="D371" s="215">
        <v>12</v>
      </c>
      <c r="E371" s="212"/>
      <c r="F371" s="213"/>
      <c r="G371" s="213"/>
      <c r="H371" s="213"/>
      <c r="I371" s="213"/>
      <c r="J371" s="213"/>
      <c r="K371" s="213"/>
      <c r="L371" s="213"/>
      <c r="M371" s="213"/>
      <c r="N371" s="213"/>
      <c r="O371" s="213"/>
      <c r="P371" s="213"/>
      <c r="Q371" s="213"/>
      <c r="R371" s="213"/>
      <c r="S371" s="213"/>
      <c r="T371" s="213"/>
      <c r="U371" s="213"/>
      <c r="V371" s="213"/>
      <c r="W371" s="213"/>
      <c r="X371" s="213"/>
      <c r="Y371" s="213"/>
      <c r="Z371" s="213"/>
      <c r="AA371" s="213"/>
      <c r="AB371" s="213"/>
      <c r="AC371" s="213"/>
      <c r="AD371" s="213"/>
      <c r="AE371" s="213"/>
      <c r="AF371" s="213"/>
      <c r="AG371" s="213"/>
      <c r="AH371" s="213"/>
      <c r="AI371" s="213"/>
      <c r="AJ371" s="213"/>
      <c r="AK371" s="213"/>
      <c r="AL371" s="213"/>
      <c r="AM371" s="213"/>
      <c r="AN371" s="213"/>
      <c r="AO371" s="213"/>
      <c r="AP371" s="213"/>
      <c r="AQ371" s="213"/>
      <c r="AR371" s="213"/>
      <c r="AS371" s="213"/>
      <c r="AT371" s="213"/>
      <c r="AU371" s="213"/>
      <c r="AV371" s="213"/>
      <c r="AW371" s="213"/>
      <c r="AX371" s="213"/>
      <c r="AY371" s="213"/>
      <c r="AZ371" s="213"/>
      <c r="BA371" s="213"/>
      <c r="BB371" s="213"/>
      <c r="BC371" s="213"/>
      <c r="BD371" s="213"/>
      <c r="BE371" s="213"/>
      <c r="BF371" s="213"/>
      <c r="BG371" s="213"/>
      <c r="BH371" s="213"/>
      <c r="BI371" s="213"/>
      <c r="BJ371" s="213"/>
      <c r="BK371" s="213"/>
      <c r="BL371" s="213"/>
      <c r="BM371" s="214">
        <v>13</v>
      </c>
    </row>
    <row r="372" spans="1:65">
      <c r="A372" s="30"/>
      <c r="B372" s="20" t="s">
        <v>179</v>
      </c>
      <c r="C372" s="12"/>
      <c r="D372" s="217">
        <v>12</v>
      </c>
      <c r="E372" s="212"/>
      <c r="F372" s="213"/>
      <c r="G372" s="213"/>
      <c r="H372" s="213"/>
      <c r="I372" s="213"/>
      <c r="J372" s="213"/>
      <c r="K372" s="213"/>
      <c r="L372" s="213"/>
      <c r="M372" s="213"/>
      <c r="N372" s="213"/>
      <c r="O372" s="213"/>
      <c r="P372" s="213"/>
      <c r="Q372" s="213"/>
      <c r="R372" s="213"/>
      <c r="S372" s="213"/>
      <c r="T372" s="213"/>
      <c r="U372" s="213"/>
      <c r="V372" s="213"/>
      <c r="W372" s="213"/>
      <c r="X372" s="213"/>
      <c r="Y372" s="213"/>
      <c r="Z372" s="213"/>
      <c r="AA372" s="213"/>
      <c r="AB372" s="213"/>
      <c r="AC372" s="213"/>
      <c r="AD372" s="213"/>
      <c r="AE372" s="213"/>
      <c r="AF372" s="213"/>
      <c r="AG372" s="213"/>
      <c r="AH372" s="213"/>
      <c r="AI372" s="213"/>
      <c r="AJ372" s="213"/>
      <c r="AK372" s="213"/>
      <c r="AL372" s="213"/>
      <c r="AM372" s="213"/>
      <c r="AN372" s="213"/>
      <c r="AO372" s="213"/>
      <c r="AP372" s="213"/>
      <c r="AQ372" s="213"/>
      <c r="AR372" s="213"/>
      <c r="AS372" s="213"/>
      <c r="AT372" s="213"/>
      <c r="AU372" s="213"/>
      <c r="AV372" s="213"/>
      <c r="AW372" s="213"/>
      <c r="AX372" s="213"/>
      <c r="AY372" s="213"/>
      <c r="AZ372" s="213"/>
      <c r="BA372" s="213"/>
      <c r="BB372" s="213"/>
      <c r="BC372" s="213"/>
      <c r="BD372" s="213"/>
      <c r="BE372" s="213"/>
      <c r="BF372" s="213"/>
      <c r="BG372" s="213"/>
      <c r="BH372" s="213"/>
      <c r="BI372" s="213"/>
      <c r="BJ372" s="213"/>
      <c r="BK372" s="213"/>
      <c r="BL372" s="213"/>
      <c r="BM372" s="214">
        <v>16</v>
      </c>
    </row>
    <row r="373" spans="1:65">
      <c r="A373" s="30"/>
      <c r="B373" s="3" t="s">
        <v>180</v>
      </c>
      <c r="C373" s="29"/>
      <c r="D373" s="215">
        <v>12</v>
      </c>
      <c r="E373" s="212"/>
      <c r="F373" s="213"/>
      <c r="G373" s="213"/>
      <c r="H373" s="213"/>
      <c r="I373" s="213"/>
      <c r="J373" s="213"/>
      <c r="K373" s="213"/>
      <c r="L373" s="213"/>
      <c r="M373" s="213"/>
      <c r="N373" s="213"/>
      <c r="O373" s="213"/>
      <c r="P373" s="213"/>
      <c r="Q373" s="213"/>
      <c r="R373" s="213"/>
      <c r="S373" s="213"/>
      <c r="T373" s="213"/>
      <c r="U373" s="213"/>
      <c r="V373" s="213"/>
      <c r="W373" s="213"/>
      <c r="X373" s="213"/>
      <c r="Y373" s="213"/>
      <c r="Z373" s="213"/>
      <c r="AA373" s="213"/>
      <c r="AB373" s="213"/>
      <c r="AC373" s="213"/>
      <c r="AD373" s="213"/>
      <c r="AE373" s="213"/>
      <c r="AF373" s="213"/>
      <c r="AG373" s="213"/>
      <c r="AH373" s="213"/>
      <c r="AI373" s="213"/>
      <c r="AJ373" s="213"/>
      <c r="AK373" s="213"/>
      <c r="AL373" s="213"/>
      <c r="AM373" s="213"/>
      <c r="AN373" s="213"/>
      <c r="AO373" s="213"/>
      <c r="AP373" s="213"/>
      <c r="AQ373" s="213"/>
      <c r="AR373" s="213"/>
      <c r="AS373" s="213"/>
      <c r="AT373" s="213"/>
      <c r="AU373" s="213"/>
      <c r="AV373" s="213"/>
      <c r="AW373" s="213"/>
      <c r="AX373" s="213"/>
      <c r="AY373" s="213"/>
      <c r="AZ373" s="213"/>
      <c r="BA373" s="213"/>
      <c r="BB373" s="213"/>
      <c r="BC373" s="213"/>
      <c r="BD373" s="213"/>
      <c r="BE373" s="213"/>
      <c r="BF373" s="213"/>
      <c r="BG373" s="213"/>
      <c r="BH373" s="213"/>
      <c r="BI373" s="213"/>
      <c r="BJ373" s="213"/>
      <c r="BK373" s="213"/>
      <c r="BL373" s="213"/>
      <c r="BM373" s="214">
        <v>12</v>
      </c>
    </row>
    <row r="374" spans="1:65">
      <c r="A374" s="30"/>
      <c r="B374" s="3" t="s">
        <v>181</v>
      </c>
      <c r="C374" s="29"/>
      <c r="D374" s="215">
        <v>0</v>
      </c>
      <c r="E374" s="212"/>
      <c r="F374" s="213"/>
      <c r="G374" s="213"/>
      <c r="H374" s="213"/>
      <c r="I374" s="213"/>
      <c r="J374" s="213"/>
      <c r="K374" s="213"/>
      <c r="L374" s="213"/>
      <c r="M374" s="213"/>
      <c r="N374" s="213"/>
      <c r="O374" s="213"/>
      <c r="P374" s="213"/>
      <c r="Q374" s="213"/>
      <c r="R374" s="213"/>
      <c r="S374" s="213"/>
      <c r="T374" s="213"/>
      <c r="U374" s="213"/>
      <c r="V374" s="213"/>
      <c r="W374" s="213"/>
      <c r="X374" s="213"/>
      <c r="Y374" s="213"/>
      <c r="Z374" s="213"/>
      <c r="AA374" s="213"/>
      <c r="AB374" s="213"/>
      <c r="AC374" s="213"/>
      <c r="AD374" s="213"/>
      <c r="AE374" s="213"/>
      <c r="AF374" s="213"/>
      <c r="AG374" s="213"/>
      <c r="AH374" s="213"/>
      <c r="AI374" s="213"/>
      <c r="AJ374" s="213"/>
      <c r="AK374" s="213"/>
      <c r="AL374" s="213"/>
      <c r="AM374" s="213"/>
      <c r="AN374" s="213"/>
      <c r="AO374" s="213"/>
      <c r="AP374" s="213"/>
      <c r="AQ374" s="213"/>
      <c r="AR374" s="213"/>
      <c r="AS374" s="213"/>
      <c r="AT374" s="213"/>
      <c r="AU374" s="213"/>
      <c r="AV374" s="213"/>
      <c r="AW374" s="213"/>
      <c r="AX374" s="213"/>
      <c r="AY374" s="213"/>
      <c r="AZ374" s="213"/>
      <c r="BA374" s="213"/>
      <c r="BB374" s="213"/>
      <c r="BC374" s="213"/>
      <c r="BD374" s="213"/>
      <c r="BE374" s="213"/>
      <c r="BF374" s="213"/>
      <c r="BG374" s="213"/>
      <c r="BH374" s="213"/>
      <c r="BI374" s="213"/>
      <c r="BJ374" s="213"/>
      <c r="BK374" s="213"/>
      <c r="BL374" s="213"/>
      <c r="BM374" s="214">
        <v>63</v>
      </c>
    </row>
    <row r="375" spans="1:65">
      <c r="A375" s="30"/>
      <c r="B375" s="3" t="s">
        <v>83</v>
      </c>
      <c r="C375" s="29"/>
      <c r="D375" s="13">
        <v>0</v>
      </c>
      <c r="E375" s="14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182</v>
      </c>
      <c r="C376" s="29"/>
      <c r="D376" s="13">
        <v>0</v>
      </c>
      <c r="E376" s="14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183</v>
      </c>
      <c r="C377" s="47"/>
      <c r="D377" s="45" t="s">
        <v>184</v>
      </c>
      <c r="E377" s="14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404</v>
      </c>
      <c r="BM379" s="28" t="s">
        <v>193</v>
      </c>
    </row>
    <row r="380" spans="1:65" ht="15">
      <c r="A380" s="25" t="s">
        <v>37</v>
      </c>
      <c r="B380" s="18" t="s">
        <v>101</v>
      </c>
      <c r="C380" s="15" t="s">
        <v>102</v>
      </c>
      <c r="D380" s="16" t="s">
        <v>153</v>
      </c>
      <c r="E380" s="14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154</v>
      </c>
      <c r="C381" s="9" t="s">
        <v>154</v>
      </c>
      <c r="D381" s="144" t="s">
        <v>199</v>
      </c>
      <c r="E381" s="14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207</v>
      </c>
      <c r="E382" s="14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0</v>
      </c>
    </row>
    <row r="383" spans="1:65">
      <c r="A383" s="30"/>
      <c r="B383" s="19"/>
      <c r="C383" s="9"/>
      <c r="D383" s="26"/>
      <c r="E383" s="14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0</v>
      </c>
    </row>
    <row r="384" spans="1:65">
      <c r="A384" s="30"/>
      <c r="B384" s="18">
        <v>1</v>
      </c>
      <c r="C384" s="14">
        <v>1</v>
      </c>
      <c r="D384" s="201">
        <v>1900</v>
      </c>
      <c r="E384" s="203"/>
      <c r="F384" s="204"/>
      <c r="G384" s="204"/>
      <c r="H384" s="204"/>
      <c r="I384" s="204"/>
      <c r="J384" s="204"/>
      <c r="K384" s="204"/>
      <c r="L384" s="204"/>
      <c r="M384" s="204"/>
      <c r="N384" s="204"/>
      <c r="O384" s="204"/>
      <c r="P384" s="204"/>
      <c r="Q384" s="204"/>
      <c r="R384" s="204"/>
      <c r="S384" s="204"/>
      <c r="T384" s="204"/>
      <c r="U384" s="204"/>
      <c r="V384" s="204"/>
      <c r="W384" s="204"/>
      <c r="X384" s="204"/>
      <c r="Y384" s="204"/>
      <c r="Z384" s="204"/>
      <c r="AA384" s="204"/>
      <c r="AB384" s="204"/>
      <c r="AC384" s="204"/>
      <c r="AD384" s="204"/>
      <c r="AE384" s="204"/>
      <c r="AF384" s="204"/>
      <c r="AG384" s="204"/>
      <c r="AH384" s="204"/>
      <c r="AI384" s="204"/>
      <c r="AJ384" s="204"/>
      <c r="AK384" s="204"/>
      <c r="AL384" s="204"/>
      <c r="AM384" s="204"/>
      <c r="AN384" s="204"/>
      <c r="AO384" s="204"/>
      <c r="AP384" s="204"/>
      <c r="AQ384" s="204"/>
      <c r="AR384" s="204"/>
      <c r="AS384" s="204"/>
      <c r="AT384" s="204"/>
      <c r="AU384" s="204"/>
      <c r="AV384" s="204"/>
      <c r="AW384" s="204"/>
      <c r="AX384" s="204"/>
      <c r="AY384" s="204"/>
      <c r="AZ384" s="204"/>
      <c r="BA384" s="204"/>
      <c r="BB384" s="204"/>
      <c r="BC384" s="204"/>
      <c r="BD384" s="204"/>
      <c r="BE384" s="204"/>
      <c r="BF384" s="204"/>
      <c r="BG384" s="204"/>
      <c r="BH384" s="204"/>
      <c r="BI384" s="204"/>
      <c r="BJ384" s="204"/>
      <c r="BK384" s="204"/>
      <c r="BL384" s="204"/>
      <c r="BM384" s="205">
        <v>1</v>
      </c>
    </row>
    <row r="385" spans="1:65">
      <c r="A385" s="30"/>
      <c r="B385" s="19">
        <v>1</v>
      </c>
      <c r="C385" s="9">
        <v>2</v>
      </c>
      <c r="D385" s="206">
        <v>1810</v>
      </c>
      <c r="E385" s="203"/>
      <c r="F385" s="204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04"/>
      <c r="R385" s="204"/>
      <c r="S385" s="204"/>
      <c r="T385" s="204"/>
      <c r="U385" s="204"/>
      <c r="V385" s="204"/>
      <c r="W385" s="204"/>
      <c r="X385" s="204"/>
      <c r="Y385" s="204"/>
      <c r="Z385" s="204"/>
      <c r="AA385" s="204"/>
      <c r="AB385" s="204"/>
      <c r="AC385" s="204"/>
      <c r="AD385" s="204"/>
      <c r="AE385" s="204"/>
      <c r="AF385" s="204"/>
      <c r="AG385" s="204"/>
      <c r="AH385" s="204"/>
      <c r="AI385" s="204"/>
      <c r="AJ385" s="204"/>
      <c r="AK385" s="204"/>
      <c r="AL385" s="204"/>
      <c r="AM385" s="204"/>
      <c r="AN385" s="204"/>
      <c r="AO385" s="204"/>
      <c r="AP385" s="204"/>
      <c r="AQ385" s="204"/>
      <c r="AR385" s="204"/>
      <c r="AS385" s="204"/>
      <c r="AT385" s="204"/>
      <c r="AU385" s="204"/>
      <c r="AV385" s="204"/>
      <c r="AW385" s="204"/>
      <c r="AX385" s="204"/>
      <c r="AY385" s="204"/>
      <c r="AZ385" s="204"/>
      <c r="BA385" s="204"/>
      <c r="BB385" s="204"/>
      <c r="BC385" s="204"/>
      <c r="BD385" s="204"/>
      <c r="BE385" s="204"/>
      <c r="BF385" s="204"/>
      <c r="BG385" s="204"/>
      <c r="BH385" s="204"/>
      <c r="BI385" s="204"/>
      <c r="BJ385" s="204"/>
      <c r="BK385" s="204"/>
      <c r="BL385" s="204"/>
      <c r="BM385" s="205">
        <v>15</v>
      </c>
    </row>
    <row r="386" spans="1:65">
      <c r="A386" s="30"/>
      <c r="B386" s="20" t="s">
        <v>179</v>
      </c>
      <c r="C386" s="12"/>
      <c r="D386" s="210">
        <v>1855</v>
      </c>
      <c r="E386" s="203"/>
      <c r="F386" s="204"/>
      <c r="G386" s="204"/>
      <c r="H386" s="204"/>
      <c r="I386" s="204"/>
      <c r="J386" s="204"/>
      <c r="K386" s="204"/>
      <c r="L386" s="204"/>
      <c r="M386" s="204"/>
      <c r="N386" s="204"/>
      <c r="O386" s="204"/>
      <c r="P386" s="204"/>
      <c r="Q386" s="204"/>
      <c r="R386" s="204"/>
      <c r="S386" s="204"/>
      <c r="T386" s="204"/>
      <c r="U386" s="204"/>
      <c r="V386" s="204"/>
      <c r="W386" s="204"/>
      <c r="X386" s="204"/>
      <c r="Y386" s="204"/>
      <c r="Z386" s="204"/>
      <c r="AA386" s="204"/>
      <c r="AB386" s="204"/>
      <c r="AC386" s="204"/>
      <c r="AD386" s="204"/>
      <c r="AE386" s="204"/>
      <c r="AF386" s="204"/>
      <c r="AG386" s="204"/>
      <c r="AH386" s="204"/>
      <c r="AI386" s="204"/>
      <c r="AJ386" s="204"/>
      <c r="AK386" s="204"/>
      <c r="AL386" s="204"/>
      <c r="AM386" s="204"/>
      <c r="AN386" s="204"/>
      <c r="AO386" s="204"/>
      <c r="AP386" s="204"/>
      <c r="AQ386" s="204"/>
      <c r="AR386" s="204"/>
      <c r="AS386" s="204"/>
      <c r="AT386" s="204"/>
      <c r="AU386" s="204"/>
      <c r="AV386" s="204"/>
      <c r="AW386" s="204"/>
      <c r="AX386" s="204"/>
      <c r="AY386" s="204"/>
      <c r="AZ386" s="204"/>
      <c r="BA386" s="204"/>
      <c r="BB386" s="204"/>
      <c r="BC386" s="204"/>
      <c r="BD386" s="204"/>
      <c r="BE386" s="204"/>
      <c r="BF386" s="204"/>
      <c r="BG386" s="204"/>
      <c r="BH386" s="204"/>
      <c r="BI386" s="204"/>
      <c r="BJ386" s="204"/>
      <c r="BK386" s="204"/>
      <c r="BL386" s="204"/>
      <c r="BM386" s="205">
        <v>16</v>
      </c>
    </row>
    <row r="387" spans="1:65">
      <c r="A387" s="30"/>
      <c r="B387" s="3" t="s">
        <v>180</v>
      </c>
      <c r="C387" s="29"/>
      <c r="D387" s="206">
        <v>1855</v>
      </c>
      <c r="E387" s="203"/>
      <c r="F387" s="204"/>
      <c r="G387" s="204"/>
      <c r="H387" s="204"/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  <c r="AF387" s="204"/>
      <c r="AG387" s="204"/>
      <c r="AH387" s="204"/>
      <c r="AI387" s="204"/>
      <c r="AJ387" s="204"/>
      <c r="AK387" s="204"/>
      <c r="AL387" s="204"/>
      <c r="AM387" s="204"/>
      <c r="AN387" s="204"/>
      <c r="AO387" s="204"/>
      <c r="AP387" s="204"/>
      <c r="AQ387" s="204"/>
      <c r="AR387" s="204"/>
      <c r="AS387" s="204"/>
      <c r="AT387" s="204"/>
      <c r="AU387" s="204"/>
      <c r="AV387" s="204"/>
      <c r="AW387" s="204"/>
      <c r="AX387" s="204"/>
      <c r="AY387" s="204"/>
      <c r="AZ387" s="204"/>
      <c r="BA387" s="204"/>
      <c r="BB387" s="204"/>
      <c r="BC387" s="204"/>
      <c r="BD387" s="204"/>
      <c r="BE387" s="204"/>
      <c r="BF387" s="204"/>
      <c r="BG387" s="204"/>
      <c r="BH387" s="204"/>
      <c r="BI387" s="204"/>
      <c r="BJ387" s="204"/>
      <c r="BK387" s="204"/>
      <c r="BL387" s="204"/>
      <c r="BM387" s="205">
        <v>1855</v>
      </c>
    </row>
    <row r="388" spans="1:65">
      <c r="A388" s="30"/>
      <c r="B388" s="3" t="s">
        <v>181</v>
      </c>
      <c r="C388" s="29"/>
      <c r="D388" s="206">
        <v>63.63961030678928</v>
      </c>
      <c r="E388" s="203"/>
      <c r="F388" s="204"/>
      <c r="G388" s="204"/>
      <c r="H388" s="204"/>
      <c r="I388" s="204"/>
      <c r="J388" s="204"/>
      <c r="K388" s="204"/>
      <c r="L388" s="204"/>
      <c r="M388" s="204"/>
      <c r="N388" s="204"/>
      <c r="O388" s="204"/>
      <c r="P388" s="204"/>
      <c r="Q388" s="204"/>
      <c r="R388" s="204"/>
      <c r="S388" s="204"/>
      <c r="T388" s="204"/>
      <c r="U388" s="204"/>
      <c r="V388" s="204"/>
      <c r="W388" s="204"/>
      <c r="X388" s="204"/>
      <c r="Y388" s="204"/>
      <c r="Z388" s="204"/>
      <c r="AA388" s="204"/>
      <c r="AB388" s="204"/>
      <c r="AC388" s="204"/>
      <c r="AD388" s="204"/>
      <c r="AE388" s="204"/>
      <c r="AF388" s="204"/>
      <c r="AG388" s="204"/>
      <c r="AH388" s="204"/>
      <c r="AI388" s="204"/>
      <c r="AJ388" s="204"/>
      <c r="AK388" s="204"/>
      <c r="AL388" s="204"/>
      <c r="AM388" s="204"/>
      <c r="AN388" s="204"/>
      <c r="AO388" s="204"/>
      <c r="AP388" s="204"/>
      <c r="AQ388" s="204"/>
      <c r="AR388" s="204"/>
      <c r="AS388" s="204"/>
      <c r="AT388" s="204"/>
      <c r="AU388" s="204"/>
      <c r="AV388" s="204"/>
      <c r="AW388" s="204"/>
      <c r="AX388" s="204"/>
      <c r="AY388" s="204"/>
      <c r="AZ388" s="204"/>
      <c r="BA388" s="204"/>
      <c r="BB388" s="204"/>
      <c r="BC388" s="204"/>
      <c r="BD388" s="204"/>
      <c r="BE388" s="204"/>
      <c r="BF388" s="204"/>
      <c r="BG388" s="204"/>
      <c r="BH388" s="204"/>
      <c r="BI388" s="204"/>
      <c r="BJ388" s="204"/>
      <c r="BK388" s="204"/>
      <c r="BL388" s="204"/>
      <c r="BM388" s="205">
        <v>64</v>
      </c>
    </row>
    <row r="389" spans="1:65">
      <c r="A389" s="30"/>
      <c r="B389" s="3" t="s">
        <v>83</v>
      </c>
      <c r="C389" s="29"/>
      <c r="D389" s="13">
        <v>3.4307067550829802E-2</v>
      </c>
      <c r="E389" s="14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182</v>
      </c>
      <c r="C390" s="29"/>
      <c r="D390" s="13">
        <v>0</v>
      </c>
      <c r="E390" s="14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183</v>
      </c>
      <c r="C391" s="47"/>
      <c r="D391" s="45" t="s">
        <v>184</v>
      </c>
      <c r="E391" s="14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405</v>
      </c>
      <c r="BM393" s="28" t="s">
        <v>193</v>
      </c>
    </row>
    <row r="394" spans="1:65" ht="15">
      <c r="A394" s="25" t="s">
        <v>40</v>
      </c>
      <c r="B394" s="18" t="s">
        <v>101</v>
      </c>
      <c r="C394" s="15" t="s">
        <v>102</v>
      </c>
      <c r="D394" s="16" t="s">
        <v>153</v>
      </c>
      <c r="E394" s="14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154</v>
      </c>
      <c r="C395" s="9" t="s">
        <v>154</v>
      </c>
      <c r="D395" s="144" t="s">
        <v>199</v>
      </c>
      <c r="E395" s="14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207</v>
      </c>
      <c r="E396" s="146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6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8.02</v>
      </c>
      <c r="E398" s="14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8.0399999999999991</v>
      </c>
      <c r="E399" s="14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16</v>
      </c>
    </row>
    <row r="400" spans="1:65">
      <c r="A400" s="30"/>
      <c r="B400" s="20" t="s">
        <v>179</v>
      </c>
      <c r="C400" s="12"/>
      <c r="D400" s="23">
        <v>8.0299999999999994</v>
      </c>
      <c r="E400" s="14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180</v>
      </c>
      <c r="C401" s="29"/>
      <c r="D401" s="11">
        <v>8.0299999999999994</v>
      </c>
      <c r="E401" s="14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8.0299999999999994</v>
      </c>
    </row>
    <row r="402" spans="1:65">
      <c r="A402" s="30"/>
      <c r="B402" s="3" t="s">
        <v>181</v>
      </c>
      <c r="C402" s="29"/>
      <c r="D402" s="24">
        <v>1.4142135623730649E-2</v>
      </c>
      <c r="E402" s="14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65</v>
      </c>
    </row>
    <row r="403" spans="1:65">
      <c r="A403" s="30"/>
      <c r="B403" s="3" t="s">
        <v>83</v>
      </c>
      <c r="C403" s="29"/>
      <c r="D403" s="13">
        <v>1.7611625932416749E-3</v>
      </c>
      <c r="E403" s="14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182</v>
      </c>
      <c r="C404" s="29"/>
      <c r="D404" s="13">
        <v>0</v>
      </c>
      <c r="E404" s="146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183</v>
      </c>
      <c r="C405" s="47"/>
      <c r="D405" s="45" t="s">
        <v>184</v>
      </c>
      <c r="E405" s="146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406</v>
      </c>
      <c r="BM407" s="28" t="s">
        <v>193</v>
      </c>
    </row>
    <row r="408" spans="1:65" ht="15">
      <c r="A408" s="25" t="s">
        <v>43</v>
      </c>
      <c r="B408" s="18" t="s">
        <v>101</v>
      </c>
      <c r="C408" s="15" t="s">
        <v>102</v>
      </c>
      <c r="D408" s="16" t="s">
        <v>153</v>
      </c>
      <c r="E408" s="146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154</v>
      </c>
      <c r="C409" s="9" t="s">
        <v>154</v>
      </c>
      <c r="D409" s="144" t="s">
        <v>199</v>
      </c>
      <c r="E409" s="146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207</v>
      </c>
      <c r="E410" s="146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4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01">
        <v>227</v>
      </c>
      <c r="E412" s="203"/>
      <c r="F412" s="204"/>
      <c r="G412" s="204"/>
      <c r="H412" s="204"/>
      <c r="I412" s="204"/>
      <c r="J412" s="204"/>
      <c r="K412" s="204"/>
      <c r="L412" s="204"/>
      <c r="M412" s="204"/>
      <c r="N412" s="204"/>
      <c r="O412" s="204"/>
      <c r="P412" s="204"/>
      <c r="Q412" s="204"/>
      <c r="R412" s="204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05">
        <v>1</v>
      </c>
    </row>
    <row r="413" spans="1:65">
      <c r="A413" s="30"/>
      <c r="B413" s="19">
        <v>1</v>
      </c>
      <c r="C413" s="9">
        <v>2</v>
      </c>
      <c r="D413" s="206">
        <v>225</v>
      </c>
      <c r="E413" s="203"/>
      <c r="F413" s="204"/>
      <c r="G413" s="204"/>
      <c r="H413" s="204"/>
      <c r="I413" s="204"/>
      <c r="J413" s="204"/>
      <c r="K413" s="204"/>
      <c r="L413" s="204"/>
      <c r="M413" s="204"/>
      <c r="N413" s="204"/>
      <c r="O413" s="204"/>
      <c r="P413" s="204"/>
      <c r="Q413" s="204"/>
      <c r="R413" s="204"/>
      <c r="S413" s="204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  <c r="AJ413" s="204"/>
      <c r="AK413" s="204"/>
      <c r="AL413" s="204"/>
      <c r="AM413" s="204"/>
      <c r="AN413" s="204"/>
      <c r="AO413" s="204"/>
      <c r="AP413" s="204"/>
      <c r="AQ413" s="204"/>
      <c r="AR413" s="204"/>
      <c r="AS413" s="204"/>
      <c r="AT413" s="204"/>
      <c r="AU413" s="204"/>
      <c r="AV413" s="204"/>
      <c r="AW413" s="204"/>
      <c r="AX413" s="204"/>
      <c r="AY413" s="204"/>
      <c r="AZ413" s="204"/>
      <c r="BA413" s="204"/>
      <c r="BB413" s="204"/>
      <c r="BC413" s="204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205">
        <v>17</v>
      </c>
    </row>
    <row r="414" spans="1:65">
      <c r="A414" s="30"/>
      <c r="B414" s="20" t="s">
        <v>179</v>
      </c>
      <c r="C414" s="12"/>
      <c r="D414" s="210">
        <v>226</v>
      </c>
      <c r="E414" s="203"/>
      <c r="F414" s="204"/>
      <c r="G414" s="204"/>
      <c r="H414" s="204"/>
      <c r="I414" s="204"/>
      <c r="J414" s="204"/>
      <c r="K414" s="204"/>
      <c r="L414" s="204"/>
      <c r="M414" s="204"/>
      <c r="N414" s="204"/>
      <c r="O414" s="204"/>
      <c r="P414" s="204"/>
      <c r="Q414" s="204"/>
      <c r="R414" s="204"/>
      <c r="S414" s="204"/>
      <c r="T414" s="204"/>
      <c r="U414" s="204"/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/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/>
      <c r="AX414" s="204"/>
      <c r="AY414" s="204"/>
      <c r="AZ414" s="204"/>
      <c r="BA414" s="204"/>
      <c r="BB414" s="204"/>
      <c r="BC414" s="204"/>
      <c r="BD414" s="204"/>
      <c r="BE414" s="204"/>
      <c r="BF414" s="204"/>
      <c r="BG414" s="204"/>
      <c r="BH414" s="204"/>
      <c r="BI414" s="204"/>
      <c r="BJ414" s="204"/>
      <c r="BK414" s="204"/>
      <c r="BL414" s="204"/>
      <c r="BM414" s="205">
        <v>16</v>
      </c>
    </row>
    <row r="415" spans="1:65">
      <c r="A415" s="30"/>
      <c r="B415" s="3" t="s">
        <v>180</v>
      </c>
      <c r="C415" s="29"/>
      <c r="D415" s="206">
        <v>226</v>
      </c>
      <c r="E415" s="203"/>
      <c r="F415" s="204"/>
      <c r="G415" s="204"/>
      <c r="H415" s="204"/>
      <c r="I415" s="204"/>
      <c r="J415" s="204"/>
      <c r="K415" s="204"/>
      <c r="L415" s="204"/>
      <c r="M415" s="204"/>
      <c r="N415" s="204"/>
      <c r="O415" s="204"/>
      <c r="P415" s="204"/>
      <c r="Q415" s="204"/>
      <c r="R415" s="204"/>
      <c r="S415" s="204"/>
      <c r="T415" s="204"/>
      <c r="U415" s="204"/>
      <c r="V415" s="204"/>
      <c r="W415" s="204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/>
      <c r="AH415" s="204"/>
      <c r="AI415" s="204"/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4"/>
      <c r="AT415" s="204"/>
      <c r="AU415" s="204"/>
      <c r="AV415" s="204"/>
      <c r="AW415" s="204"/>
      <c r="AX415" s="204"/>
      <c r="AY415" s="204"/>
      <c r="AZ415" s="204"/>
      <c r="BA415" s="204"/>
      <c r="BB415" s="204"/>
      <c r="BC415" s="204"/>
      <c r="BD415" s="204"/>
      <c r="BE415" s="204"/>
      <c r="BF415" s="204"/>
      <c r="BG415" s="204"/>
      <c r="BH415" s="204"/>
      <c r="BI415" s="204"/>
      <c r="BJ415" s="204"/>
      <c r="BK415" s="204"/>
      <c r="BL415" s="204"/>
      <c r="BM415" s="205">
        <v>226</v>
      </c>
    </row>
    <row r="416" spans="1:65">
      <c r="A416" s="30"/>
      <c r="B416" s="3" t="s">
        <v>181</v>
      </c>
      <c r="C416" s="29"/>
      <c r="D416" s="206">
        <v>1.4142135623730951</v>
      </c>
      <c r="E416" s="203"/>
      <c r="F416" s="204"/>
      <c r="G416" s="204"/>
      <c r="H416" s="204"/>
      <c r="I416" s="204"/>
      <c r="J416" s="204"/>
      <c r="K416" s="204"/>
      <c r="L416" s="204"/>
      <c r="M416" s="204"/>
      <c r="N416" s="204"/>
      <c r="O416" s="204"/>
      <c r="P416" s="204"/>
      <c r="Q416" s="204"/>
      <c r="R416" s="204"/>
      <c r="S416" s="204"/>
      <c r="T416" s="204"/>
      <c r="U416" s="204"/>
      <c r="V416" s="204"/>
      <c r="W416" s="204"/>
      <c r="X416" s="204"/>
      <c r="Y416" s="204"/>
      <c r="Z416" s="204"/>
      <c r="AA416" s="204"/>
      <c r="AB416" s="204"/>
      <c r="AC416" s="204"/>
      <c r="AD416" s="204"/>
      <c r="AE416" s="204"/>
      <c r="AF416" s="204"/>
      <c r="AG416" s="204"/>
      <c r="AH416" s="204"/>
      <c r="AI416" s="204"/>
      <c r="AJ416" s="204"/>
      <c r="AK416" s="204"/>
      <c r="AL416" s="204"/>
      <c r="AM416" s="204"/>
      <c r="AN416" s="204"/>
      <c r="AO416" s="204"/>
      <c r="AP416" s="204"/>
      <c r="AQ416" s="204"/>
      <c r="AR416" s="204"/>
      <c r="AS416" s="204"/>
      <c r="AT416" s="204"/>
      <c r="AU416" s="204"/>
      <c r="AV416" s="204"/>
      <c r="AW416" s="204"/>
      <c r="AX416" s="204"/>
      <c r="AY416" s="204"/>
      <c r="AZ416" s="204"/>
      <c r="BA416" s="204"/>
      <c r="BB416" s="204"/>
      <c r="BC416" s="204"/>
      <c r="BD416" s="204"/>
      <c r="BE416" s="204"/>
      <c r="BF416" s="204"/>
      <c r="BG416" s="204"/>
      <c r="BH416" s="204"/>
      <c r="BI416" s="204"/>
      <c r="BJ416" s="204"/>
      <c r="BK416" s="204"/>
      <c r="BL416" s="204"/>
      <c r="BM416" s="205">
        <v>66</v>
      </c>
    </row>
    <row r="417" spans="1:65">
      <c r="A417" s="30"/>
      <c r="B417" s="3" t="s">
        <v>83</v>
      </c>
      <c r="C417" s="29"/>
      <c r="D417" s="13">
        <v>6.257582134394226E-3</v>
      </c>
      <c r="E417" s="14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182</v>
      </c>
      <c r="C418" s="29"/>
      <c r="D418" s="13">
        <v>0</v>
      </c>
      <c r="E418" s="14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183</v>
      </c>
      <c r="C419" s="47"/>
      <c r="D419" s="45" t="s">
        <v>184</v>
      </c>
      <c r="E419" s="14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407</v>
      </c>
      <c r="BM421" s="28" t="s">
        <v>193</v>
      </c>
    </row>
    <row r="422" spans="1:65" ht="15">
      <c r="A422" s="25" t="s">
        <v>57</v>
      </c>
      <c r="B422" s="18" t="s">
        <v>101</v>
      </c>
      <c r="C422" s="15" t="s">
        <v>102</v>
      </c>
      <c r="D422" s="16" t="s">
        <v>153</v>
      </c>
      <c r="E422" s="146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154</v>
      </c>
      <c r="C423" s="9" t="s">
        <v>154</v>
      </c>
      <c r="D423" s="144" t="s">
        <v>199</v>
      </c>
      <c r="E423" s="146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207</v>
      </c>
      <c r="E424" s="146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6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1" t="s">
        <v>97</v>
      </c>
      <c r="E426" s="199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0"/>
      <c r="U426" s="200"/>
      <c r="V426" s="200"/>
      <c r="W426" s="200"/>
      <c r="X426" s="200"/>
      <c r="Y426" s="200"/>
      <c r="Z426" s="200"/>
      <c r="AA426" s="200"/>
      <c r="AB426" s="200"/>
      <c r="AC426" s="200"/>
      <c r="AD426" s="200"/>
      <c r="AE426" s="200"/>
      <c r="AF426" s="200"/>
      <c r="AG426" s="200"/>
      <c r="AH426" s="200"/>
      <c r="AI426" s="200"/>
      <c r="AJ426" s="200"/>
      <c r="AK426" s="200"/>
      <c r="AL426" s="200"/>
      <c r="AM426" s="200"/>
      <c r="AN426" s="200"/>
      <c r="AO426" s="200"/>
      <c r="AP426" s="200"/>
      <c r="AQ426" s="200"/>
      <c r="AR426" s="200"/>
      <c r="AS426" s="200"/>
      <c r="AT426" s="200"/>
      <c r="AU426" s="200"/>
      <c r="AV426" s="200"/>
      <c r="AW426" s="200"/>
      <c r="AX426" s="200"/>
      <c r="AY426" s="200"/>
      <c r="AZ426" s="200"/>
      <c r="BA426" s="200"/>
      <c r="BB426" s="200"/>
      <c r="BC426" s="200"/>
      <c r="BD426" s="200"/>
      <c r="BE426" s="200"/>
      <c r="BF426" s="200"/>
      <c r="BG426" s="200"/>
      <c r="BH426" s="200"/>
      <c r="BI426" s="200"/>
      <c r="BJ426" s="200"/>
      <c r="BK426" s="200"/>
      <c r="BL426" s="200"/>
      <c r="BM426" s="219">
        <v>1</v>
      </c>
    </row>
    <row r="427" spans="1:65">
      <c r="A427" s="30"/>
      <c r="B427" s="19">
        <v>1</v>
      </c>
      <c r="C427" s="9">
        <v>2</v>
      </c>
      <c r="D427" s="222" t="s">
        <v>97</v>
      </c>
      <c r="E427" s="199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0"/>
      <c r="Z427" s="200"/>
      <c r="AA427" s="200"/>
      <c r="AB427" s="200"/>
      <c r="AC427" s="200"/>
      <c r="AD427" s="200"/>
      <c r="AE427" s="200"/>
      <c r="AF427" s="200"/>
      <c r="AG427" s="200"/>
      <c r="AH427" s="200"/>
      <c r="AI427" s="200"/>
      <c r="AJ427" s="200"/>
      <c r="AK427" s="200"/>
      <c r="AL427" s="200"/>
      <c r="AM427" s="200"/>
      <c r="AN427" s="200"/>
      <c r="AO427" s="200"/>
      <c r="AP427" s="200"/>
      <c r="AQ427" s="200"/>
      <c r="AR427" s="200"/>
      <c r="AS427" s="200"/>
      <c r="AT427" s="200"/>
      <c r="AU427" s="200"/>
      <c r="AV427" s="200"/>
      <c r="AW427" s="200"/>
      <c r="AX427" s="200"/>
      <c r="AY427" s="200"/>
      <c r="AZ427" s="200"/>
      <c r="BA427" s="200"/>
      <c r="BB427" s="200"/>
      <c r="BC427" s="200"/>
      <c r="BD427" s="200"/>
      <c r="BE427" s="200"/>
      <c r="BF427" s="200"/>
      <c r="BG427" s="200"/>
      <c r="BH427" s="200"/>
      <c r="BI427" s="200"/>
      <c r="BJ427" s="200"/>
      <c r="BK427" s="200"/>
      <c r="BL427" s="200"/>
      <c r="BM427" s="219">
        <v>18</v>
      </c>
    </row>
    <row r="428" spans="1:65">
      <c r="A428" s="30"/>
      <c r="B428" s="20" t="s">
        <v>179</v>
      </c>
      <c r="C428" s="12"/>
      <c r="D428" s="220" t="s">
        <v>424</v>
      </c>
      <c r="E428" s="199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P428" s="200"/>
      <c r="Q428" s="200"/>
      <c r="R428" s="200"/>
      <c r="S428" s="200"/>
      <c r="T428" s="200"/>
      <c r="U428" s="200"/>
      <c r="V428" s="200"/>
      <c r="W428" s="200"/>
      <c r="X428" s="200"/>
      <c r="Y428" s="200"/>
      <c r="Z428" s="200"/>
      <c r="AA428" s="200"/>
      <c r="AB428" s="200"/>
      <c r="AC428" s="200"/>
      <c r="AD428" s="200"/>
      <c r="AE428" s="200"/>
      <c r="AF428" s="200"/>
      <c r="AG428" s="200"/>
      <c r="AH428" s="200"/>
      <c r="AI428" s="200"/>
      <c r="AJ428" s="200"/>
      <c r="AK428" s="200"/>
      <c r="AL428" s="200"/>
      <c r="AM428" s="200"/>
      <c r="AN428" s="200"/>
      <c r="AO428" s="200"/>
      <c r="AP428" s="200"/>
      <c r="AQ428" s="200"/>
      <c r="AR428" s="200"/>
      <c r="AS428" s="200"/>
      <c r="AT428" s="200"/>
      <c r="AU428" s="200"/>
      <c r="AV428" s="200"/>
      <c r="AW428" s="200"/>
      <c r="AX428" s="200"/>
      <c r="AY428" s="200"/>
      <c r="AZ428" s="200"/>
      <c r="BA428" s="200"/>
      <c r="BB428" s="200"/>
      <c r="BC428" s="200"/>
      <c r="BD428" s="200"/>
      <c r="BE428" s="200"/>
      <c r="BF428" s="200"/>
      <c r="BG428" s="200"/>
      <c r="BH428" s="200"/>
      <c r="BI428" s="200"/>
      <c r="BJ428" s="200"/>
      <c r="BK428" s="200"/>
      <c r="BL428" s="200"/>
      <c r="BM428" s="219">
        <v>16</v>
      </c>
    </row>
    <row r="429" spans="1:65">
      <c r="A429" s="30"/>
      <c r="B429" s="3" t="s">
        <v>180</v>
      </c>
      <c r="C429" s="29"/>
      <c r="D429" s="24" t="s">
        <v>424</v>
      </c>
      <c r="E429" s="199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  <c r="X429" s="200"/>
      <c r="Y429" s="200"/>
      <c r="Z429" s="200"/>
      <c r="AA429" s="200"/>
      <c r="AB429" s="200"/>
      <c r="AC429" s="200"/>
      <c r="AD429" s="200"/>
      <c r="AE429" s="200"/>
      <c r="AF429" s="200"/>
      <c r="AG429" s="200"/>
      <c r="AH429" s="200"/>
      <c r="AI429" s="200"/>
      <c r="AJ429" s="200"/>
      <c r="AK429" s="200"/>
      <c r="AL429" s="200"/>
      <c r="AM429" s="200"/>
      <c r="AN429" s="200"/>
      <c r="AO429" s="200"/>
      <c r="AP429" s="200"/>
      <c r="AQ429" s="200"/>
      <c r="AR429" s="200"/>
      <c r="AS429" s="200"/>
      <c r="AT429" s="200"/>
      <c r="AU429" s="200"/>
      <c r="AV429" s="200"/>
      <c r="AW429" s="200"/>
      <c r="AX429" s="200"/>
      <c r="AY429" s="200"/>
      <c r="AZ429" s="200"/>
      <c r="BA429" s="200"/>
      <c r="BB429" s="200"/>
      <c r="BC429" s="200"/>
      <c r="BD429" s="200"/>
      <c r="BE429" s="200"/>
      <c r="BF429" s="200"/>
      <c r="BG429" s="200"/>
      <c r="BH429" s="200"/>
      <c r="BI429" s="200"/>
      <c r="BJ429" s="200"/>
      <c r="BK429" s="200"/>
      <c r="BL429" s="200"/>
      <c r="BM429" s="219" t="s">
        <v>97</v>
      </c>
    </row>
    <row r="430" spans="1:65">
      <c r="A430" s="30"/>
      <c r="B430" s="3" t="s">
        <v>181</v>
      </c>
      <c r="C430" s="29"/>
      <c r="D430" s="24" t="s">
        <v>424</v>
      </c>
      <c r="E430" s="199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  <c r="X430" s="200"/>
      <c r="Y430" s="200"/>
      <c r="Z430" s="200"/>
      <c r="AA430" s="200"/>
      <c r="AB430" s="200"/>
      <c r="AC430" s="200"/>
      <c r="AD430" s="200"/>
      <c r="AE430" s="200"/>
      <c r="AF430" s="200"/>
      <c r="AG430" s="200"/>
      <c r="AH430" s="200"/>
      <c r="AI430" s="200"/>
      <c r="AJ430" s="200"/>
      <c r="AK430" s="200"/>
      <c r="AL430" s="200"/>
      <c r="AM430" s="200"/>
      <c r="AN430" s="200"/>
      <c r="AO430" s="200"/>
      <c r="AP430" s="200"/>
      <c r="AQ430" s="200"/>
      <c r="AR430" s="200"/>
      <c r="AS430" s="200"/>
      <c r="AT430" s="200"/>
      <c r="AU430" s="200"/>
      <c r="AV430" s="200"/>
      <c r="AW430" s="200"/>
      <c r="AX430" s="200"/>
      <c r="AY430" s="200"/>
      <c r="AZ430" s="200"/>
      <c r="BA430" s="200"/>
      <c r="BB430" s="200"/>
      <c r="BC430" s="200"/>
      <c r="BD430" s="200"/>
      <c r="BE430" s="200"/>
      <c r="BF430" s="200"/>
      <c r="BG430" s="200"/>
      <c r="BH430" s="200"/>
      <c r="BI430" s="200"/>
      <c r="BJ430" s="200"/>
      <c r="BK430" s="200"/>
      <c r="BL430" s="200"/>
      <c r="BM430" s="219">
        <v>67</v>
      </c>
    </row>
    <row r="431" spans="1:65">
      <c r="A431" s="30"/>
      <c r="B431" s="3" t="s">
        <v>83</v>
      </c>
      <c r="C431" s="29"/>
      <c r="D431" s="13" t="s">
        <v>424</v>
      </c>
      <c r="E431" s="14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182</v>
      </c>
      <c r="C432" s="29"/>
      <c r="D432" s="13" t="s">
        <v>424</v>
      </c>
      <c r="E432" s="146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183</v>
      </c>
      <c r="C433" s="47"/>
      <c r="D433" s="45" t="s">
        <v>184</v>
      </c>
      <c r="E433" s="146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408</v>
      </c>
      <c r="BM435" s="28" t="s">
        <v>193</v>
      </c>
    </row>
    <row r="436" spans="1:65" ht="15">
      <c r="A436" s="25" t="s">
        <v>6</v>
      </c>
      <c r="B436" s="18" t="s">
        <v>101</v>
      </c>
      <c r="C436" s="15" t="s">
        <v>102</v>
      </c>
      <c r="D436" s="16" t="s">
        <v>153</v>
      </c>
      <c r="E436" s="14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154</v>
      </c>
      <c r="C437" s="9" t="s">
        <v>154</v>
      </c>
      <c r="D437" s="144" t="s">
        <v>199</v>
      </c>
      <c r="E437" s="14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207</v>
      </c>
      <c r="E438" s="146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46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4.8</v>
      </c>
      <c r="E440" s="146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4.8</v>
      </c>
      <c r="E441" s="146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20</v>
      </c>
    </row>
    <row r="442" spans="1:65">
      <c r="A442" s="30"/>
      <c r="B442" s="20" t="s">
        <v>179</v>
      </c>
      <c r="C442" s="12"/>
      <c r="D442" s="23">
        <v>4.8</v>
      </c>
      <c r="E442" s="146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180</v>
      </c>
      <c r="C443" s="29"/>
      <c r="D443" s="11">
        <v>4.8</v>
      </c>
      <c r="E443" s="146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4.8</v>
      </c>
    </row>
    <row r="444" spans="1:65">
      <c r="A444" s="30"/>
      <c r="B444" s="3" t="s">
        <v>181</v>
      </c>
      <c r="C444" s="29"/>
      <c r="D444" s="24">
        <v>0</v>
      </c>
      <c r="E444" s="146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68</v>
      </c>
    </row>
    <row r="445" spans="1:65">
      <c r="A445" s="30"/>
      <c r="B445" s="3" t="s">
        <v>83</v>
      </c>
      <c r="C445" s="29"/>
      <c r="D445" s="13">
        <v>0</v>
      </c>
      <c r="E445" s="146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182</v>
      </c>
      <c r="C446" s="29"/>
      <c r="D446" s="13">
        <v>0</v>
      </c>
      <c r="E446" s="146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183</v>
      </c>
      <c r="C447" s="47"/>
      <c r="D447" s="45" t="s">
        <v>184</v>
      </c>
      <c r="E447" s="14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409</v>
      </c>
      <c r="BM449" s="28" t="s">
        <v>193</v>
      </c>
    </row>
    <row r="450" spans="1:65" ht="15">
      <c r="A450" s="25" t="s">
        <v>9</v>
      </c>
      <c r="B450" s="18" t="s">
        <v>101</v>
      </c>
      <c r="C450" s="15" t="s">
        <v>102</v>
      </c>
      <c r="D450" s="16" t="s">
        <v>153</v>
      </c>
      <c r="E450" s="146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154</v>
      </c>
      <c r="C451" s="9" t="s">
        <v>154</v>
      </c>
      <c r="D451" s="144" t="s">
        <v>199</v>
      </c>
      <c r="E451" s="146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207</v>
      </c>
      <c r="E452" s="14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4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6.4</v>
      </c>
      <c r="E454" s="14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6.8</v>
      </c>
      <c r="E455" s="14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63</v>
      </c>
    </row>
    <row r="456" spans="1:65">
      <c r="A456" s="30"/>
      <c r="B456" s="20" t="s">
        <v>179</v>
      </c>
      <c r="C456" s="12"/>
      <c r="D456" s="23">
        <v>6.6</v>
      </c>
      <c r="E456" s="146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180</v>
      </c>
      <c r="C457" s="29"/>
      <c r="D457" s="11">
        <v>6.6</v>
      </c>
      <c r="E457" s="146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6.6</v>
      </c>
    </row>
    <row r="458" spans="1:65">
      <c r="A458" s="30"/>
      <c r="B458" s="3" t="s">
        <v>181</v>
      </c>
      <c r="C458" s="29"/>
      <c r="D458" s="24">
        <v>0.28284271247461862</v>
      </c>
      <c r="E458" s="146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69</v>
      </c>
    </row>
    <row r="459" spans="1:65">
      <c r="A459" s="30"/>
      <c r="B459" s="3" t="s">
        <v>83</v>
      </c>
      <c r="C459" s="29"/>
      <c r="D459" s="13">
        <v>4.2854956435548278E-2</v>
      </c>
      <c r="E459" s="146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182</v>
      </c>
      <c r="C460" s="29"/>
      <c r="D460" s="13">
        <v>0</v>
      </c>
      <c r="E460" s="146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183</v>
      </c>
      <c r="C461" s="47"/>
      <c r="D461" s="45" t="s">
        <v>184</v>
      </c>
      <c r="E461" s="146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410</v>
      </c>
      <c r="BM463" s="28" t="s">
        <v>193</v>
      </c>
    </row>
    <row r="464" spans="1:65" ht="15">
      <c r="A464" s="25" t="s">
        <v>12</v>
      </c>
      <c r="B464" s="18" t="s">
        <v>101</v>
      </c>
      <c r="C464" s="15" t="s">
        <v>102</v>
      </c>
      <c r="D464" s="16" t="s">
        <v>153</v>
      </c>
      <c r="E464" s="146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154</v>
      </c>
      <c r="C465" s="9" t="s">
        <v>154</v>
      </c>
      <c r="D465" s="144" t="s">
        <v>199</v>
      </c>
      <c r="E465" s="14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207</v>
      </c>
      <c r="E466" s="14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5.98</v>
      </c>
      <c r="E468" s="146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6.22</v>
      </c>
      <c r="E469" s="146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64</v>
      </c>
    </row>
    <row r="470" spans="1:65">
      <c r="A470" s="30"/>
      <c r="B470" s="20" t="s">
        <v>179</v>
      </c>
      <c r="C470" s="12"/>
      <c r="D470" s="23">
        <v>6.1</v>
      </c>
      <c r="E470" s="14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180</v>
      </c>
      <c r="C471" s="29"/>
      <c r="D471" s="11">
        <v>6.1</v>
      </c>
      <c r="E471" s="14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6.1</v>
      </c>
    </row>
    <row r="472" spans="1:65">
      <c r="A472" s="30"/>
      <c r="B472" s="3" t="s">
        <v>181</v>
      </c>
      <c r="C472" s="29"/>
      <c r="D472" s="24">
        <v>0.16970562748477094</v>
      </c>
      <c r="E472" s="14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70</v>
      </c>
    </row>
    <row r="473" spans="1:65">
      <c r="A473" s="30"/>
      <c r="B473" s="3" t="s">
        <v>83</v>
      </c>
      <c r="C473" s="29"/>
      <c r="D473" s="13">
        <v>2.7820594669634581E-2</v>
      </c>
      <c r="E473" s="14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182</v>
      </c>
      <c r="C474" s="29"/>
      <c r="D474" s="13">
        <v>0</v>
      </c>
      <c r="E474" s="146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183</v>
      </c>
      <c r="C475" s="47"/>
      <c r="D475" s="45" t="s">
        <v>184</v>
      </c>
      <c r="E475" s="146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411</v>
      </c>
      <c r="BM477" s="28" t="s">
        <v>193</v>
      </c>
    </row>
    <row r="478" spans="1:65" ht="15">
      <c r="A478" s="25" t="s">
        <v>15</v>
      </c>
      <c r="B478" s="18" t="s">
        <v>101</v>
      </c>
      <c r="C478" s="15" t="s">
        <v>102</v>
      </c>
      <c r="D478" s="16" t="s">
        <v>153</v>
      </c>
      <c r="E478" s="146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154</v>
      </c>
      <c r="C479" s="9" t="s">
        <v>154</v>
      </c>
      <c r="D479" s="144" t="s">
        <v>199</v>
      </c>
      <c r="E479" s="146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207</v>
      </c>
      <c r="E480" s="146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6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2.6</v>
      </c>
      <c r="E482" s="146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2.4</v>
      </c>
      <c r="E483" s="14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4</v>
      </c>
    </row>
    <row r="484" spans="1:65">
      <c r="A484" s="30"/>
      <c r="B484" s="20" t="s">
        <v>179</v>
      </c>
      <c r="C484" s="12"/>
      <c r="D484" s="23">
        <v>2.5</v>
      </c>
      <c r="E484" s="14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180</v>
      </c>
      <c r="C485" s="29"/>
      <c r="D485" s="11">
        <v>2.5</v>
      </c>
      <c r="E485" s="14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2.5</v>
      </c>
    </row>
    <row r="486" spans="1:65">
      <c r="A486" s="30"/>
      <c r="B486" s="3" t="s">
        <v>181</v>
      </c>
      <c r="C486" s="29"/>
      <c r="D486" s="24">
        <v>0.14142135623730964</v>
      </c>
      <c r="E486" s="146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54</v>
      </c>
    </row>
    <row r="487" spans="1:65">
      <c r="A487" s="30"/>
      <c r="B487" s="3" t="s">
        <v>83</v>
      </c>
      <c r="C487" s="29"/>
      <c r="D487" s="13">
        <v>5.6568542494923858E-2</v>
      </c>
      <c r="E487" s="146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182</v>
      </c>
      <c r="C488" s="29"/>
      <c r="D488" s="13">
        <v>0</v>
      </c>
      <c r="E488" s="14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183</v>
      </c>
      <c r="C489" s="47"/>
      <c r="D489" s="45" t="s">
        <v>184</v>
      </c>
      <c r="E489" s="14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412</v>
      </c>
      <c r="BM491" s="28" t="s">
        <v>193</v>
      </c>
    </row>
    <row r="492" spans="1:65" ht="15">
      <c r="A492" s="25" t="s">
        <v>18</v>
      </c>
      <c r="B492" s="18" t="s">
        <v>101</v>
      </c>
      <c r="C492" s="15" t="s">
        <v>102</v>
      </c>
      <c r="D492" s="16" t="s">
        <v>153</v>
      </c>
      <c r="E492" s="146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154</v>
      </c>
      <c r="C493" s="9" t="s">
        <v>154</v>
      </c>
      <c r="D493" s="144" t="s">
        <v>199</v>
      </c>
      <c r="E493" s="146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207</v>
      </c>
      <c r="E494" s="146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46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01">
        <v>93.2</v>
      </c>
      <c r="E496" s="203"/>
      <c r="F496" s="204"/>
      <c r="G496" s="204"/>
      <c r="H496" s="204"/>
      <c r="I496" s="204"/>
      <c r="J496" s="204"/>
      <c r="K496" s="204"/>
      <c r="L496" s="204"/>
      <c r="M496" s="204"/>
      <c r="N496" s="204"/>
      <c r="O496" s="204"/>
      <c r="P496" s="204"/>
      <c r="Q496" s="204"/>
      <c r="R496" s="204"/>
      <c r="S496" s="204"/>
      <c r="T496" s="204"/>
      <c r="U496" s="204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04"/>
      <c r="AT496" s="204"/>
      <c r="AU496" s="204"/>
      <c r="AV496" s="204"/>
      <c r="AW496" s="204"/>
      <c r="AX496" s="204"/>
      <c r="AY496" s="204"/>
      <c r="AZ496" s="204"/>
      <c r="BA496" s="204"/>
      <c r="BB496" s="204"/>
      <c r="BC496" s="204"/>
      <c r="BD496" s="204"/>
      <c r="BE496" s="204"/>
      <c r="BF496" s="204"/>
      <c r="BG496" s="204"/>
      <c r="BH496" s="204"/>
      <c r="BI496" s="204"/>
      <c r="BJ496" s="204"/>
      <c r="BK496" s="204"/>
      <c r="BL496" s="204"/>
      <c r="BM496" s="205">
        <v>1</v>
      </c>
    </row>
    <row r="497" spans="1:65">
      <c r="A497" s="30"/>
      <c r="B497" s="19">
        <v>1</v>
      </c>
      <c r="C497" s="9">
        <v>2</v>
      </c>
      <c r="D497" s="206">
        <v>93.3</v>
      </c>
      <c r="E497" s="203"/>
      <c r="F497" s="204"/>
      <c r="G497" s="204"/>
      <c r="H497" s="204"/>
      <c r="I497" s="204"/>
      <c r="J497" s="204"/>
      <c r="K497" s="204"/>
      <c r="L497" s="204"/>
      <c r="M497" s="204"/>
      <c r="N497" s="204"/>
      <c r="O497" s="204"/>
      <c r="P497" s="204"/>
      <c r="Q497" s="204"/>
      <c r="R497" s="204"/>
      <c r="S497" s="204"/>
      <c r="T497" s="204"/>
      <c r="U497" s="204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04"/>
      <c r="AT497" s="204"/>
      <c r="AU497" s="204"/>
      <c r="AV497" s="204"/>
      <c r="AW497" s="204"/>
      <c r="AX497" s="204"/>
      <c r="AY497" s="204"/>
      <c r="AZ497" s="204"/>
      <c r="BA497" s="204"/>
      <c r="BB497" s="204"/>
      <c r="BC497" s="204"/>
      <c r="BD497" s="204"/>
      <c r="BE497" s="204"/>
      <c r="BF497" s="204"/>
      <c r="BG497" s="204"/>
      <c r="BH497" s="204"/>
      <c r="BI497" s="204"/>
      <c r="BJ497" s="204"/>
      <c r="BK497" s="204"/>
      <c r="BL497" s="204"/>
      <c r="BM497" s="205">
        <v>5</v>
      </c>
    </row>
    <row r="498" spans="1:65">
      <c r="A498" s="30"/>
      <c r="B498" s="20" t="s">
        <v>179</v>
      </c>
      <c r="C498" s="12"/>
      <c r="D498" s="210">
        <v>93.25</v>
      </c>
      <c r="E498" s="203"/>
      <c r="F498" s="204"/>
      <c r="G498" s="204"/>
      <c r="H498" s="204"/>
      <c r="I498" s="204"/>
      <c r="J498" s="204"/>
      <c r="K498" s="204"/>
      <c r="L498" s="204"/>
      <c r="M498" s="204"/>
      <c r="N498" s="204"/>
      <c r="O498" s="204"/>
      <c r="P498" s="204"/>
      <c r="Q498" s="204"/>
      <c r="R498" s="204"/>
      <c r="S498" s="204"/>
      <c r="T498" s="204"/>
      <c r="U498" s="204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04"/>
      <c r="AT498" s="204"/>
      <c r="AU498" s="204"/>
      <c r="AV498" s="204"/>
      <c r="AW498" s="204"/>
      <c r="AX498" s="204"/>
      <c r="AY498" s="204"/>
      <c r="AZ498" s="204"/>
      <c r="BA498" s="204"/>
      <c r="BB498" s="204"/>
      <c r="BC498" s="204"/>
      <c r="BD498" s="204"/>
      <c r="BE498" s="204"/>
      <c r="BF498" s="204"/>
      <c r="BG498" s="204"/>
      <c r="BH498" s="204"/>
      <c r="BI498" s="204"/>
      <c r="BJ498" s="204"/>
      <c r="BK498" s="204"/>
      <c r="BL498" s="204"/>
      <c r="BM498" s="205">
        <v>16</v>
      </c>
    </row>
    <row r="499" spans="1:65">
      <c r="A499" s="30"/>
      <c r="B499" s="3" t="s">
        <v>180</v>
      </c>
      <c r="C499" s="29"/>
      <c r="D499" s="206">
        <v>93.25</v>
      </c>
      <c r="E499" s="203"/>
      <c r="F499" s="204"/>
      <c r="G499" s="204"/>
      <c r="H499" s="204"/>
      <c r="I499" s="204"/>
      <c r="J499" s="204"/>
      <c r="K499" s="204"/>
      <c r="L499" s="204"/>
      <c r="M499" s="204"/>
      <c r="N499" s="204"/>
      <c r="O499" s="204"/>
      <c r="P499" s="204"/>
      <c r="Q499" s="204"/>
      <c r="R499" s="204"/>
      <c r="S499" s="204"/>
      <c r="T499" s="204"/>
      <c r="U499" s="204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04"/>
      <c r="AT499" s="204"/>
      <c r="AU499" s="204"/>
      <c r="AV499" s="204"/>
      <c r="AW499" s="204"/>
      <c r="AX499" s="204"/>
      <c r="AY499" s="204"/>
      <c r="AZ499" s="204"/>
      <c r="BA499" s="204"/>
      <c r="BB499" s="204"/>
      <c r="BC499" s="204"/>
      <c r="BD499" s="204"/>
      <c r="BE499" s="204"/>
      <c r="BF499" s="204"/>
      <c r="BG499" s="204"/>
      <c r="BH499" s="204"/>
      <c r="BI499" s="204"/>
      <c r="BJ499" s="204"/>
      <c r="BK499" s="204"/>
      <c r="BL499" s="204"/>
      <c r="BM499" s="205">
        <v>93.25</v>
      </c>
    </row>
    <row r="500" spans="1:65">
      <c r="A500" s="30"/>
      <c r="B500" s="3" t="s">
        <v>181</v>
      </c>
      <c r="C500" s="29"/>
      <c r="D500" s="206">
        <v>7.0710678118650741E-2</v>
      </c>
      <c r="E500" s="203"/>
      <c r="F500" s="204"/>
      <c r="G500" s="204"/>
      <c r="H500" s="204"/>
      <c r="I500" s="204"/>
      <c r="J500" s="204"/>
      <c r="K500" s="204"/>
      <c r="L500" s="204"/>
      <c r="M500" s="204"/>
      <c r="N500" s="204"/>
      <c r="O500" s="204"/>
      <c r="P500" s="204"/>
      <c r="Q500" s="204"/>
      <c r="R500" s="204"/>
      <c r="S500" s="204"/>
      <c r="T500" s="204"/>
      <c r="U500" s="204"/>
      <c r="V500" s="204"/>
      <c r="W500" s="204"/>
      <c r="X500" s="204"/>
      <c r="Y500" s="204"/>
      <c r="Z500" s="204"/>
      <c r="AA500" s="204"/>
      <c r="AB500" s="204"/>
      <c r="AC500" s="204"/>
      <c r="AD500" s="204"/>
      <c r="AE500" s="204"/>
      <c r="AF500" s="204"/>
      <c r="AG500" s="204"/>
      <c r="AH500" s="204"/>
      <c r="AI500" s="204"/>
      <c r="AJ500" s="204"/>
      <c r="AK500" s="204"/>
      <c r="AL500" s="204"/>
      <c r="AM500" s="204"/>
      <c r="AN500" s="204"/>
      <c r="AO500" s="204"/>
      <c r="AP500" s="204"/>
      <c r="AQ500" s="204"/>
      <c r="AR500" s="204"/>
      <c r="AS500" s="204"/>
      <c r="AT500" s="204"/>
      <c r="AU500" s="204"/>
      <c r="AV500" s="204"/>
      <c r="AW500" s="204"/>
      <c r="AX500" s="204"/>
      <c r="AY500" s="204"/>
      <c r="AZ500" s="204"/>
      <c r="BA500" s="204"/>
      <c r="BB500" s="204"/>
      <c r="BC500" s="204"/>
      <c r="BD500" s="204"/>
      <c r="BE500" s="204"/>
      <c r="BF500" s="204"/>
      <c r="BG500" s="204"/>
      <c r="BH500" s="204"/>
      <c r="BI500" s="204"/>
      <c r="BJ500" s="204"/>
      <c r="BK500" s="204"/>
      <c r="BL500" s="204"/>
      <c r="BM500" s="205">
        <v>55</v>
      </c>
    </row>
    <row r="501" spans="1:65">
      <c r="A501" s="30"/>
      <c r="B501" s="3" t="s">
        <v>83</v>
      </c>
      <c r="C501" s="29"/>
      <c r="D501" s="13">
        <v>7.5829145435550387E-4</v>
      </c>
      <c r="E501" s="14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182</v>
      </c>
      <c r="C502" s="29"/>
      <c r="D502" s="13">
        <v>0</v>
      </c>
      <c r="E502" s="14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183</v>
      </c>
      <c r="C503" s="47"/>
      <c r="D503" s="45" t="s">
        <v>184</v>
      </c>
      <c r="E503" s="14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413</v>
      </c>
      <c r="BM505" s="28" t="s">
        <v>193</v>
      </c>
    </row>
    <row r="506" spans="1:65" ht="15">
      <c r="A506" s="25" t="s">
        <v>21</v>
      </c>
      <c r="B506" s="18" t="s">
        <v>101</v>
      </c>
      <c r="C506" s="15" t="s">
        <v>102</v>
      </c>
      <c r="D506" s="16" t="s">
        <v>153</v>
      </c>
      <c r="E506" s="14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154</v>
      </c>
      <c r="C507" s="9" t="s">
        <v>154</v>
      </c>
      <c r="D507" s="144" t="s">
        <v>199</v>
      </c>
      <c r="E507" s="14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207</v>
      </c>
      <c r="E508" s="14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4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0.62</v>
      </c>
      <c r="E510" s="146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0.62</v>
      </c>
      <c r="E511" s="146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6</v>
      </c>
    </row>
    <row r="512" spans="1:65">
      <c r="A512" s="30"/>
      <c r="B512" s="20" t="s">
        <v>179</v>
      </c>
      <c r="C512" s="12"/>
      <c r="D512" s="23">
        <v>0.62</v>
      </c>
      <c r="E512" s="146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180</v>
      </c>
      <c r="C513" s="29"/>
      <c r="D513" s="11">
        <v>0.62</v>
      </c>
      <c r="E513" s="146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0.62</v>
      </c>
    </row>
    <row r="514" spans="1:65">
      <c r="A514" s="30"/>
      <c r="B514" s="3" t="s">
        <v>181</v>
      </c>
      <c r="C514" s="29"/>
      <c r="D514" s="24">
        <v>0</v>
      </c>
      <c r="E514" s="146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56</v>
      </c>
    </row>
    <row r="515" spans="1:65">
      <c r="A515" s="30"/>
      <c r="B515" s="3" t="s">
        <v>83</v>
      </c>
      <c r="C515" s="29"/>
      <c r="D515" s="13">
        <v>0</v>
      </c>
      <c r="E515" s="146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182</v>
      </c>
      <c r="C516" s="29"/>
      <c r="D516" s="13">
        <v>0</v>
      </c>
      <c r="E516" s="146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183</v>
      </c>
      <c r="C517" s="47"/>
      <c r="D517" s="45" t="s">
        <v>184</v>
      </c>
      <c r="E517" s="146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414</v>
      </c>
      <c r="BM519" s="28" t="s">
        <v>193</v>
      </c>
    </row>
    <row r="520" spans="1:65" ht="15">
      <c r="A520" s="25" t="s">
        <v>24</v>
      </c>
      <c r="B520" s="18" t="s">
        <v>101</v>
      </c>
      <c r="C520" s="15" t="s">
        <v>102</v>
      </c>
      <c r="D520" s="16" t="s">
        <v>153</v>
      </c>
      <c r="E520" s="14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154</v>
      </c>
      <c r="C521" s="9" t="s">
        <v>154</v>
      </c>
      <c r="D521" s="144" t="s">
        <v>199</v>
      </c>
      <c r="E521" s="14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207</v>
      </c>
      <c r="E522" s="146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6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0.7</v>
      </c>
      <c r="E524" s="14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0.7</v>
      </c>
      <c r="E525" s="14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7</v>
      </c>
    </row>
    <row r="526" spans="1:65">
      <c r="A526" s="30"/>
      <c r="B526" s="20" t="s">
        <v>179</v>
      </c>
      <c r="C526" s="12"/>
      <c r="D526" s="23">
        <v>0.7</v>
      </c>
      <c r="E526" s="14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180</v>
      </c>
      <c r="C527" s="29"/>
      <c r="D527" s="11">
        <v>0.7</v>
      </c>
      <c r="E527" s="14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0.7</v>
      </c>
    </row>
    <row r="528" spans="1:65">
      <c r="A528" s="30"/>
      <c r="B528" s="3" t="s">
        <v>181</v>
      </c>
      <c r="C528" s="29"/>
      <c r="D528" s="24">
        <v>0</v>
      </c>
      <c r="E528" s="146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57</v>
      </c>
    </row>
    <row r="529" spans="1:65">
      <c r="A529" s="30"/>
      <c r="B529" s="3" t="s">
        <v>83</v>
      </c>
      <c r="C529" s="29"/>
      <c r="D529" s="13">
        <v>0</v>
      </c>
      <c r="E529" s="146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182</v>
      </c>
      <c r="C530" s="29"/>
      <c r="D530" s="13">
        <v>0</v>
      </c>
      <c r="E530" s="146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183</v>
      </c>
      <c r="C531" s="47"/>
      <c r="D531" s="45" t="s">
        <v>184</v>
      </c>
      <c r="E531" s="146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353</v>
      </c>
      <c r="BM533" s="28" t="s">
        <v>193</v>
      </c>
    </row>
    <row r="534" spans="1:65" ht="15">
      <c r="A534" s="25" t="s">
        <v>27</v>
      </c>
      <c r="B534" s="18" t="s">
        <v>101</v>
      </c>
      <c r="C534" s="15" t="s">
        <v>102</v>
      </c>
      <c r="D534" s="16" t="s">
        <v>153</v>
      </c>
      <c r="E534" s="146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154</v>
      </c>
      <c r="C535" s="9" t="s">
        <v>154</v>
      </c>
      <c r="D535" s="144" t="s">
        <v>199</v>
      </c>
      <c r="E535" s="146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207</v>
      </c>
      <c r="E536" s="146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0.2</v>
      </c>
      <c r="E538" s="14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0.2</v>
      </c>
      <c r="E539" s="14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8</v>
      </c>
    </row>
    <row r="540" spans="1:65">
      <c r="A540" s="30"/>
      <c r="B540" s="20" t="s">
        <v>179</v>
      </c>
      <c r="C540" s="12"/>
      <c r="D540" s="23">
        <v>0.2</v>
      </c>
      <c r="E540" s="146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180</v>
      </c>
      <c r="C541" s="29"/>
      <c r="D541" s="11">
        <v>0.2</v>
      </c>
      <c r="E541" s="146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0.2</v>
      </c>
    </row>
    <row r="542" spans="1:65">
      <c r="A542" s="30"/>
      <c r="B542" s="3" t="s">
        <v>181</v>
      </c>
      <c r="C542" s="29"/>
      <c r="D542" s="24">
        <v>0</v>
      </c>
      <c r="E542" s="14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58</v>
      </c>
    </row>
    <row r="543" spans="1:65">
      <c r="A543" s="30"/>
      <c r="B543" s="3" t="s">
        <v>83</v>
      </c>
      <c r="C543" s="29"/>
      <c r="D543" s="13">
        <v>0</v>
      </c>
      <c r="E543" s="14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182</v>
      </c>
      <c r="C544" s="29"/>
      <c r="D544" s="13">
        <v>0</v>
      </c>
      <c r="E544" s="14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183</v>
      </c>
      <c r="C545" s="47"/>
      <c r="D545" s="45" t="s">
        <v>184</v>
      </c>
      <c r="E545" s="14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415</v>
      </c>
      <c r="BM547" s="28" t="s">
        <v>193</v>
      </c>
    </row>
    <row r="548" spans="1:65" ht="15">
      <c r="A548" s="25" t="s">
        <v>30</v>
      </c>
      <c r="B548" s="18" t="s">
        <v>101</v>
      </c>
      <c r="C548" s="15" t="s">
        <v>102</v>
      </c>
      <c r="D548" s="16" t="s">
        <v>153</v>
      </c>
      <c r="E548" s="146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154</v>
      </c>
      <c r="C549" s="9" t="s">
        <v>154</v>
      </c>
      <c r="D549" s="144" t="s">
        <v>199</v>
      </c>
      <c r="E549" s="146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207</v>
      </c>
      <c r="E550" s="146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6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6.88</v>
      </c>
      <c r="E552" s="146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6.88</v>
      </c>
      <c r="E553" s="146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9</v>
      </c>
    </row>
    <row r="554" spans="1:65">
      <c r="A554" s="30"/>
      <c r="B554" s="20" t="s">
        <v>179</v>
      </c>
      <c r="C554" s="12"/>
      <c r="D554" s="23">
        <v>6.88</v>
      </c>
      <c r="E554" s="146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180</v>
      </c>
      <c r="C555" s="29"/>
      <c r="D555" s="11">
        <v>6.88</v>
      </c>
      <c r="E555" s="14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6.88</v>
      </c>
    </row>
    <row r="556" spans="1:65">
      <c r="A556" s="30"/>
      <c r="B556" s="3" t="s">
        <v>181</v>
      </c>
      <c r="C556" s="29"/>
      <c r="D556" s="24">
        <v>0</v>
      </c>
      <c r="E556" s="14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59</v>
      </c>
    </row>
    <row r="557" spans="1:65">
      <c r="A557" s="30"/>
      <c r="B557" s="3" t="s">
        <v>83</v>
      </c>
      <c r="C557" s="29"/>
      <c r="D557" s="13">
        <v>0</v>
      </c>
      <c r="E557" s="14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182</v>
      </c>
      <c r="C558" s="29"/>
      <c r="D558" s="13">
        <v>0</v>
      </c>
      <c r="E558" s="146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183</v>
      </c>
      <c r="C559" s="47"/>
      <c r="D559" s="45" t="s">
        <v>184</v>
      </c>
      <c r="E559" s="146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416</v>
      </c>
      <c r="BM561" s="28" t="s">
        <v>193</v>
      </c>
    </row>
    <row r="562" spans="1:65" ht="15">
      <c r="A562" s="25" t="s">
        <v>60</v>
      </c>
      <c r="B562" s="18" t="s">
        <v>101</v>
      </c>
      <c r="C562" s="15" t="s">
        <v>102</v>
      </c>
      <c r="D562" s="16" t="s">
        <v>153</v>
      </c>
      <c r="E562" s="14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154</v>
      </c>
      <c r="C563" s="9" t="s">
        <v>154</v>
      </c>
      <c r="D563" s="144" t="s">
        <v>199</v>
      </c>
      <c r="E563" s="14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207</v>
      </c>
      <c r="E564" s="14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46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18">
        <v>0.214</v>
      </c>
      <c r="E566" s="199"/>
      <c r="F566" s="200"/>
      <c r="G566" s="200"/>
      <c r="H566" s="200"/>
      <c r="I566" s="200"/>
      <c r="J566" s="200"/>
      <c r="K566" s="200"/>
      <c r="L566" s="200"/>
      <c r="M566" s="200"/>
      <c r="N566" s="200"/>
      <c r="O566" s="200"/>
      <c r="P566" s="200"/>
      <c r="Q566" s="200"/>
      <c r="R566" s="200"/>
      <c r="S566" s="200"/>
      <c r="T566" s="200"/>
      <c r="U566" s="200"/>
      <c r="V566" s="200"/>
      <c r="W566" s="200"/>
      <c r="X566" s="200"/>
      <c r="Y566" s="200"/>
      <c r="Z566" s="200"/>
      <c r="AA566" s="200"/>
      <c r="AB566" s="200"/>
      <c r="AC566" s="200"/>
      <c r="AD566" s="200"/>
      <c r="AE566" s="200"/>
      <c r="AF566" s="200"/>
      <c r="AG566" s="200"/>
      <c r="AH566" s="200"/>
      <c r="AI566" s="200"/>
      <c r="AJ566" s="200"/>
      <c r="AK566" s="200"/>
      <c r="AL566" s="200"/>
      <c r="AM566" s="200"/>
      <c r="AN566" s="200"/>
      <c r="AO566" s="200"/>
      <c r="AP566" s="200"/>
      <c r="AQ566" s="200"/>
      <c r="AR566" s="200"/>
      <c r="AS566" s="200"/>
      <c r="AT566" s="200"/>
      <c r="AU566" s="200"/>
      <c r="AV566" s="200"/>
      <c r="AW566" s="200"/>
      <c r="AX566" s="200"/>
      <c r="AY566" s="200"/>
      <c r="AZ566" s="200"/>
      <c r="BA566" s="200"/>
      <c r="BB566" s="200"/>
      <c r="BC566" s="200"/>
      <c r="BD566" s="200"/>
      <c r="BE566" s="200"/>
      <c r="BF566" s="200"/>
      <c r="BG566" s="200"/>
      <c r="BH566" s="200"/>
      <c r="BI566" s="200"/>
      <c r="BJ566" s="200"/>
      <c r="BK566" s="200"/>
      <c r="BL566" s="200"/>
      <c r="BM566" s="219">
        <v>1</v>
      </c>
    </row>
    <row r="567" spans="1:65">
      <c r="A567" s="30"/>
      <c r="B567" s="19">
        <v>1</v>
      </c>
      <c r="C567" s="9">
        <v>2</v>
      </c>
      <c r="D567" s="24">
        <v>0.21299999999999999</v>
      </c>
      <c r="E567" s="199"/>
      <c r="F567" s="200"/>
      <c r="G567" s="200"/>
      <c r="H567" s="200"/>
      <c r="I567" s="200"/>
      <c r="J567" s="200"/>
      <c r="K567" s="200"/>
      <c r="L567" s="200"/>
      <c r="M567" s="200"/>
      <c r="N567" s="200"/>
      <c r="O567" s="200"/>
      <c r="P567" s="200"/>
      <c r="Q567" s="200"/>
      <c r="R567" s="200"/>
      <c r="S567" s="200"/>
      <c r="T567" s="200"/>
      <c r="U567" s="200"/>
      <c r="V567" s="200"/>
      <c r="W567" s="200"/>
      <c r="X567" s="200"/>
      <c r="Y567" s="200"/>
      <c r="Z567" s="200"/>
      <c r="AA567" s="200"/>
      <c r="AB567" s="200"/>
      <c r="AC567" s="200"/>
      <c r="AD567" s="200"/>
      <c r="AE567" s="200"/>
      <c r="AF567" s="200"/>
      <c r="AG567" s="200"/>
      <c r="AH567" s="200"/>
      <c r="AI567" s="200"/>
      <c r="AJ567" s="200"/>
      <c r="AK567" s="200"/>
      <c r="AL567" s="200"/>
      <c r="AM567" s="200"/>
      <c r="AN567" s="200"/>
      <c r="AO567" s="200"/>
      <c r="AP567" s="200"/>
      <c r="AQ567" s="200"/>
      <c r="AR567" s="200"/>
      <c r="AS567" s="200"/>
      <c r="AT567" s="200"/>
      <c r="AU567" s="200"/>
      <c r="AV567" s="200"/>
      <c r="AW567" s="200"/>
      <c r="AX567" s="200"/>
      <c r="AY567" s="200"/>
      <c r="AZ567" s="200"/>
      <c r="BA567" s="200"/>
      <c r="BB567" s="200"/>
      <c r="BC567" s="200"/>
      <c r="BD567" s="200"/>
      <c r="BE567" s="200"/>
      <c r="BF567" s="200"/>
      <c r="BG567" s="200"/>
      <c r="BH567" s="200"/>
      <c r="BI567" s="200"/>
      <c r="BJ567" s="200"/>
      <c r="BK567" s="200"/>
      <c r="BL567" s="200"/>
      <c r="BM567" s="219">
        <v>10</v>
      </c>
    </row>
    <row r="568" spans="1:65">
      <c r="A568" s="30"/>
      <c r="B568" s="20" t="s">
        <v>179</v>
      </c>
      <c r="C568" s="12"/>
      <c r="D568" s="220">
        <v>0.2135</v>
      </c>
      <c r="E568" s="199"/>
      <c r="F568" s="200"/>
      <c r="G568" s="200"/>
      <c r="H568" s="200"/>
      <c r="I568" s="200"/>
      <c r="J568" s="200"/>
      <c r="K568" s="200"/>
      <c r="L568" s="200"/>
      <c r="M568" s="200"/>
      <c r="N568" s="200"/>
      <c r="O568" s="200"/>
      <c r="P568" s="200"/>
      <c r="Q568" s="200"/>
      <c r="R568" s="200"/>
      <c r="S568" s="200"/>
      <c r="T568" s="200"/>
      <c r="U568" s="200"/>
      <c r="V568" s="200"/>
      <c r="W568" s="200"/>
      <c r="X568" s="200"/>
      <c r="Y568" s="200"/>
      <c r="Z568" s="200"/>
      <c r="AA568" s="200"/>
      <c r="AB568" s="200"/>
      <c r="AC568" s="200"/>
      <c r="AD568" s="200"/>
      <c r="AE568" s="200"/>
      <c r="AF568" s="200"/>
      <c r="AG568" s="200"/>
      <c r="AH568" s="200"/>
      <c r="AI568" s="200"/>
      <c r="AJ568" s="200"/>
      <c r="AK568" s="200"/>
      <c r="AL568" s="200"/>
      <c r="AM568" s="200"/>
      <c r="AN568" s="200"/>
      <c r="AO568" s="200"/>
      <c r="AP568" s="200"/>
      <c r="AQ568" s="200"/>
      <c r="AR568" s="200"/>
      <c r="AS568" s="200"/>
      <c r="AT568" s="200"/>
      <c r="AU568" s="200"/>
      <c r="AV568" s="200"/>
      <c r="AW568" s="200"/>
      <c r="AX568" s="200"/>
      <c r="AY568" s="200"/>
      <c r="AZ568" s="200"/>
      <c r="BA568" s="200"/>
      <c r="BB568" s="200"/>
      <c r="BC568" s="200"/>
      <c r="BD568" s="200"/>
      <c r="BE568" s="200"/>
      <c r="BF568" s="200"/>
      <c r="BG568" s="200"/>
      <c r="BH568" s="200"/>
      <c r="BI568" s="200"/>
      <c r="BJ568" s="200"/>
      <c r="BK568" s="200"/>
      <c r="BL568" s="200"/>
      <c r="BM568" s="219">
        <v>16</v>
      </c>
    </row>
    <row r="569" spans="1:65">
      <c r="A569" s="30"/>
      <c r="B569" s="3" t="s">
        <v>180</v>
      </c>
      <c r="C569" s="29"/>
      <c r="D569" s="24">
        <v>0.2135</v>
      </c>
      <c r="E569" s="199"/>
      <c r="F569" s="200"/>
      <c r="G569" s="200"/>
      <c r="H569" s="200"/>
      <c r="I569" s="200"/>
      <c r="J569" s="200"/>
      <c r="K569" s="200"/>
      <c r="L569" s="200"/>
      <c r="M569" s="200"/>
      <c r="N569" s="200"/>
      <c r="O569" s="200"/>
      <c r="P569" s="200"/>
      <c r="Q569" s="200"/>
      <c r="R569" s="200"/>
      <c r="S569" s="200"/>
      <c r="T569" s="200"/>
      <c r="U569" s="200"/>
      <c r="V569" s="200"/>
      <c r="W569" s="200"/>
      <c r="X569" s="200"/>
      <c r="Y569" s="200"/>
      <c r="Z569" s="200"/>
      <c r="AA569" s="200"/>
      <c r="AB569" s="200"/>
      <c r="AC569" s="200"/>
      <c r="AD569" s="200"/>
      <c r="AE569" s="200"/>
      <c r="AF569" s="200"/>
      <c r="AG569" s="200"/>
      <c r="AH569" s="200"/>
      <c r="AI569" s="200"/>
      <c r="AJ569" s="200"/>
      <c r="AK569" s="200"/>
      <c r="AL569" s="200"/>
      <c r="AM569" s="200"/>
      <c r="AN569" s="200"/>
      <c r="AO569" s="200"/>
      <c r="AP569" s="200"/>
      <c r="AQ569" s="200"/>
      <c r="AR569" s="200"/>
      <c r="AS569" s="200"/>
      <c r="AT569" s="200"/>
      <c r="AU569" s="200"/>
      <c r="AV569" s="200"/>
      <c r="AW569" s="200"/>
      <c r="AX569" s="200"/>
      <c r="AY569" s="200"/>
      <c r="AZ569" s="200"/>
      <c r="BA569" s="200"/>
      <c r="BB569" s="200"/>
      <c r="BC569" s="200"/>
      <c r="BD569" s="200"/>
      <c r="BE569" s="200"/>
      <c r="BF569" s="200"/>
      <c r="BG569" s="200"/>
      <c r="BH569" s="200"/>
      <c r="BI569" s="200"/>
      <c r="BJ569" s="200"/>
      <c r="BK569" s="200"/>
      <c r="BL569" s="200"/>
      <c r="BM569" s="219">
        <v>0.2135</v>
      </c>
    </row>
    <row r="570" spans="1:65">
      <c r="A570" s="30"/>
      <c r="B570" s="3" t="s">
        <v>181</v>
      </c>
      <c r="C570" s="29"/>
      <c r="D570" s="24">
        <v>7.0710678118654816E-4</v>
      </c>
      <c r="E570" s="199"/>
      <c r="F570" s="200"/>
      <c r="G570" s="200"/>
      <c r="H570" s="200"/>
      <c r="I570" s="200"/>
      <c r="J570" s="200"/>
      <c r="K570" s="200"/>
      <c r="L570" s="200"/>
      <c r="M570" s="200"/>
      <c r="N570" s="200"/>
      <c r="O570" s="200"/>
      <c r="P570" s="200"/>
      <c r="Q570" s="200"/>
      <c r="R570" s="200"/>
      <c r="S570" s="200"/>
      <c r="T570" s="200"/>
      <c r="U570" s="200"/>
      <c r="V570" s="200"/>
      <c r="W570" s="200"/>
      <c r="X570" s="200"/>
      <c r="Y570" s="200"/>
      <c r="Z570" s="200"/>
      <c r="AA570" s="200"/>
      <c r="AB570" s="200"/>
      <c r="AC570" s="200"/>
      <c r="AD570" s="200"/>
      <c r="AE570" s="200"/>
      <c r="AF570" s="200"/>
      <c r="AG570" s="200"/>
      <c r="AH570" s="200"/>
      <c r="AI570" s="200"/>
      <c r="AJ570" s="200"/>
      <c r="AK570" s="200"/>
      <c r="AL570" s="200"/>
      <c r="AM570" s="200"/>
      <c r="AN570" s="200"/>
      <c r="AO570" s="200"/>
      <c r="AP570" s="200"/>
      <c r="AQ570" s="200"/>
      <c r="AR570" s="200"/>
      <c r="AS570" s="200"/>
      <c r="AT570" s="200"/>
      <c r="AU570" s="200"/>
      <c r="AV570" s="200"/>
      <c r="AW570" s="200"/>
      <c r="AX570" s="200"/>
      <c r="AY570" s="200"/>
      <c r="AZ570" s="200"/>
      <c r="BA570" s="200"/>
      <c r="BB570" s="200"/>
      <c r="BC570" s="200"/>
      <c r="BD570" s="200"/>
      <c r="BE570" s="200"/>
      <c r="BF570" s="200"/>
      <c r="BG570" s="200"/>
      <c r="BH570" s="200"/>
      <c r="BI570" s="200"/>
      <c r="BJ570" s="200"/>
      <c r="BK570" s="200"/>
      <c r="BL570" s="200"/>
      <c r="BM570" s="219">
        <v>60</v>
      </c>
    </row>
    <row r="571" spans="1:65">
      <c r="A571" s="30"/>
      <c r="B571" s="3" t="s">
        <v>83</v>
      </c>
      <c r="C571" s="29"/>
      <c r="D571" s="13">
        <v>3.311975555908891E-3</v>
      </c>
      <c r="E571" s="146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182</v>
      </c>
      <c r="C572" s="29"/>
      <c r="D572" s="13">
        <v>0</v>
      </c>
      <c r="E572" s="146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183</v>
      </c>
      <c r="C573" s="47"/>
      <c r="D573" s="45" t="s">
        <v>184</v>
      </c>
      <c r="E573" s="146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417</v>
      </c>
      <c r="BM575" s="28" t="s">
        <v>193</v>
      </c>
    </row>
    <row r="576" spans="1:65" ht="15">
      <c r="A576" s="25" t="s">
        <v>61</v>
      </c>
      <c r="B576" s="18" t="s">
        <v>101</v>
      </c>
      <c r="C576" s="15" t="s">
        <v>102</v>
      </c>
      <c r="D576" s="16" t="s">
        <v>153</v>
      </c>
      <c r="E576" s="14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154</v>
      </c>
      <c r="C577" s="9" t="s">
        <v>154</v>
      </c>
      <c r="D577" s="144" t="s">
        <v>199</v>
      </c>
      <c r="E577" s="146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207</v>
      </c>
      <c r="E578" s="14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4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5</v>
      </c>
      <c r="E580" s="146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4.8</v>
      </c>
      <c r="E581" s="146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11</v>
      </c>
    </row>
    <row r="582" spans="1:65">
      <c r="A582" s="30"/>
      <c r="B582" s="20" t="s">
        <v>179</v>
      </c>
      <c r="C582" s="12"/>
      <c r="D582" s="23">
        <v>4.9000000000000004</v>
      </c>
      <c r="E582" s="146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180</v>
      </c>
      <c r="C583" s="29"/>
      <c r="D583" s="11">
        <v>4.9000000000000004</v>
      </c>
      <c r="E583" s="146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4.9000000000000004</v>
      </c>
    </row>
    <row r="584" spans="1:65">
      <c r="A584" s="30"/>
      <c r="B584" s="3" t="s">
        <v>181</v>
      </c>
      <c r="C584" s="29"/>
      <c r="D584" s="24">
        <v>0.14142135623730964</v>
      </c>
      <c r="E584" s="146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61</v>
      </c>
    </row>
    <row r="585" spans="1:65">
      <c r="A585" s="30"/>
      <c r="B585" s="3" t="s">
        <v>83</v>
      </c>
      <c r="C585" s="29"/>
      <c r="D585" s="13">
        <v>2.8861501272920333E-2</v>
      </c>
      <c r="E585" s="146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182</v>
      </c>
      <c r="C586" s="29"/>
      <c r="D586" s="13">
        <v>0</v>
      </c>
      <c r="E586" s="146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183</v>
      </c>
      <c r="C587" s="47"/>
      <c r="D587" s="45" t="s">
        <v>184</v>
      </c>
      <c r="E587" s="146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307</v>
      </c>
      <c r="BM589" s="28" t="s">
        <v>193</v>
      </c>
    </row>
    <row r="590" spans="1:65" ht="15">
      <c r="A590" s="25" t="s">
        <v>62</v>
      </c>
      <c r="B590" s="18" t="s">
        <v>101</v>
      </c>
      <c r="C590" s="15" t="s">
        <v>102</v>
      </c>
      <c r="D590" s="16" t="s">
        <v>153</v>
      </c>
      <c r="E590" s="146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154</v>
      </c>
      <c r="C591" s="9" t="s">
        <v>154</v>
      </c>
      <c r="D591" s="144" t="s">
        <v>199</v>
      </c>
      <c r="E591" s="14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207</v>
      </c>
      <c r="E592" s="14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0.35</v>
      </c>
      <c r="E594" s="146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0.35</v>
      </c>
      <c r="E595" s="146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12</v>
      </c>
    </row>
    <row r="596" spans="1:65">
      <c r="A596" s="30"/>
      <c r="B596" s="20" t="s">
        <v>179</v>
      </c>
      <c r="C596" s="12"/>
      <c r="D596" s="23">
        <v>0.35</v>
      </c>
      <c r="E596" s="14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180</v>
      </c>
      <c r="C597" s="29"/>
      <c r="D597" s="11">
        <v>0.35</v>
      </c>
      <c r="E597" s="14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0.35</v>
      </c>
    </row>
    <row r="598" spans="1:65">
      <c r="A598" s="30"/>
      <c r="B598" s="3" t="s">
        <v>181</v>
      </c>
      <c r="C598" s="29"/>
      <c r="D598" s="24">
        <v>0</v>
      </c>
      <c r="E598" s="14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62</v>
      </c>
    </row>
    <row r="599" spans="1:65">
      <c r="A599" s="30"/>
      <c r="B599" s="3" t="s">
        <v>83</v>
      </c>
      <c r="C599" s="29"/>
      <c r="D599" s="13">
        <v>0</v>
      </c>
      <c r="E599" s="14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182</v>
      </c>
      <c r="C600" s="29"/>
      <c r="D600" s="13">
        <v>0</v>
      </c>
      <c r="E600" s="146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183</v>
      </c>
      <c r="C601" s="47"/>
      <c r="D601" s="45" t="s">
        <v>184</v>
      </c>
      <c r="E601" s="146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418</v>
      </c>
      <c r="BM603" s="28" t="s">
        <v>193</v>
      </c>
    </row>
    <row r="604" spans="1:65" ht="15">
      <c r="A604" s="25" t="s">
        <v>32</v>
      </c>
      <c r="B604" s="18" t="s">
        <v>101</v>
      </c>
      <c r="C604" s="15" t="s">
        <v>102</v>
      </c>
      <c r="D604" s="16" t="s">
        <v>153</v>
      </c>
      <c r="E604" s="146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154</v>
      </c>
      <c r="C605" s="9" t="s">
        <v>154</v>
      </c>
      <c r="D605" s="144" t="s">
        <v>199</v>
      </c>
      <c r="E605" s="146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207</v>
      </c>
      <c r="E606" s="146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6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2.2200000000000002</v>
      </c>
      <c r="E608" s="146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2.23</v>
      </c>
      <c r="E609" s="14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13</v>
      </c>
    </row>
    <row r="610" spans="1:65">
      <c r="A610" s="30"/>
      <c r="B610" s="20" t="s">
        <v>179</v>
      </c>
      <c r="C610" s="12"/>
      <c r="D610" s="23">
        <v>2.2250000000000001</v>
      </c>
      <c r="E610" s="14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180</v>
      </c>
      <c r="C611" s="29"/>
      <c r="D611" s="11">
        <v>2.2250000000000001</v>
      </c>
      <c r="E611" s="14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2.2250000000000001</v>
      </c>
    </row>
    <row r="612" spans="1:65">
      <c r="A612" s="30"/>
      <c r="B612" s="3" t="s">
        <v>181</v>
      </c>
      <c r="C612" s="29"/>
      <c r="D612" s="24">
        <v>7.0710678118653244E-3</v>
      </c>
      <c r="E612" s="146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63</v>
      </c>
    </row>
    <row r="613" spans="1:65">
      <c r="A613" s="30"/>
      <c r="B613" s="3" t="s">
        <v>83</v>
      </c>
      <c r="C613" s="29"/>
      <c r="D613" s="13">
        <v>3.1780080053327299E-3</v>
      </c>
      <c r="E613" s="146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182</v>
      </c>
      <c r="C614" s="29"/>
      <c r="D614" s="13">
        <v>0</v>
      </c>
      <c r="E614" s="14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183</v>
      </c>
      <c r="C615" s="47"/>
      <c r="D615" s="45" t="s">
        <v>184</v>
      </c>
      <c r="E615" s="14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419</v>
      </c>
      <c r="BM617" s="28" t="s">
        <v>193</v>
      </c>
    </row>
    <row r="618" spans="1:65" ht="15">
      <c r="A618" s="25" t="s">
        <v>63</v>
      </c>
      <c r="B618" s="18" t="s">
        <v>101</v>
      </c>
      <c r="C618" s="15" t="s">
        <v>102</v>
      </c>
      <c r="D618" s="16" t="s">
        <v>153</v>
      </c>
      <c r="E618" s="146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154</v>
      </c>
      <c r="C619" s="9" t="s">
        <v>154</v>
      </c>
      <c r="D619" s="144" t="s">
        <v>199</v>
      </c>
      <c r="E619" s="146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207</v>
      </c>
      <c r="E620" s="146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/>
      <c r="C621" s="9"/>
      <c r="D621" s="26"/>
      <c r="E621" s="146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8">
        <v>1</v>
      </c>
      <c r="C622" s="14">
        <v>1</v>
      </c>
      <c r="D622" s="211">
        <v>29.7</v>
      </c>
      <c r="E622" s="212"/>
      <c r="F622" s="213"/>
      <c r="G622" s="213"/>
      <c r="H622" s="213"/>
      <c r="I622" s="213"/>
      <c r="J622" s="213"/>
      <c r="K622" s="213"/>
      <c r="L622" s="213"/>
      <c r="M622" s="213"/>
      <c r="N622" s="213"/>
      <c r="O622" s="213"/>
      <c r="P622" s="213"/>
      <c r="Q622" s="213"/>
      <c r="R622" s="213"/>
      <c r="S622" s="213"/>
      <c r="T622" s="213"/>
      <c r="U622" s="213"/>
      <c r="V622" s="213"/>
      <c r="W622" s="213"/>
      <c r="X622" s="213"/>
      <c r="Y622" s="213"/>
      <c r="Z622" s="213"/>
      <c r="AA622" s="213"/>
      <c r="AB622" s="213"/>
      <c r="AC622" s="213"/>
      <c r="AD622" s="213"/>
      <c r="AE622" s="213"/>
      <c r="AF622" s="213"/>
      <c r="AG622" s="213"/>
      <c r="AH622" s="213"/>
      <c r="AI622" s="213"/>
      <c r="AJ622" s="213"/>
      <c r="AK622" s="213"/>
      <c r="AL622" s="213"/>
      <c r="AM622" s="213"/>
      <c r="AN622" s="213"/>
      <c r="AO622" s="213"/>
      <c r="AP622" s="213"/>
      <c r="AQ622" s="213"/>
      <c r="AR622" s="213"/>
      <c r="AS622" s="213"/>
      <c r="AT622" s="213"/>
      <c r="AU622" s="213"/>
      <c r="AV622" s="213"/>
      <c r="AW622" s="213"/>
      <c r="AX622" s="213"/>
      <c r="AY622" s="213"/>
      <c r="AZ622" s="213"/>
      <c r="BA622" s="213"/>
      <c r="BB622" s="213"/>
      <c r="BC622" s="213"/>
      <c r="BD622" s="213"/>
      <c r="BE622" s="213"/>
      <c r="BF622" s="213"/>
      <c r="BG622" s="213"/>
      <c r="BH622" s="213"/>
      <c r="BI622" s="213"/>
      <c r="BJ622" s="213"/>
      <c r="BK622" s="213"/>
      <c r="BL622" s="213"/>
      <c r="BM622" s="214">
        <v>1</v>
      </c>
    </row>
    <row r="623" spans="1:65">
      <c r="A623" s="30"/>
      <c r="B623" s="19">
        <v>1</v>
      </c>
      <c r="C623" s="9">
        <v>2</v>
      </c>
      <c r="D623" s="215">
        <v>29.4</v>
      </c>
      <c r="E623" s="212"/>
      <c r="F623" s="213"/>
      <c r="G623" s="213"/>
      <c r="H623" s="213"/>
      <c r="I623" s="213"/>
      <c r="J623" s="213"/>
      <c r="K623" s="213"/>
      <c r="L623" s="213"/>
      <c r="M623" s="213"/>
      <c r="N623" s="213"/>
      <c r="O623" s="213"/>
      <c r="P623" s="213"/>
      <c r="Q623" s="213"/>
      <c r="R623" s="213"/>
      <c r="S623" s="213"/>
      <c r="T623" s="213"/>
      <c r="U623" s="213"/>
      <c r="V623" s="213"/>
      <c r="W623" s="213"/>
      <c r="X623" s="213"/>
      <c r="Y623" s="213"/>
      <c r="Z623" s="213"/>
      <c r="AA623" s="213"/>
      <c r="AB623" s="213"/>
      <c r="AC623" s="213"/>
      <c r="AD623" s="213"/>
      <c r="AE623" s="213"/>
      <c r="AF623" s="213"/>
      <c r="AG623" s="213"/>
      <c r="AH623" s="213"/>
      <c r="AI623" s="213"/>
      <c r="AJ623" s="213"/>
      <c r="AK623" s="213"/>
      <c r="AL623" s="213"/>
      <c r="AM623" s="213"/>
      <c r="AN623" s="213"/>
      <c r="AO623" s="213"/>
      <c r="AP623" s="213"/>
      <c r="AQ623" s="213"/>
      <c r="AR623" s="213"/>
      <c r="AS623" s="213"/>
      <c r="AT623" s="213"/>
      <c r="AU623" s="213"/>
      <c r="AV623" s="213"/>
      <c r="AW623" s="213"/>
      <c r="AX623" s="213"/>
      <c r="AY623" s="213"/>
      <c r="AZ623" s="213"/>
      <c r="BA623" s="213"/>
      <c r="BB623" s="213"/>
      <c r="BC623" s="213"/>
      <c r="BD623" s="213"/>
      <c r="BE623" s="213"/>
      <c r="BF623" s="213"/>
      <c r="BG623" s="213"/>
      <c r="BH623" s="213"/>
      <c r="BI623" s="213"/>
      <c r="BJ623" s="213"/>
      <c r="BK623" s="213"/>
      <c r="BL623" s="213"/>
      <c r="BM623" s="214">
        <v>14</v>
      </c>
    </row>
    <row r="624" spans="1:65">
      <c r="A624" s="30"/>
      <c r="B624" s="20" t="s">
        <v>179</v>
      </c>
      <c r="C624" s="12"/>
      <c r="D624" s="217">
        <v>29.549999999999997</v>
      </c>
      <c r="E624" s="212"/>
      <c r="F624" s="213"/>
      <c r="G624" s="213"/>
      <c r="H624" s="213"/>
      <c r="I624" s="213"/>
      <c r="J624" s="213"/>
      <c r="K624" s="213"/>
      <c r="L624" s="213"/>
      <c r="M624" s="213"/>
      <c r="N624" s="213"/>
      <c r="O624" s="213"/>
      <c r="P624" s="213"/>
      <c r="Q624" s="213"/>
      <c r="R624" s="213"/>
      <c r="S624" s="213"/>
      <c r="T624" s="213"/>
      <c r="U624" s="213"/>
      <c r="V624" s="213"/>
      <c r="W624" s="213"/>
      <c r="X624" s="213"/>
      <c r="Y624" s="213"/>
      <c r="Z624" s="213"/>
      <c r="AA624" s="213"/>
      <c r="AB624" s="213"/>
      <c r="AC624" s="213"/>
      <c r="AD624" s="213"/>
      <c r="AE624" s="213"/>
      <c r="AF624" s="213"/>
      <c r="AG624" s="213"/>
      <c r="AH624" s="213"/>
      <c r="AI624" s="213"/>
      <c r="AJ624" s="213"/>
      <c r="AK624" s="213"/>
      <c r="AL624" s="213"/>
      <c r="AM624" s="213"/>
      <c r="AN624" s="213"/>
      <c r="AO624" s="213"/>
      <c r="AP624" s="213"/>
      <c r="AQ624" s="213"/>
      <c r="AR624" s="213"/>
      <c r="AS624" s="213"/>
      <c r="AT624" s="213"/>
      <c r="AU624" s="213"/>
      <c r="AV624" s="213"/>
      <c r="AW624" s="213"/>
      <c r="AX624" s="213"/>
      <c r="AY624" s="213"/>
      <c r="AZ624" s="213"/>
      <c r="BA624" s="213"/>
      <c r="BB624" s="213"/>
      <c r="BC624" s="213"/>
      <c r="BD624" s="213"/>
      <c r="BE624" s="213"/>
      <c r="BF624" s="213"/>
      <c r="BG624" s="213"/>
      <c r="BH624" s="213"/>
      <c r="BI624" s="213"/>
      <c r="BJ624" s="213"/>
      <c r="BK624" s="213"/>
      <c r="BL624" s="213"/>
      <c r="BM624" s="214">
        <v>16</v>
      </c>
    </row>
    <row r="625" spans="1:65">
      <c r="A625" s="30"/>
      <c r="B625" s="3" t="s">
        <v>180</v>
      </c>
      <c r="C625" s="29"/>
      <c r="D625" s="215">
        <v>29.549999999999997</v>
      </c>
      <c r="E625" s="212"/>
      <c r="F625" s="213"/>
      <c r="G625" s="213"/>
      <c r="H625" s="213"/>
      <c r="I625" s="213"/>
      <c r="J625" s="213"/>
      <c r="K625" s="213"/>
      <c r="L625" s="213"/>
      <c r="M625" s="213"/>
      <c r="N625" s="213"/>
      <c r="O625" s="213"/>
      <c r="P625" s="213"/>
      <c r="Q625" s="213"/>
      <c r="R625" s="213"/>
      <c r="S625" s="213"/>
      <c r="T625" s="213"/>
      <c r="U625" s="213"/>
      <c r="V625" s="213"/>
      <c r="W625" s="213"/>
      <c r="X625" s="213"/>
      <c r="Y625" s="213"/>
      <c r="Z625" s="213"/>
      <c r="AA625" s="213"/>
      <c r="AB625" s="213"/>
      <c r="AC625" s="213"/>
      <c r="AD625" s="213"/>
      <c r="AE625" s="213"/>
      <c r="AF625" s="213"/>
      <c r="AG625" s="213"/>
      <c r="AH625" s="213"/>
      <c r="AI625" s="213"/>
      <c r="AJ625" s="213"/>
      <c r="AK625" s="213"/>
      <c r="AL625" s="213"/>
      <c r="AM625" s="213"/>
      <c r="AN625" s="213"/>
      <c r="AO625" s="213"/>
      <c r="AP625" s="213"/>
      <c r="AQ625" s="213"/>
      <c r="AR625" s="213"/>
      <c r="AS625" s="213"/>
      <c r="AT625" s="213"/>
      <c r="AU625" s="213"/>
      <c r="AV625" s="213"/>
      <c r="AW625" s="213"/>
      <c r="AX625" s="213"/>
      <c r="AY625" s="213"/>
      <c r="AZ625" s="213"/>
      <c r="BA625" s="213"/>
      <c r="BB625" s="213"/>
      <c r="BC625" s="213"/>
      <c r="BD625" s="213"/>
      <c r="BE625" s="213"/>
      <c r="BF625" s="213"/>
      <c r="BG625" s="213"/>
      <c r="BH625" s="213"/>
      <c r="BI625" s="213"/>
      <c r="BJ625" s="213"/>
      <c r="BK625" s="213"/>
      <c r="BL625" s="213"/>
      <c r="BM625" s="214">
        <v>29.55</v>
      </c>
    </row>
    <row r="626" spans="1:65">
      <c r="A626" s="30"/>
      <c r="B626" s="3" t="s">
        <v>181</v>
      </c>
      <c r="C626" s="29"/>
      <c r="D626" s="215">
        <v>0.21213203435596475</v>
      </c>
      <c r="E626" s="212"/>
      <c r="F626" s="213"/>
      <c r="G626" s="213"/>
      <c r="H626" s="213"/>
      <c r="I626" s="213"/>
      <c r="J626" s="213"/>
      <c r="K626" s="213"/>
      <c r="L626" s="213"/>
      <c r="M626" s="213"/>
      <c r="N626" s="213"/>
      <c r="O626" s="213"/>
      <c r="P626" s="213"/>
      <c r="Q626" s="213"/>
      <c r="R626" s="213"/>
      <c r="S626" s="213"/>
      <c r="T626" s="213"/>
      <c r="U626" s="213"/>
      <c r="V626" s="213"/>
      <c r="W626" s="213"/>
      <c r="X626" s="213"/>
      <c r="Y626" s="213"/>
      <c r="Z626" s="213"/>
      <c r="AA626" s="213"/>
      <c r="AB626" s="213"/>
      <c r="AC626" s="213"/>
      <c r="AD626" s="213"/>
      <c r="AE626" s="213"/>
      <c r="AF626" s="213"/>
      <c r="AG626" s="213"/>
      <c r="AH626" s="213"/>
      <c r="AI626" s="213"/>
      <c r="AJ626" s="213"/>
      <c r="AK626" s="213"/>
      <c r="AL626" s="213"/>
      <c r="AM626" s="213"/>
      <c r="AN626" s="213"/>
      <c r="AO626" s="213"/>
      <c r="AP626" s="213"/>
      <c r="AQ626" s="213"/>
      <c r="AR626" s="213"/>
      <c r="AS626" s="213"/>
      <c r="AT626" s="213"/>
      <c r="AU626" s="213"/>
      <c r="AV626" s="213"/>
      <c r="AW626" s="213"/>
      <c r="AX626" s="213"/>
      <c r="AY626" s="213"/>
      <c r="AZ626" s="213"/>
      <c r="BA626" s="213"/>
      <c r="BB626" s="213"/>
      <c r="BC626" s="213"/>
      <c r="BD626" s="213"/>
      <c r="BE626" s="213"/>
      <c r="BF626" s="213"/>
      <c r="BG626" s="213"/>
      <c r="BH626" s="213"/>
      <c r="BI626" s="213"/>
      <c r="BJ626" s="213"/>
      <c r="BK626" s="213"/>
      <c r="BL626" s="213"/>
      <c r="BM626" s="214">
        <v>64</v>
      </c>
    </row>
    <row r="627" spans="1:65">
      <c r="A627" s="30"/>
      <c r="B627" s="3" t="s">
        <v>83</v>
      </c>
      <c r="C627" s="29"/>
      <c r="D627" s="13">
        <v>7.1787490475791801E-3</v>
      </c>
      <c r="E627" s="14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182</v>
      </c>
      <c r="C628" s="29"/>
      <c r="D628" s="13">
        <v>-1.1102230246251565E-16</v>
      </c>
      <c r="E628" s="14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183</v>
      </c>
      <c r="C629" s="47"/>
      <c r="D629" s="45" t="s">
        <v>184</v>
      </c>
      <c r="E629" s="14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420</v>
      </c>
      <c r="BM631" s="28" t="s">
        <v>193</v>
      </c>
    </row>
    <row r="632" spans="1:65" ht="15">
      <c r="A632" s="25" t="s">
        <v>35</v>
      </c>
      <c r="B632" s="18" t="s">
        <v>101</v>
      </c>
      <c r="C632" s="15" t="s">
        <v>102</v>
      </c>
      <c r="D632" s="16" t="s">
        <v>153</v>
      </c>
      <c r="E632" s="14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154</v>
      </c>
      <c r="C633" s="9" t="s">
        <v>154</v>
      </c>
      <c r="D633" s="144" t="s">
        <v>199</v>
      </c>
      <c r="E633" s="14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207</v>
      </c>
      <c r="E634" s="14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4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6.5</v>
      </c>
      <c r="E636" s="146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6.5</v>
      </c>
      <c r="E637" s="146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15</v>
      </c>
    </row>
    <row r="638" spans="1:65">
      <c r="A638" s="30"/>
      <c r="B638" s="20" t="s">
        <v>179</v>
      </c>
      <c r="C638" s="12"/>
      <c r="D638" s="23">
        <v>6.5</v>
      </c>
      <c r="E638" s="146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180</v>
      </c>
      <c r="C639" s="29"/>
      <c r="D639" s="11">
        <v>6.5</v>
      </c>
      <c r="E639" s="146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6.5</v>
      </c>
    </row>
    <row r="640" spans="1:65">
      <c r="A640" s="30"/>
      <c r="B640" s="3" t="s">
        <v>181</v>
      </c>
      <c r="C640" s="29"/>
      <c r="D640" s="24">
        <v>0</v>
      </c>
      <c r="E640" s="146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65</v>
      </c>
    </row>
    <row r="641" spans="1:65">
      <c r="A641" s="30"/>
      <c r="B641" s="3" t="s">
        <v>83</v>
      </c>
      <c r="C641" s="29"/>
      <c r="D641" s="13">
        <v>0</v>
      </c>
      <c r="E641" s="146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182</v>
      </c>
      <c r="C642" s="29"/>
      <c r="D642" s="13">
        <v>0</v>
      </c>
      <c r="E642" s="146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183</v>
      </c>
      <c r="C643" s="47"/>
      <c r="D643" s="45" t="s">
        <v>184</v>
      </c>
      <c r="E643" s="146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421</v>
      </c>
      <c r="BM645" s="28" t="s">
        <v>193</v>
      </c>
    </row>
    <row r="646" spans="1:65" ht="15">
      <c r="A646" s="25" t="s">
        <v>38</v>
      </c>
      <c r="B646" s="18" t="s">
        <v>101</v>
      </c>
      <c r="C646" s="15" t="s">
        <v>102</v>
      </c>
      <c r="D646" s="16" t="s">
        <v>153</v>
      </c>
      <c r="E646" s="14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154</v>
      </c>
      <c r="C647" s="9" t="s">
        <v>154</v>
      </c>
      <c r="D647" s="144" t="s">
        <v>199</v>
      </c>
      <c r="E647" s="14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207</v>
      </c>
      <c r="E648" s="146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46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11">
        <v>21.5</v>
      </c>
      <c r="E650" s="212"/>
      <c r="F650" s="213"/>
      <c r="G650" s="213"/>
      <c r="H650" s="213"/>
      <c r="I650" s="213"/>
      <c r="J650" s="213"/>
      <c r="K650" s="213"/>
      <c r="L650" s="213"/>
      <c r="M650" s="213"/>
      <c r="N650" s="213"/>
      <c r="O650" s="213"/>
      <c r="P650" s="213"/>
      <c r="Q650" s="213"/>
      <c r="R650" s="213"/>
      <c r="S650" s="213"/>
      <c r="T650" s="213"/>
      <c r="U650" s="213"/>
      <c r="V650" s="213"/>
      <c r="W650" s="213"/>
      <c r="X650" s="213"/>
      <c r="Y650" s="213"/>
      <c r="Z650" s="213"/>
      <c r="AA650" s="213"/>
      <c r="AB650" s="213"/>
      <c r="AC650" s="213"/>
      <c r="AD650" s="213"/>
      <c r="AE650" s="213"/>
      <c r="AF650" s="213"/>
      <c r="AG650" s="213"/>
      <c r="AH650" s="213"/>
      <c r="AI650" s="213"/>
      <c r="AJ650" s="213"/>
      <c r="AK650" s="213"/>
      <c r="AL650" s="213"/>
      <c r="AM650" s="213"/>
      <c r="AN650" s="213"/>
      <c r="AO650" s="213"/>
      <c r="AP650" s="213"/>
      <c r="AQ650" s="213"/>
      <c r="AR650" s="213"/>
      <c r="AS650" s="213"/>
      <c r="AT650" s="213"/>
      <c r="AU650" s="213"/>
      <c r="AV650" s="213"/>
      <c r="AW650" s="213"/>
      <c r="AX650" s="213"/>
      <c r="AY650" s="213"/>
      <c r="AZ650" s="213"/>
      <c r="BA650" s="213"/>
      <c r="BB650" s="213"/>
      <c r="BC650" s="213"/>
      <c r="BD650" s="213"/>
      <c r="BE650" s="213"/>
      <c r="BF650" s="213"/>
      <c r="BG650" s="213"/>
      <c r="BH650" s="213"/>
      <c r="BI650" s="213"/>
      <c r="BJ650" s="213"/>
      <c r="BK650" s="213"/>
      <c r="BL650" s="213"/>
      <c r="BM650" s="214">
        <v>1</v>
      </c>
    </row>
    <row r="651" spans="1:65">
      <c r="A651" s="30"/>
      <c r="B651" s="19">
        <v>1</v>
      </c>
      <c r="C651" s="9">
        <v>2</v>
      </c>
      <c r="D651" s="215">
        <v>21.5</v>
      </c>
      <c r="E651" s="212"/>
      <c r="F651" s="213"/>
      <c r="G651" s="213"/>
      <c r="H651" s="213"/>
      <c r="I651" s="213"/>
      <c r="J651" s="213"/>
      <c r="K651" s="213"/>
      <c r="L651" s="213"/>
      <c r="M651" s="213"/>
      <c r="N651" s="213"/>
      <c r="O651" s="213"/>
      <c r="P651" s="213"/>
      <c r="Q651" s="213"/>
      <c r="R651" s="213"/>
      <c r="S651" s="213"/>
      <c r="T651" s="213"/>
      <c r="U651" s="213"/>
      <c r="V651" s="213"/>
      <c r="W651" s="213"/>
      <c r="X651" s="213"/>
      <c r="Y651" s="213"/>
      <c r="Z651" s="213"/>
      <c r="AA651" s="213"/>
      <c r="AB651" s="213"/>
      <c r="AC651" s="213"/>
      <c r="AD651" s="213"/>
      <c r="AE651" s="213"/>
      <c r="AF651" s="213"/>
      <c r="AG651" s="213"/>
      <c r="AH651" s="213"/>
      <c r="AI651" s="213"/>
      <c r="AJ651" s="213"/>
      <c r="AK651" s="213"/>
      <c r="AL651" s="213"/>
      <c r="AM651" s="213"/>
      <c r="AN651" s="213"/>
      <c r="AO651" s="213"/>
      <c r="AP651" s="213"/>
      <c r="AQ651" s="213"/>
      <c r="AR651" s="213"/>
      <c r="AS651" s="213"/>
      <c r="AT651" s="213"/>
      <c r="AU651" s="213"/>
      <c r="AV651" s="213"/>
      <c r="AW651" s="213"/>
      <c r="AX651" s="213"/>
      <c r="AY651" s="213"/>
      <c r="AZ651" s="213"/>
      <c r="BA651" s="213"/>
      <c r="BB651" s="213"/>
      <c r="BC651" s="213"/>
      <c r="BD651" s="213"/>
      <c r="BE651" s="213"/>
      <c r="BF651" s="213"/>
      <c r="BG651" s="213"/>
      <c r="BH651" s="213"/>
      <c r="BI651" s="213"/>
      <c r="BJ651" s="213"/>
      <c r="BK651" s="213"/>
      <c r="BL651" s="213"/>
      <c r="BM651" s="214">
        <v>16</v>
      </c>
    </row>
    <row r="652" spans="1:65">
      <c r="A652" s="30"/>
      <c r="B652" s="20" t="s">
        <v>179</v>
      </c>
      <c r="C652" s="12"/>
      <c r="D652" s="217">
        <v>21.5</v>
      </c>
      <c r="E652" s="212"/>
      <c r="F652" s="213"/>
      <c r="G652" s="213"/>
      <c r="H652" s="213"/>
      <c r="I652" s="213"/>
      <c r="J652" s="213"/>
      <c r="K652" s="213"/>
      <c r="L652" s="213"/>
      <c r="M652" s="213"/>
      <c r="N652" s="213"/>
      <c r="O652" s="213"/>
      <c r="P652" s="213"/>
      <c r="Q652" s="213"/>
      <c r="R652" s="213"/>
      <c r="S652" s="213"/>
      <c r="T652" s="213"/>
      <c r="U652" s="213"/>
      <c r="V652" s="213"/>
      <c r="W652" s="213"/>
      <c r="X652" s="213"/>
      <c r="Y652" s="213"/>
      <c r="Z652" s="213"/>
      <c r="AA652" s="213"/>
      <c r="AB652" s="213"/>
      <c r="AC652" s="213"/>
      <c r="AD652" s="213"/>
      <c r="AE652" s="213"/>
      <c r="AF652" s="213"/>
      <c r="AG652" s="213"/>
      <c r="AH652" s="213"/>
      <c r="AI652" s="213"/>
      <c r="AJ652" s="213"/>
      <c r="AK652" s="213"/>
      <c r="AL652" s="213"/>
      <c r="AM652" s="213"/>
      <c r="AN652" s="213"/>
      <c r="AO652" s="213"/>
      <c r="AP652" s="213"/>
      <c r="AQ652" s="213"/>
      <c r="AR652" s="213"/>
      <c r="AS652" s="213"/>
      <c r="AT652" s="213"/>
      <c r="AU652" s="213"/>
      <c r="AV652" s="213"/>
      <c r="AW652" s="213"/>
      <c r="AX652" s="213"/>
      <c r="AY652" s="213"/>
      <c r="AZ652" s="213"/>
      <c r="BA652" s="213"/>
      <c r="BB652" s="213"/>
      <c r="BC652" s="213"/>
      <c r="BD652" s="213"/>
      <c r="BE652" s="213"/>
      <c r="BF652" s="213"/>
      <c r="BG652" s="213"/>
      <c r="BH652" s="213"/>
      <c r="BI652" s="213"/>
      <c r="BJ652" s="213"/>
      <c r="BK652" s="213"/>
      <c r="BL652" s="213"/>
      <c r="BM652" s="214">
        <v>16</v>
      </c>
    </row>
    <row r="653" spans="1:65">
      <c r="A653" s="30"/>
      <c r="B653" s="3" t="s">
        <v>180</v>
      </c>
      <c r="C653" s="29"/>
      <c r="D653" s="215">
        <v>21.5</v>
      </c>
      <c r="E653" s="212"/>
      <c r="F653" s="213"/>
      <c r="G653" s="213"/>
      <c r="H653" s="213"/>
      <c r="I653" s="213"/>
      <c r="J653" s="213"/>
      <c r="K653" s="213"/>
      <c r="L653" s="213"/>
      <c r="M653" s="213"/>
      <c r="N653" s="213"/>
      <c r="O653" s="213"/>
      <c r="P653" s="213"/>
      <c r="Q653" s="213"/>
      <c r="R653" s="213"/>
      <c r="S653" s="213"/>
      <c r="T653" s="213"/>
      <c r="U653" s="213"/>
      <c r="V653" s="213"/>
      <c r="W653" s="213"/>
      <c r="X653" s="213"/>
      <c r="Y653" s="213"/>
      <c r="Z653" s="213"/>
      <c r="AA653" s="213"/>
      <c r="AB653" s="213"/>
      <c r="AC653" s="213"/>
      <c r="AD653" s="213"/>
      <c r="AE653" s="213"/>
      <c r="AF653" s="213"/>
      <c r="AG653" s="213"/>
      <c r="AH653" s="213"/>
      <c r="AI653" s="213"/>
      <c r="AJ653" s="213"/>
      <c r="AK653" s="213"/>
      <c r="AL653" s="213"/>
      <c r="AM653" s="213"/>
      <c r="AN653" s="213"/>
      <c r="AO653" s="213"/>
      <c r="AP653" s="213"/>
      <c r="AQ653" s="213"/>
      <c r="AR653" s="213"/>
      <c r="AS653" s="213"/>
      <c r="AT653" s="213"/>
      <c r="AU653" s="213"/>
      <c r="AV653" s="213"/>
      <c r="AW653" s="213"/>
      <c r="AX653" s="213"/>
      <c r="AY653" s="213"/>
      <c r="AZ653" s="213"/>
      <c r="BA653" s="213"/>
      <c r="BB653" s="213"/>
      <c r="BC653" s="213"/>
      <c r="BD653" s="213"/>
      <c r="BE653" s="213"/>
      <c r="BF653" s="213"/>
      <c r="BG653" s="213"/>
      <c r="BH653" s="213"/>
      <c r="BI653" s="213"/>
      <c r="BJ653" s="213"/>
      <c r="BK653" s="213"/>
      <c r="BL653" s="213"/>
      <c r="BM653" s="214">
        <v>21.5</v>
      </c>
    </row>
    <row r="654" spans="1:65">
      <c r="A654" s="30"/>
      <c r="B654" s="3" t="s">
        <v>181</v>
      </c>
      <c r="C654" s="29"/>
      <c r="D654" s="215">
        <v>0</v>
      </c>
      <c r="E654" s="212"/>
      <c r="F654" s="213"/>
      <c r="G654" s="213"/>
      <c r="H654" s="213"/>
      <c r="I654" s="213"/>
      <c r="J654" s="213"/>
      <c r="K654" s="213"/>
      <c r="L654" s="213"/>
      <c r="M654" s="213"/>
      <c r="N654" s="213"/>
      <c r="O654" s="213"/>
      <c r="P654" s="213"/>
      <c r="Q654" s="213"/>
      <c r="R654" s="213"/>
      <c r="S654" s="213"/>
      <c r="T654" s="213"/>
      <c r="U654" s="213"/>
      <c r="V654" s="213"/>
      <c r="W654" s="213"/>
      <c r="X654" s="213"/>
      <c r="Y654" s="213"/>
      <c r="Z654" s="213"/>
      <c r="AA654" s="213"/>
      <c r="AB654" s="213"/>
      <c r="AC654" s="213"/>
      <c r="AD654" s="213"/>
      <c r="AE654" s="213"/>
      <c r="AF654" s="213"/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3"/>
      <c r="AT654" s="213"/>
      <c r="AU654" s="213"/>
      <c r="AV654" s="213"/>
      <c r="AW654" s="213"/>
      <c r="AX654" s="213"/>
      <c r="AY654" s="213"/>
      <c r="AZ654" s="213"/>
      <c r="BA654" s="213"/>
      <c r="BB654" s="213"/>
      <c r="BC654" s="213"/>
      <c r="BD654" s="213"/>
      <c r="BE654" s="213"/>
      <c r="BF654" s="213"/>
      <c r="BG654" s="213"/>
      <c r="BH654" s="213"/>
      <c r="BI654" s="213"/>
      <c r="BJ654" s="213"/>
      <c r="BK654" s="213"/>
      <c r="BL654" s="213"/>
      <c r="BM654" s="214">
        <v>66</v>
      </c>
    </row>
    <row r="655" spans="1:65">
      <c r="A655" s="30"/>
      <c r="B655" s="3" t="s">
        <v>83</v>
      </c>
      <c r="C655" s="29"/>
      <c r="D655" s="13">
        <v>0</v>
      </c>
      <c r="E655" s="146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182</v>
      </c>
      <c r="C656" s="29"/>
      <c r="D656" s="13">
        <v>0</v>
      </c>
      <c r="E656" s="146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183</v>
      </c>
      <c r="C657" s="47"/>
      <c r="D657" s="45" t="s">
        <v>184</v>
      </c>
      <c r="E657" s="146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312</v>
      </c>
      <c r="BM659" s="28" t="s">
        <v>193</v>
      </c>
    </row>
    <row r="660" spans="1:65" ht="15">
      <c r="A660" s="25" t="s">
        <v>41</v>
      </c>
      <c r="B660" s="18" t="s">
        <v>101</v>
      </c>
      <c r="C660" s="15" t="s">
        <v>102</v>
      </c>
      <c r="D660" s="16" t="s">
        <v>153</v>
      </c>
      <c r="E660" s="146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154</v>
      </c>
      <c r="C661" s="9" t="s">
        <v>154</v>
      </c>
      <c r="D661" s="144" t="s">
        <v>199</v>
      </c>
      <c r="E661" s="146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207</v>
      </c>
      <c r="E662" s="146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4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2.34</v>
      </c>
      <c r="E664" s="14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2.3199999999999998</v>
      </c>
      <c r="E665" s="14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17</v>
      </c>
    </row>
    <row r="666" spans="1:65">
      <c r="A666" s="30"/>
      <c r="B666" s="20" t="s">
        <v>179</v>
      </c>
      <c r="C666" s="12"/>
      <c r="D666" s="23">
        <v>2.33</v>
      </c>
      <c r="E666" s="146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180</v>
      </c>
      <c r="C667" s="29"/>
      <c r="D667" s="11">
        <v>2.33</v>
      </c>
      <c r="E667" s="146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2.33</v>
      </c>
    </row>
    <row r="668" spans="1:65">
      <c r="A668" s="30"/>
      <c r="B668" s="3" t="s">
        <v>181</v>
      </c>
      <c r="C668" s="29"/>
      <c r="D668" s="24">
        <v>1.4142135623730963E-2</v>
      </c>
      <c r="E668" s="146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67</v>
      </c>
    </row>
    <row r="669" spans="1:65">
      <c r="A669" s="30"/>
      <c r="B669" s="3" t="s">
        <v>83</v>
      </c>
      <c r="C669" s="29"/>
      <c r="D669" s="13">
        <v>6.069586104605563E-3</v>
      </c>
      <c r="E669" s="14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182</v>
      </c>
      <c r="C670" s="29"/>
      <c r="D670" s="13">
        <v>0</v>
      </c>
      <c r="E670" s="14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183</v>
      </c>
      <c r="C671" s="47"/>
      <c r="D671" s="45" t="s">
        <v>184</v>
      </c>
      <c r="E671" s="14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422</v>
      </c>
      <c r="BM673" s="28" t="s">
        <v>193</v>
      </c>
    </row>
    <row r="674" spans="1:65" ht="15">
      <c r="A674" s="25" t="s">
        <v>44</v>
      </c>
      <c r="B674" s="18" t="s">
        <v>101</v>
      </c>
      <c r="C674" s="15" t="s">
        <v>102</v>
      </c>
      <c r="D674" s="16" t="s">
        <v>153</v>
      </c>
      <c r="E674" s="146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154</v>
      </c>
      <c r="C675" s="9" t="s">
        <v>154</v>
      </c>
      <c r="D675" s="144" t="s">
        <v>199</v>
      </c>
      <c r="E675" s="146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207</v>
      </c>
      <c r="E676" s="146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9"/>
      <c r="C677" s="9"/>
      <c r="D677" s="26"/>
      <c r="E677" s="146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0</v>
      </c>
    </row>
    <row r="678" spans="1:65">
      <c r="A678" s="30"/>
      <c r="B678" s="18">
        <v>1</v>
      </c>
      <c r="C678" s="14">
        <v>1</v>
      </c>
      <c r="D678" s="201">
        <v>3010</v>
      </c>
      <c r="E678" s="203"/>
      <c r="F678" s="204"/>
      <c r="G678" s="204"/>
      <c r="H678" s="204"/>
      <c r="I678" s="204"/>
      <c r="J678" s="204"/>
      <c r="K678" s="204"/>
      <c r="L678" s="204"/>
      <c r="M678" s="204"/>
      <c r="N678" s="204"/>
      <c r="O678" s="204"/>
      <c r="P678" s="204"/>
      <c r="Q678" s="204"/>
      <c r="R678" s="204"/>
      <c r="S678" s="204"/>
      <c r="T678" s="204"/>
      <c r="U678" s="204"/>
      <c r="V678" s="204"/>
      <c r="W678" s="204"/>
      <c r="X678" s="204"/>
      <c r="Y678" s="204"/>
      <c r="Z678" s="204"/>
      <c r="AA678" s="204"/>
      <c r="AB678" s="204"/>
      <c r="AC678" s="204"/>
      <c r="AD678" s="204"/>
      <c r="AE678" s="204"/>
      <c r="AF678" s="204"/>
      <c r="AG678" s="204"/>
      <c r="AH678" s="204"/>
      <c r="AI678" s="204"/>
      <c r="AJ678" s="204"/>
      <c r="AK678" s="204"/>
      <c r="AL678" s="204"/>
      <c r="AM678" s="204"/>
      <c r="AN678" s="204"/>
      <c r="AO678" s="204"/>
      <c r="AP678" s="204"/>
      <c r="AQ678" s="204"/>
      <c r="AR678" s="204"/>
      <c r="AS678" s="204"/>
      <c r="AT678" s="204"/>
      <c r="AU678" s="204"/>
      <c r="AV678" s="204"/>
      <c r="AW678" s="204"/>
      <c r="AX678" s="204"/>
      <c r="AY678" s="204"/>
      <c r="AZ678" s="204"/>
      <c r="BA678" s="204"/>
      <c r="BB678" s="204"/>
      <c r="BC678" s="204"/>
      <c r="BD678" s="204"/>
      <c r="BE678" s="204"/>
      <c r="BF678" s="204"/>
      <c r="BG678" s="204"/>
      <c r="BH678" s="204"/>
      <c r="BI678" s="204"/>
      <c r="BJ678" s="204"/>
      <c r="BK678" s="204"/>
      <c r="BL678" s="204"/>
      <c r="BM678" s="205">
        <v>1</v>
      </c>
    </row>
    <row r="679" spans="1:65">
      <c r="A679" s="30"/>
      <c r="B679" s="19">
        <v>1</v>
      </c>
      <c r="C679" s="9">
        <v>2</v>
      </c>
      <c r="D679" s="206">
        <v>3160</v>
      </c>
      <c r="E679" s="203"/>
      <c r="F679" s="204"/>
      <c r="G679" s="204"/>
      <c r="H679" s="204"/>
      <c r="I679" s="204"/>
      <c r="J679" s="204"/>
      <c r="K679" s="204"/>
      <c r="L679" s="204"/>
      <c r="M679" s="204"/>
      <c r="N679" s="204"/>
      <c r="O679" s="204"/>
      <c r="P679" s="204"/>
      <c r="Q679" s="204"/>
      <c r="R679" s="204"/>
      <c r="S679" s="204"/>
      <c r="T679" s="204"/>
      <c r="U679" s="204"/>
      <c r="V679" s="204"/>
      <c r="W679" s="204"/>
      <c r="X679" s="204"/>
      <c r="Y679" s="204"/>
      <c r="Z679" s="204"/>
      <c r="AA679" s="204"/>
      <c r="AB679" s="204"/>
      <c r="AC679" s="204"/>
      <c r="AD679" s="204"/>
      <c r="AE679" s="204"/>
      <c r="AF679" s="204"/>
      <c r="AG679" s="204"/>
      <c r="AH679" s="204"/>
      <c r="AI679" s="204"/>
      <c r="AJ679" s="204"/>
      <c r="AK679" s="204"/>
      <c r="AL679" s="204"/>
      <c r="AM679" s="204"/>
      <c r="AN679" s="204"/>
      <c r="AO679" s="204"/>
      <c r="AP679" s="204"/>
      <c r="AQ679" s="204"/>
      <c r="AR679" s="204"/>
      <c r="AS679" s="204"/>
      <c r="AT679" s="204"/>
      <c r="AU679" s="204"/>
      <c r="AV679" s="204"/>
      <c r="AW679" s="204"/>
      <c r="AX679" s="204"/>
      <c r="AY679" s="204"/>
      <c r="AZ679" s="204"/>
      <c r="BA679" s="204"/>
      <c r="BB679" s="204"/>
      <c r="BC679" s="204"/>
      <c r="BD679" s="204"/>
      <c r="BE679" s="204"/>
      <c r="BF679" s="204"/>
      <c r="BG679" s="204"/>
      <c r="BH679" s="204"/>
      <c r="BI679" s="204"/>
      <c r="BJ679" s="204"/>
      <c r="BK679" s="204"/>
      <c r="BL679" s="204"/>
      <c r="BM679" s="205">
        <v>18</v>
      </c>
    </row>
    <row r="680" spans="1:65">
      <c r="A680" s="30"/>
      <c r="B680" s="20" t="s">
        <v>179</v>
      </c>
      <c r="C680" s="12"/>
      <c r="D680" s="210">
        <v>3085</v>
      </c>
      <c r="E680" s="203"/>
      <c r="F680" s="204"/>
      <c r="G680" s="204"/>
      <c r="H680" s="204"/>
      <c r="I680" s="204"/>
      <c r="J680" s="204"/>
      <c r="K680" s="204"/>
      <c r="L680" s="204"/>
      <c r="M680" s="204"/>
      <c r="N680" s="204"/>
      <c r="O680" s="204"/>
      <c r="P680" s="204"/>
      <c r="Q680" s="204"/>
      <c r="R680" s="204"/>
      <c r="S680" s="204"/>
      <c r="T680" s="204"/>
      <c r="U680" s="204"/>
      <c r="V680" s="204"/>
      <c r="W680" s="204"/>
      <c r="X680" s="204"/>
      <c r="Y680" s="204"/>
      <c r="Z680" s="204"/>
      <c r="AA680" s="204"/>
      <c r="AB680" s="204"/>
      <c r="AC680" s="204"/>
      <c r="AD680" s="204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204"/>
      <c r="AT680" s="204"/>
      <c r="AU680" s="204"/>
      <c r="AV680" s="204"/>
      <c r="AW680" s="204"/>
      <c r="AX680" s="204"/>
      <c r="AY680" s="204"/>
      <c r="AZ680" s="204"/>
      <c r="BA680" s="204"/>
      <c r="BB680" s="204"/>
      <c r="BC680" s="204"/>
      <c r="BD680" s="204"/>
      <c r="BE680" s="204"/>
      <c r="BF680" s="204"/>
      <c r="BG680" s="204"/>
      <c r="BH680" s="204"/>
      <c r="BI680" s="204"/>
      <c r="BJ680" s="204"/>
      <c r="BK680" s="204"/>
      <c r="BL680" s="204"/>
      <c r="BM680" s="205">
        <v>16</v>
      </c>
    </row>
    <row r="681" spans="1:65">
      <c r="A681" s="30"/>
      <c r="B681" s="3" t="s">
        <v>180</v>
      </c>
      <c r="C681" s="29"/>
      <c r="D681" s="206">
        <v>3085</v>
      </c>
      <c r="E681" s="203"/>
      <c r="F681" s="204"/>
      <c r="G681" s="204"/>
      <c r="H681" s="204"/>
      <c r="I681" s="204"/>
      <c r="J681" s="204"/>
      <c r="K681" s="204"/>
      <c r="L681" s="204"/>
      <c r="M681" s="204"/>
      <c r="N681" s="204"/>
      <c r="O681" s="204"/>
      <c r="P681" s="204"/>
      <c r="Q681" s="204"/>
      <c r="R681" s="204"/>
      <c r="S681" s="204"/>
      <c r="T681" s="204"/>
      <c r="U681" s="204"/>
      <c r="V681" s="204"/>
      <c r="W681" s="204"/>
      <c r="X681" s="204"/>
      <c r="Y681" s="204"/>
      <c r="Z681" s="204"/>
      <c r="AA681" s="204"/>
      <c r="AB681" s="204"/>
      <c r="AC681" s="204"/>
      <c r="AD681" s="204"/>
      <c r="AE681" s="204"/>
      <c r="AF681" s="204"/>
      <c r="AG681" s="204"/>
      <c r="AH681" s="204"/>
      <c r="AI681" s="204"/>
      <c r="AJ681" s="204"/>
      <c r="AK681" s="204"/>
      <c r="AL681" s="204"/>
      <c r="AM681" s="204"/>
      <c r="AN681" s="204"/>
      <c r="AO681" s="204"/>
      <c r="AP681" s="204"/>
      <c r="AQ681" s="204"/>
      <c r="AR681" s="204"/>
      <c r="AS681" s="204"/>
      <c r="AT681" s="204"/>
      <c r="AU681" s="204"/>
      <c r="AV681" s="204"/>
      <c r="AW681" s="204"/>
      <c r="AX681" s="204"/>
      <c r="AY681" s="204"/>
      <c r="AZ681" s="204"/>
      <c r="BA681" s="204"/>
      <c r="BB681" s="204"/>
      <c r="BC681" s="204"/>
      <c r="BD681" s="204"/>
      <c r="BE681" s="204"/>
      <c r="BF681" s="204"/>
      <c r="BG681" s="204"/>
      <c r="BH681" s="204"/>
      <c r="BI681" s="204"/>
      <c r="BJ681" s="204"/>
      <c r="BK681" s="204"/>
      <c r="BL681" s="204"/>
      <c r="BM681" s="205">
        <v>3085</v>
      </c>
    </row>
    <row r="682" spans="1:65">
      <c r="A682" s="30"/>
      <c r="B682" s="3" t="s">
        <v>181</v>
      </c>
      <c r="C682" s="29"/>
      <c r="D682" s="206">
        <v>106.06601717798213</v>
      </c>
      <c r="E682" s="203"/>
      <c r="F682" s="204"/>
      <c r="G682" s="204"/>
      <c r="H682" s="204"/>
      <c r="I682" s="204"/>
      <c r="J682" s="204"/>
      <c r="K682" s="204"/>
      <c r="L682" s="204"/>
      <c r="M682" s="204"/>
      <c r="N682" s="204"/>
      <c r="O682" s="204"/>
      <c r="P682" s="204"/>
      <c r="Q682" s="204"/>
      <c r="R682" s="204"/>
      <c r="S682" s="204"/>
      <c r="T682" s="204"/>
      <c r="U682" s="204"/>
      <c r="V682" s="204"/>
      <c r="W682" s="204"/>
      <c r="X682" s="204"/>
      <c r="Y682" s="204"/>
      <c r="Z682" s="204"/>
      <c r="AA682" s="204"/>
      <c r="AB682" s="204"/>
      <c r="AC682" s="204"/>
      <c r="AD682" s="204"/>
      <c r="AE682" s="204"/>
      <c r="AF682" s="204"/>
      <c r="AG682" s="204"/>
      <c r="AH682" s="204"/>
      <c r="AI682" s="204"/>
      <c r="AJ682" s="204"/>
      <c r="AK682" s="204"/>
      <c r="AL682" s="204"/>
      <c r="AM682" s="204"/>
      <c r="AN682" s="204"/>
      <c r="AO682" s="204"/>
      <c r="AP682" s="204"/>
      <c r="AQ682" s="204"/>
      <c r="AR682" s="204"/>
      <c r="AS682" s="204"/>
      <c r="AT682" s="204"/>
      <c r="AU682" s="204"/>
      <c r="AV682" s="204"/>
      <c r="AW682" s="204"/>
      <c r="AX682" s="204"/>
      <c r="AY682" s="204"/>
      <c r="AZ682" s="204"/>
      <c r="BA682" s="204"/>
      <c r="BB682" s="204"/>
      <c r="BC682" s="204"/>
      <c r="BD682" s="204"/>
      <c r="BE682" s="204"/>
      <c r="BF682" s="204"/>
      <c r="BG682" s="204"/>
      <c r="BH682" s="204"/>
      <c r="BI682" s="204"/>
      <c r="BJ682" s="204"/>
      <c r="BK682" s="204"/>
      <c r="BL682" s="204"/>
      <c r="BM682" s="205">
        <v>68</v>
      </c>
    </row>
    <row r="683" spans="1:65">
      <c r="A683" s="30"/>
      <c r="B683" s="3" t="s">
        <v>83</v>
      </c>
      <c r="C683" s="29"/>
      <c r="D683" s="13">
        <v>3.4381204919929381E-2</v>
      </c>
      <c r="E683" s="14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182</v>
      </c>
      <c r="C684" s="29"/>
      <c r="D684" s="13">
        <v>0</v>
      </c>
      <c r="E684" s="14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183</v>
      </c>
      <c r="C685" s="47"/>
      <c r="D685" s="45" t="s">
        <v>184</v>
      </c>
      <c r="E685" s="146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423</v>
      </c>
      <c r="BM687" s="28" t="s">
        <v>193</v>
      </c>
    </row>
    <row r="688" spans="1:65" ht="15">
      <c r="A688" s="25" t="s">
        <v>45</v>
      </c>
      <c r="B688" s="18" t="s">
        <v>101</v>
      </c>
      <c r="C688" s="15" t="s">
        <v>102</v>
      </c>
      <c r="D688" s="16" t="s">
        <v>153</v>
      </c>
      <c r="E688" s="14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154</v>
      </c>
      <c r="C689" s="9" t="s">
        <v>154</v>
      </c>
      <c r="D689" s="144" t="s">
        <v>199</v>
      </c>
      <c r="E689" s="14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207</v>
      </c>
      <c r="E690" s="146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46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1">
        <v>217</v>
      </c>
      <c r="E692" s="203"/>
      <c r="F692" s="204"/>
      <c r="G692" s="204"/>
      <c r="H692" s="204"/>
      <c r="I692" s="204"/>
      <c r="J692" s="204"/>
      <c r="K692" s="204"/>
      <c r="L692" s="204"/>
      <c r="M692" s="204"/>
      <c r="N692" s="204"/>
      <c r="O692" s="204"/>
      <c r="P692" s="204"/>
      <c r="Q692" s="204"/>
      <c r="R692" s="204"/>
      <c r="S692" s="204"/>
      <c r="T692" s="204"/>
      <c r="U692" s="204"/>
      <c r="V692" s="204"/>
      <c r="W692" s="204"/>
      <c r="X692" s="204"/>
      <c r="Y692" s="204"/>
      <c r="Z692" s="204"/>
      <c r="AA692" s="204"/>
      <c r="AB692" s="204"/>
      <c r="AC692" s="204"/>
      <c r="AD692" s="204"/>
      <c r="AE692" s="204"/>
      <c r="AF692" s="204"/>
      <c r="AG692" s="204"/>
      <c r="AH692" s="204"/>
      <c r="AI692" s="204"/>
      <c r="AJ692" s="204"/>
      <c r="AK692" s="204"/>
      <c r="AL692" s="204"/>
      <c r="AM692" s="204"/>
      <c r="AN692" s="204"/>
      <c r="AO692" s="204"/>
      <c r="AP692" s="204"/>
      <c r="AQ692" s="204"/>
      <c r="AR692" s="204"/>
      <c r="AS692" s="204"/>
      <c r="AT692" s="204"/>
      <c r="AU692" s="204"/>
      <c r="AV692" s="204"/>
      <c r="AW692" s="204"/>
      <c r="AX692" s="204"/>
      <c r="AY692" s="204"/>
      <c r="AZ692" s="204"/>
      <c r="BA692" s="204"/>
      <c r="BB692" s="204"/>
      <c r="BC692" s="204"/>
      <c r="BD692" s="204"/>
      <c r="BE692" s="204"/>
      <c r="BF692" s="204"/>
      <c r="BG692" s="204"/>
      <c r="BH692" s="204"/>
      <c r="BI692" s="204"/>
      <c r="BJ692" s="204"/>
      <c r="BK692" s="204"/>
      <c r="BL692" s="204"/>
      <c r="BM692" s="205">
        <v>1</v>
      </c>
    </row>
    <row r="693" spans="1:65">
      <c r="A693" s="30"/>
      <c r="B693" s="19">
        <v>1</v>
      </c>
      <c r="C693" s="9">
        <v>2</v>
      </c>
      <c r="D693" s="206">
        <v>216</v>
      </c>
      <c r="E693" s="203"/>
      <c r="F693" s="204"/>
      <c r="G693" s="204"/>
      <c r="H693" s="204"/>
      <c r="I693" s="204"/>
      <c r="J693" s="204"/>
      <c r="K693" s="204"/>
      <c r="L693" s="204"/>
      <c r="M693" s="204"/>
      <c r="N693" s="204"/>
      <c r="O693" s="204"/>
      <c r="P693" s="204"/>
      <c r="Q693" s="204"/>
      <c r="R693" s="204"/>
      <c r="S693" s="204"/>
      <c r="T693" s="204"/>
      <c r="U693" s="204"/>
      <c r="V693" s="204"/>
      <c r="W693" s="204"/>
      <c r="X693" s="204"/>
      <c r="Y693" s="204"/>
      <c r="Z693" s="204"/>
      <c r="AA693" s="204"/>
      <c r="AB693" s="204"/>
      <c r="AC693" s="204"/>
      <c r="AD693" s="204"/>
      <c r="AE693" s="204"/>
      <c r="AF693" s="204"/>
      <c r="AG693" s="204"/>
      <c r="AH693" s="204"/>
      <c r="AI693" s="204"/>
      <c r="AJ693" s="204"/>
      <c r="AK693" s="204"/>
      <c r="AL693" s="204"/>
      <c r="AM693" s="204"/>
      <c r="AN693" s="204"/>
      <c r="AO693" s="204"/>
      <c r="AP693" s="204"/>
      <c r="AQ693" s="204"/>
      <c r="AR693" s="204"/>
      <c r="AS693" s="204"/>
      <c r="AT693" s="204"/>
      <c r="AU693" s="204"/>
      <c r="AV693" s="204"/>
      <c r="AW693" s="204"/>
      <c r="AX693" s="204"/>
      <c r="AY693" s="204"/>
      <c r="AZ693" s="204"/>
      <c r="BA693" s="204"/>
      <c r="BB693" s="204"/>
      <c r="BC693" s="204"/>
      <c r="BD693" s="204"/>
      <c r="BE693" s="204"/>
      <c r="BF693" s="204"/>
      <c r="BG693" s="204"/>
      <c r="BH693" s="204"/>
      <c r="BI693" s="204"/>
      <c r="BJ693" s="204"/>
      <c r="BK693" s="204"/>
      <c r="BL693" s="204"/>
      <c r="BM693" s="205">
        <v>19</v>
      </c>
    </row>
    <row r="694" spans="1:65">
      <c r="A694" s="30"/>
      <c r="B694" s="20" t="s">
        <v>179</v>
      </c>
      <c r="C694" s="12"/>
      <c r="D694" s="210">
        <v>216.5</v>
      </c>
      <c r="E694" s="203"/>
      <c r="F694" s="204"/>
      <c r="G694" s="204"/>
      <c r="H694" s="204"/>
      <c r="I694" s="204"/>
      <c r="J694" s="204"/>
      <c r="K694" s="204"/>
      <c r="L694" s="204"/>
      <c r="M694" s="204"/>
      <c r="N694" s="204"/>
      <c r="O694" s="204"/>
      <c r="P694" s="204"/>
      <c r="Q694" s="204"/>
      <c r="R694" s="204"/>
      <c r="S694" s="204"/>
      <c r="T694" s="204"/>
      <c r="U694" s="204"/>
      <c r="V694" s="204"/>
      <c r="W694" s="204"/>
      <c r="X694" s="204"/>
      <c r="Y694" s="204"/>
      <c r="Z694" s="204"/>
      <c r="AA694" s="204"/>
      <c r="AB694" s="204"/>
      <c r="AC694" s="204"/>
      <c r="AD694" s="204"/>
      <c r="AE694" s="204"/>
      <c r="AF694" s="204"/>
      <c r="AG694" s="204"/>
      <c r="AH694" s="204"/>
      <c r="AI694" s="204"/>
      <c r="AJ694" s="204"/>
      <c r="AK694" s="204"/>
      <c r="AL694" s="204"/>
      <c r="AM694" s="204"/>
      <c r="AN694" s="204"/>
      <c r="AO694" s="204"/>
      <c r="AP694" s="204"/>
      <c r="AQ694" s="204"/>
      <c r="AR694" s="204"/>
      <c r="AS694" s="204"/>
      <c r="AT694" s="204"/>
      <c r="AU694" s="204"/>
      <c r="AV694" s="204"/>
      <c r="AW694" s="204"/>
      <c r="AX694" s="204"/>
      <c r="AY694" s="204"/>
      <c r="AZ694" s="204"/>
      <c r="BA694" s="204"/>
      <c r="BB694" s="204"/>
      <c r="BC694" s="204"/>
      <c r="BD694" s="204"/>
      <c r="BE694" s="204"/>
      <c r="BF694" s="204"/>
      <c r="BG694" s="204"/>
      <c r="BH694" s="204"/>
      <c r="BI694" s="204"/>
      <c r="BJ694" s="204"/>
      <c r="BK694" s="204"/>
      <c r="BL694" s="204"/>
      <c r="BM694" s="205">
        <v>16</v>
      </c>
    </row>
    <row r="695" spans="1:65">
      <c r="A695" s="30"/>
      <c r="B695" s="3" t="s">
        <v>180</v>
      </c>
      <c r="C695" s="29"/>
      <c r="D695" s="206">
        <v>216.5</v>
      </c>
      <c r="E695" s="203"/>
      <c r="F695" s="204"/>
      <c r="G695" s="204"/>
      <c r="H695" s="204"/>
      <c r="I695" s="204"/>
      <c r="J695" s="204"/>
      <c r="K695" s="204"/>
      <c r="L695" s="204"/>
      <c r="M695" s="204"/>
      <c r="N695" s="204"/>
      <c r="O695" s="204"/>
      <c r="P695" s="204"/>
      <c r="Q695" s="204"/>
      <c r="R695" s="204"/>
      <c r="S695" s="204"/>
      <c r="T695" s="204"/>
      <c r="U695" s="204"/>
      <c r="V695" s="204"/>
      <c r="W695" s="204"/>
      <c r="X695" s="204"/>
      <c r="Y695" s="204"/>
      <c r="Z695" s="204"/>
      <c r="AA695" s="204"/>
      <c r="AB695" s="204"/>
      <c r="AC695" s="204"/>
      <c r="AD695" s="204"/>
      <c r="AE695" s="204"/>
      <c r="AF695" s="204"/>
      <c r="AG695" s="204"/>
      <c r="AH695" s="204"/>
      <c r="AI695" s="204"/>
      <c r="AJ695" s="204"/>
      <c r="AK695" s="204"/>
      <c r="AL695" s="204"/>
      <c r="AM695" s="204"/>
      <c r="AN695" s="204"/>
      <c r="AO695" s="204"/>
      <c r="AP695" s="204"/>
      <c r="AQ695" s="204"/>
      <c r="AR695" s="204"/>
      <c r="AS695" s="204"/>
      <c r="AT695" s="204"/>
      <c r="AU695" s="204"/>
      <c r="AV695" s="204"/>
      <c r="AW695" s="204"/>
      <c r="AX695" s="204"/>
      <c r="AY695" s="204"/>
      <c r="AZ695" s="204"/>
      <c r="BA695" s="204"/>
      <c r="BB695" s="204"/>
      <c r="BC695" s="204"/>
      <c r="BD695" s="204"/>
      <c r="BE695" s="204"/>
      <c r="BF695" s="204"/>
      <c r="BG695" s="204"/>
      <c r="BH695" s="204"/>
      <c r="BI695" s="204"/>
      <c r="BJ695" s="204"/>
      <c r="BK695" s="204"/>
      <c r="BL695" s="204"/>
      <c r="BM695" s="205">
        <v>216.5</v>
      </c>
    </row>
    <row r="696" spans="1:65">
      <c r="A696" s="30"/>
      <c r="B696" s="3" t="s">
        <v>181</v>
      </c>
      <c r="C696" s="29"/>
      <c r="D696" s="206">
        <v>0.70710678118654757</v>
      </c>
      <c r="E696" s="203"/>
      <c r="F696" s="204"/>
      <c r="G696" s="204"/>
      <c r="H696" s="204"/>
      <c r="I696" s="204"/>
      <c r="J696" s="204"/>
      <c r="K696" s="204"/>
      <c r="L696" s="204"/>
      <c r="M696" s="204"/>
      <c r="N696" s="204"/>
      <c r="O696" s="204"/>
      <c r="P696" s="204"/>
      <c r="Q696" s="204"/>
      <c r="R696" s="204"/>
      <c r="S696" s="204"/>
      <c r="T696" s="204"/>
      <c r="U696" s="204"/>
      <c r="V696" s="204"/>
      <c r="W696" s="204"/>
      <c r="X696" s="204"/>
      <c r="Y696" s="204"/>
      <c r="Z696" s="204"/>
      <c r="AA696" s="204"/>
      <c r="AB696" s="204"/>
      <c r="AC696" s="204"/>
      <c r="AD696" s="204"/>
      <c r="AE696" s="204"/>
      <c r="AF696" s="204"/>
      <c r="AG696" s="204"/>
      <c r="AH696" s="204"/>
      <c r="AI696" s="204"/>
      <c r="AJ696" s="204"/>
      <c r="AK696" s="204"/>
      <c r="AL696" s="204"/>
      <c r="AM696" s="204"/>
      <c r="AN696" s="204"/>
      <c r="AO696" s="204"/>
      <c r="AP696" s="204"/>
      <c r="AQ696" s="204"/>
      <c r="AR696" s="204"/>
      <c r="AS696" s="204"/>
      <c r="AT696" s="204"/>
      <c r="AU696" s="204"/>
      <c r="AV696" s="204"/>
      <c r="AW696" s="204"/>
      <c r="AX696" s="204"/>
      <c r="AY696" s="204"/>
      <c r="AZ696" s="204"/>
      <c r="BA696" s="204"/>
      <c r="BB696" s="204"/>
      <c r="BC696" s="204"/>
      <c r="BD696" s="204"/>
      <c r="BE696" s="204"/>
      <c r="BF696" s="204"/>
      <c r="BG696" s="204"/>
      <c r="BH696" s="204"/>
      <c r="BI696" s="204"/>
      <c r="BJ696" s="204"/>
      <c r="BK696" s="204"/>
      <c r="BL696" s="204"/>
      <c r="BM696" s="205">
        <v>69</v>
      </c>
    </row>
    <row r="697" spans="1:65">
      <c r="A697" s="30"/>
      <c r="B697" s="3" t="s">
        <v>83</v>
      </c>
      <c r="C697" s="29"/>
      <c r="D697" s="13">
        <v>3.2660821301919054E-3</v>
      </c>
      <c r="E697" s="146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182</v>
      </c>
      <c r="C698" s="29"/>
      <c r="D698" s="13">
        <v>0</v>
      </c>
      <c r="E698" s="146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183</v>
      </c>
      <c r="C699" s="47"/>
      <c r="D699" s="45" t="s">
        <v>184</v>
      </c>
      <c r="E699" s="14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6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428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2" t="s">
        <v>46</v>
      </c>
      <c r="D2" s="153" t="s">
        <v>47</v>
      </c>
      <c r="E2" s="77" t="s">
        <v>2</v>
      </c>
      <c r="F2" s="154" t="s">
        <v>46</v>
      </c>
      <c r="G2" s="78" t="s">
        <v>47</v>
      </c>
      <c r="H2" s="79" t="s">
        <v>2</v>
      </c>
      <c r="I2" s="154" t="s">
        <v>46</v>
      </c>
      <c r="J2" s="78" t="s">
        <v>47</v>
      </c>
      <c r="K2" s="74"/>
    </row>
    <row r="3" spans="1:11" ht="15.75" customHeight="1">
      <c r="A3" s="75"/>
      <c r="B3" s="156" t="s">
        <v>125</v>
      </c>
      <c r="C3" s="155"/>
      <c r="D3" s="157"/>
      <c r="E3" s="155"/>
      <c r="F3" s="155"/>
      <c r="G3" s="158"/>
      <c r="H3" s="155"/>
      <c r="I3" s="155"/>
      <c r="J3" s="159"/>
    </row>
    <row r="4" spans="1:11" ht="15.75" customHeight="1">
      <c r="A4" s="75"/>
      <c r="B4" s="161" t="s">
        <v>48</v>
      </c>
      <c r="C4" s="150" t="s">
        <v>1</v>
      </c>
      <c r="D4" s="36">
        <v>5.83</v>
      </c>
      <c r="E4" s="161" t="s">
        <v>11</v>
      </c>
      <c r="F4" s="150" t="s">
        <v>3</v>
      </c>
      <c r="G4" s="160">
        <v>0.82166666666666699</v>
      </c>
      <c r="H4" s="162" t="s">
        <v>9</v>
      </c>
      <c r="I4" s="150" t="s">
        <v>3</v>
      </c>
      <c r="J4" s="160">
        <v>7.0833333333333304</v>
      </c>
    </row>
    <row r="5" spans="1:11" ht="15.75" customHeight="1">
      <c r="A5" s="75"/>
      <c r="B5" s="161" t="s">
        <v>7</v>
      </c>
      <c r="C5" s="150" t="s">
        <v>3</v>
      </c>
      <c r="D5" s="163">
        <v>25.3333333333333</v>
      </c>
      <c r="E5" s="161" t="s">
        <v>14</v>
      </c>
      <c r="F5" s="150" t="s">
        <v>3</v>
      </c>
      <c r="G5" s="164">
        <v>1.4666666666666699E-2</v>
      </c>
      <c r="H5" s="162" t="s">
        <v>59</v>
      </c>
      <c r="I5" s="150" t="s">
        <v>3</v>
      </c>
      <c r="J5" s="37" t="s">
        <v>96</v>
      </c>
    </row>
    <row r="6" spans="1:11" ht="15.75" customHeight="1">
      <c r="A6" s="75"/>
      <c r="B6" s="161" t="s">
        <v>10</v>
      </c>
      <c r="C6" s="150" t="s">
        <v>3</v>
      </c>
      <c r="D6" s="165">
        <v>677.33333333333303</v>
      </c>
      <c r="E6" s="161" t="s">
        <v>52</v>
      </c>
      <c r="F6" s="150" t="s">
        <v>1</v>
      </c>
      <c r="G6" s="160">
        <v>4.3733333333333304</v>
      </c>
      <c r="H6" s="162" t="s">
        <v>12</v>
      </c>
      <c r="I6" s="150" t="s">
        <v>3</v>
      </c>
      <c r="J6" s="160">
        <v>6.375</v>
      </c>
    </row>
    <row r="7" spans="1:11" ht="15.75" customHeight="1">
      <c r="A7" s="75"/>
      <c r="B7" s="161" t="s">
        <v>13</v>
      </c>
      <c r="C7" s="150" t="s">
        <v>3</v>
      </c>
      <c r="D7" s="36">
        <v>1.71333333333333</v>
      </c>
      <c r="E7" s="161" t="s">
        <v>17</v>
      </c>
      <c r="F7" s="150" t="s">
        <v>3</v>
      </c>
      <c r="G7" s="38">
        <v>33</v>
      </c>
      <c r="H7" s="162" t="s">
        <v>15</v>
      </c>
      <c r="I7" s="150" t="s">
        <v>3</v>
      </c>
      <c r="J7" s="160">
        <v>2.1666666666666701</v>
      </c>
    </row>
    <row r="8" spans="1:11" ht="15.75" customHeight="1">
      <c r="A8" s="75"/>
      <c r="B8" s="161" t="s">
        <v>16</v>
      </c>
      <c r="C8" s="150" t="s">
        <v>3</v>
      </c>
      <c r="D8" s="36">
        <v>0.19</v>
      </c>
      <c r="E8" s="161" t="s">
        <v>20</v>
      </c>
      <c r="F8" s="150" t="s">
        <v>3</v>
      </c>
      <c r="G8" s="38">
        <v>35.483333333333299</v>
      </c>
      <c r="H8" s="162" t="s">
        <v>18</v>
      </c>
      <c r="I8" s="150" t="s">
        <v>3</v>
      </c>
      <c r="J8" s="37">
        <v>103.3</v>
      </c>
    </row>
    <row r="9" spans="1:11" ht="15.75" customHeight="1">
      <c r="A9" s="75"/>
      <c r="B9" s="161" t="s">
        <v>49</v>
      </c>
      <c r="C9" s="150" t="s">
        <v>1</v>
      </c>
      <c r="D9" s="166">
        <v>0.26500000000000001</v>
      </c>
      <c r="E9" s="161" t="s">
        <v>23</v>
      </c>
      <c r="F9" s="150" t="s">
        <v>3</v>
      </c>
      <c r="G9" s="160">
        <v>0.32166666666666699</v>
      </c>
      <c r="H9" s="162" t="s">
        <v>21</v>
      </c>
      <c r="I9" s="150" t="s">
        <v>3</v>
      </c>
      <c r="J9" s="160">
        <v>0.53333333333333299</v>
      </c>
    </row>
    <row r="10" spans="1:11" ht="15.75" customHeight="1">
      <c r="A10" s="75"/>
      <c r="B10" s="161" t="s">
        <v>19</v>
      </c>
      <c r="C10" s="150" t="s">
        <v>3</v>
      </c>
      <c r="D10" s="36">
        <v>9.3033333333333292</v>
      </c>
      <c r="E10" s="161" t="s">
        <v>53</v>
      </c>
      <c r="F10" s="150" t="s">
        <v>1</v>
      </c>
      <c r="G10" s="164">
        <v>0.08</v>
      </c>
      <c r="H10" s="162" t="s">
        <v>24</v>
      </c>
      <c r="I10" s="150" t="s">
        <v>3</v>
      </c>
      <c r="J10" s="160">
        <v>0.75166666666666704</v>
      </c>
    </row>
    <row r="11" spans="1:11" ht="15.75" customHeight="1">
      <c r="A11" s="75"/>
      <c r="B11" s="161" t="s">
        <v>22</v>
      </c>
      <c r="C11" s="150" t="s">
        <v>3</v>
      </c>
      <c r="D11" s="165">
        <v>68.341666666666697</v>
      </c>
      <c r="E11" s="161" t="s">
        <v>54</v>
      </c>
      <c r="F11" s="150" t="s">
        <v>1</v>
      </c>
      <c r="G11" s="164">
        <v>8.3599999999999994E-2</v>
      </c>
      <c r="H11" s="162" t="s">
        <v>27</v>
      </c>
      <c r="I11" s="150" t="s">
        <v>3</v>
      </c>
      <c r="J11" s="160">
        <v>0.206666666666667</v>
      </c>
    </row>
    <row r="12" spans="1:11" ht="15.75" customHeight="1">
      <c r="A12" s="75"/>
      <c r="B12" s="161" t="s">
        <v>25</v>
      </c>
      <c r="C12" s="150" t="s">
        <v>3</v>
      </c>
      <c r="D12" s="36">
        <v>1.85</v>
      </c>
      <c r="E12" s="161" t="s">
        <v>26</v>
      </c>
      <c r="F12" s="150" t="s">
        <v>3</v>
      </c>
      <c r="G12" s="38">
        <v>14.5216666666667</v>
      </c>
      <c r="H12" s="162" t="s">
        <v>30</v>
      </c>
      <c r="I12" s="150" t="s">
        <v>3</v>
      </c>
      <c r="J12" s="160">
        <v>7.3250000000000002</v>
      </c>
    </row>
    <row r="13" spans="1:11" ht="15.75" customHeight="1">
      <c r="A13" s="75"/>
      <c r="B13" s="161" t="s">
        <v>50</v>
      </c>
      <c r="C13" s="150" t="s">
        <v>3</v>
      </c>
      <c r="D13" s="163">
        <v>20.8333333333333</v>
      </c>
      <c r="E13" s="161" t="s">
        <v>55</v>
      </c>
      <c r="F13" s="150" t="s">
        <v>1</v>
      </c>
      <c r="G13" s="164">
        <v>0.13500000000000001</v>
      </c>
      <c r="H13" s="162" t="s">
        <v>60</v>
      </c>
      <c r="I13" s="150" t="s">
        <v>1</v>
      </c>
      <c r="J13" s="164">
        <v>0.209666666666667</v>
      </c>
    </row>
    <row r="14" spans="1:11" ht="15.75" customHeight="1">
      <c r="A14" s="75"/>
      <c r="B14" s="161" t="s">
        <v>28</v>
      </c>
      <c r="C14" s="150" t="s">
        <v>3</v>
      </c>
      <c r="D14" s="36">
        <v>5.2549999999999999</v>
      </c>
      <c r="E14" s="161" t="s">
        <v>29</v>
      </c>
      <c r="F14" s="150" t="s">
        <v>3</v>
      </c>
      <c r="G14" s="160">
        <v>9.7166666666666703</v>
      </c>
      <c r="H14" s="162" t="s">
        <v>61</v>
      </c>
      <c r="I14" s="150" t="s">
        <v>3</v>
      </c>
      <c r="J14" s="160">
        <v>2.75166666666667</v>
      </c>
    </row>
    <row r="15" spans="1:11" ht="15.75" customHeight="1">
      <c r="A15" s="75"/>
      <c r="B15" s="161" t="s">
        <v>0</v>
      </c>
      <c r="C15" s="150" t="s">
        <v>3</v>
      </c>
      <c r="D15" s="165">
        <v>245.6003</v>
      </c>
      <c r="E15" s="161" t="s">
        <v>31</v>
      </c>
      <c r="F15" s="150" t="s">
        <v>3</v>
      </c>
      <c r="G15" s="38">
        <v>33.216666666666697</v>
      </c>
      <c r="H15" s="162" t="s">
        <v>62</v>
      </c>
      <c r="I15" s="150" t="s">
        <v>3</v>
      </c>
      <c r="J15" s="160">
        <v>0.35</v>
      </c>
    </row>
    <row r="16" spans="1:11" ht="15.75" customHeight="1">
      <c r="A16" s="75"/>
      <c r="B16" s="161" t="s">
        <v>33</v>
      </c>
      <c r="C16" s="150" t="s">
        <v>3</v>
      </c>
      <c r="D16" s="36">
        <v>4.1966666666666699</v>
      </c>
      <c r="E16" s="161" t="s">
        <v>34</v>
      </c>
      <c r="F16" s="150" t="s">
        <v>3</v>
      </c>
      <c r="G16" s="38">
        <v>11.25</v>
      </c>
      <c r="H16" s="162" t="s">
        <v>32</v>
      </c>
      <c r="I16" s="150" t="s">
        <v>3</v>
      </c>
      <c r="J16" s="160">
        <v>2.2000000000000002</v>
      </c>
    </row>
    <row r="17" spans="1:10" ht="15.75" customHeight="1">
      <c r="A17" s="75"/>
      <c r="B17" s="161" t="s">
        <v>36</v>
      </c>
      <c r="C17" s="150" t="s">
        <v>3</v>
      </c>
      <c r="D17" s="36">
        <v>2.5283333333333302</v>
      </c>
      <c r="E17" s="161" t="s">
        <v>56</v>
      </c>
      <c r="F17" s="150" t="s">
        <v>1</v>
      </c>
      <c r="G17" s="164">
        <v>2.9233333333333299E-2</v>
      </c>
      <c r="H17" s="162" t="s">
        <v>63</v>
      </c>
      <c r="I17" s="150" t="s">
        <v>3</v>
      </c>
      <c r="J17" s="38">
        <v>28</v>
      </c>
    </row>
    <row r="18" spans="1:10" ht="15.75" customHeight="1">
      <c r="A18" s="75"/>
      <c r="B18" s="161" t="s">
        <v>39</v>
      </c>
      <c r="C18" s="150" t="s">
        <v>3</v>
      </c>
      <c r="D18" s="36">
        <v>1.31</v>
      </c>
      <c r="E18" s="161" t="s">
        <v>37</v>
      </c>
      <c r="F18" s="150" t="s">
        <v>3</v>
      </c>
      <c r="G18" s="37">
        <v>1517.75</v>
      </c>
      <c r="H18" s="162" t="s">
        <v>35</v>
      </c>
      <c r="I18" s="150" t="s">
        <v>3</v>
      </c>
      <c r="J18" s="160">
        <v>6.55</v>
      </c>
    </row>
    <row r="19" spans="1:10" ht="15.75" customHeight="1">
      <c r="A19" s="75"/>
      <c r="B19" s="161" t="s">
        <v>51</v>
      </c>
      <c r="C19" s="150" t="s">
        <v>1</v>
      </c>
      <c r="D19" s="36">
        <v>1.83</v>
      </c>
      <c r="E19" s="161" t="s">
        <v>40</v>
      </c>
      <c r="F19" s="150" t="s">
        <v>3</v>
      </c>
      <c r="G19" s="160">
        <v>8.3816666666666695</v>
      </c>
      <c r="H19" s="162" t="s">
        <v>38</v>
      </c>
      <c r="I19" s="150" t="s">
        <v>3</v>
      </c>
      <c r="J19" s="38">
        <v>21.683333333333302</v>
      </c>
    </row>
    <row r="20" spans="1:10" ht="15.75" customHeight="1">
      <c r="A20" s="75"/>
      <c r="B20" s="161" t="s">
        <v>42</v>
      </c>
      <c r="C20" s="150" t="s">
        <v>3</v>
      </c>
      <c r="D20" s="163">
        <v>12.8</v>
      </c>
      <c r="E20" s="161" t="s">
        <v>43</v>
      </c>
      <c r="F20" s="150" t="s">
        <v>3</v>
      </c>
      <c r="G20" s="37">
        <v>249.15</v>
      </c>
      <c r="H20" s="162" t="s">
        <v>41</v>
      </c>
      <c r="I20" s="150" t="s">
        <v>3</v>
      </c>
      <c r="J20" s="160">
        <v>2.3333333333333299</v>
      </c>
    </row>
    <row r="21" spans="1:10" ht="15.75" customHeight="1">
      <c r="A21" s="75"/>
      <c r="B21" s="161" t="s">
        <v>5</v>
      </c>
      <c r="C21" s="150" t="s">
        <v>3</v>
      </c>
      <c r="D21" s="36">
        <v>5.1050000000000004</v>
      </c>
      <c r="E21" s="161" t="s">
        <v>57</v>
      </c>
      <c r="F21" s="150" t="s">
        <v>3</v>
      </c>
      <c r="G21" s="164">
        <v>7.8333333333333293E-3</v>
      </c>
      <c r="H21" s="162" t="s">
        <v>44</v>
      </c>
      <c r="I21" s="150" t="s">
        <v>3</v>
      </c>
      <c r="J21" s="37">
        <v>3043.3333333333298</v>
      </c>
    </row>
    <row r="22" spans="1:10" ht="15.75" customHeight="1">
      <c r="A22" s="75"/>
      <c r="B22" s="161" t="s">
        <v>79</v>
      </c>
      <c r="C22" s="150" t="s">
        <v>3</v>
      </c>
      <c r="D22" s="36">
        <v>0.17</v>
      </c>
      <c r="E22" s="161" t="s">
        <v>58</v>
      </c>
      <c r="F22" s="150" t="s">
        <v>1</v>
      </c>
      <c r="G22" s="164">
        <v>0.57830581666666703</v>
      </c>
      <c r="H22" s="162" t="s">
        <v>45</v>
      </c>
      <c r="I22" s="150" t="s">
        <v>3</v>
      </c>
      <c r="J22" s="37">
        <v>116.166666666667</v>
      </c>
    </row>
    <row r="23" spans="1:10" ht="15.75" customHeight="1">
      <c r="A23" s="75"/>
      <c r="B23" s="161" t="s">
        <v>8</v>
      </c>
      <c r="C23" s="150" t="s">
        <v>3</v>
      </c>
      <c r="D23" s="36">
        <v>3.43333333333333</v>
      </c>
      <c r="E23" s="161" t="s">
        <v>6</v>
      </c>
      <c r="F23" s="150" t="s">
        <v>3</v>
      </c>
      <c r="G23" s="160">
        <v>4.04</v>
      </c>
      <c r="H23" s="7" t="s">
        <v>424</v>
      </c>
      <c r="I23" s="150" t="s">
        <v>424</v>
      </c>
      <c r="J23" s="37" t="s">
        <v>424</v>
      </c>
    </row>
    <row r="24" spans="1:10" ht="15.75" customHeight="1">
      <c r="A24" s="75"/>
      <c r="B24" s="156" t="s">
        <v>146</v>
      </c>
      <c r="C24" s="155"/>
      <c r="D24" s="157"/>
      <c r="E24" s="155"/>
      <c r="F24" s="155"/>
      <c r="G24" s="158"/>
      <c r="H24" s="155"/>
      <c r="I24" s="155"/>
      <c r="J24" s="159"/>
    </row>
    <row r="25" spans="1:10" ht="15.75" customHeight="1">
      <c r="A25" s="75"/>
      <c r="B25" s="161" t="s">
        <v>4</v>
      </c>
      <c r="C25" s="150" t="s">
        <v>3</v>
      </c>
      <c r="D25" s="165">
        <v>227.833333333333</v>
      </c>
      <c r="E25" s="161" t="s">
        <v>8</v>
      </c>
      <c r="F25" s="150" t="s">
        <v>3</v>
      </c>
      <c r="G25" s="160">
        <v>0.39</v>
      </c>
      <c r="H25" s="162" t="s">
        <v>6</v>
      </c>
      <c r="I25" s="150" t="s">
        <v>3</v>
      </c>
      <c r="J25" s="160">
        <v>1.05833333333333</v>
      </c>
    </row>
    <row r="26" spans="1:10" ht="15.75" customHeight="1">
      <c r="A26" s="75"/>
      <c r="B26" s="161" t="s">
        <v>48</v>
      </c>
      <c r="C26" s="150" t="s">
        <v>1</v>
      </c>
      <c r="D26" s="166">
        <v>0.73833333333333295</v>
      </c>
      <c r="E26" s="161" t="s">
        <v>14</v>
      </c>
      <c r="F26" s="150" t="s">
        <v>3</v>
      </c>
      <c r="G26" s="164">
        <v>1.2833333333333301E-2</v>
      </c>
      <c r="H26" s="162" t="s">
        <v>9</v>
      </c>
      <c r="I26" s="150" t="s">
        <v>3</v>
      </c>
      <c r="J26" s="160">
        <v>1.7333333333333301</v>
      </c>
    </row>
    <row r="27" spans="1:10" ht="15.75" customHeight="1">
      <c r="A27" s="75"/>
      <c r="B27" s="161" t="s">
        <v>7</v>
      </c>
      <c r="C27" s="150" t="s">
        <v>3</v>
      </c>
      <c r="D27" s="163">
        <v>23.6</v>
      </c>
      <c r="E27" s="161" t="s">
        <v>52</v>
      </c>
      <c r="F27" s="150" t="s">
        <v>1</v>
      </c>
      <c r="G27" s="164">
        <v>0.375</v>
      </c>
      <c r="H27" s="162" t="s">
        <v>59</v>
      </c>
      <c r="I27" s="150" t="s">
        <v>3</v>
      </c>
      <c r="J27" s="160">
        <v>0.63333333333333297</v>
      </c>
    </row>
    <row r="28" spans="1:10" ht="15.75" customHeight="1">
      <c r="A28" s="75"/>
      <c r="B28" s="161" t="s">
        <v>10</v>
      </c>
      <c r="C28" s="150" t="s">
        <v>3</v>
      </c>
      <c r="D28" s="165">
        <v>96.3333333333333</v>
      </c>
      <c r="E28" s="161" t="s">
        <v>17</v>
      </c>
      <c r="F28" s="150" t="s">
        <v>3</v>
      </c>
      <c r="G28" s="38">
        <v>19.399999999999999</v>
      </c>
      <c r="H28" s="162" t="s">
        <v>15</v>
      </c>
      <c r="I28" s="150" t="s">
        <v>3</v>
      </c>
      <c r="J28" s="160">
        <v>0.96666666666666701</v>
      </c>
    </row>
    <row r="29" spans="1:10" ht="15.75" customHeight="1">
      <c r="A29" s="75"/>
      <c r="B29" s="161" t="s">
        <v>13</v>
      </c>
      <c r="C29" s="150" t="s">
        <v>3</v>
      </c>
      <c r="D29" s="36">
        <v>0.38166666666666699</v>
      </c>
      <c r="E29" s="161" t="s">
        <v>20</v>
      </c>
      <c r="F29" s="150" t="s">
        <v>3</v>
      </c>
      <c r="G29" s="160">
        <v>9</v>
      </c>
      <c r="H29" s="162" t="s">
        <v>18</v>
      </c>
      <c r="I29" s="150" t="s">
        <v>3</v>
      </c>
      <c r="J29" s="38">
        <v>19.983333333333299</v>
      </c>
    </row>
    <row r="30" spans="1:10" ht="15.75" customHeight="1">
      <c r="A30" s="75"/>
      <c r="B30" s="161" t="s">
        <v>16</v>
      </c>
      <c r="C30" s="150" t="s">
        <v>3</v>
      </c>
      <c r="D30" s="36">
        <v>0.181666666666667</v>
      </c>
      <c r="E30" s="161" t="s">
        <v>53</v>
      </c>
      <c r="F30" s="150" t="s">
        <v>1</v>
      </c>
      <c r="G30" s="164">
        <v>0.04</v>
      </c>
      <c r="H30" s="162" t="s">
        <v>21</v>
      </c>
      <c r="I30" s="150" t="s">
        <v>3</v>
      </c>
      <c r="J30" s="37" t="s">
        <v>97</v>
      </c>
    </row>
    <row r="31" spans="1:10" ht="15.75" customHeight="1">
      <c r="A31" s="75"/>
      <c r="B31" s="161" t="s">
        <v>49</v>
      </c>
      <c r="C31" s="150" t="s">
        <v>1</v>
      </c>
      <c r="D31" s="166">
        <v>0.176666666666667</v>
      </c>
      <c r="E31" s="161" t="s">
        <v>54</v>
      </c>
      <c r="F31" s="150" t="s">
        <v>1</v>
      </c>
      <c r="G31" s="164">
        <v>5.1466666666666702E-2</v>
      </c>
      <c r="H31" s="162" t="s">
        <v>27</v>
      </c>
      <c r="I31" s="150" t="s">
        <v>3</v>
      </c>
      <c r="J31" s="160">
        <v>0.19666666666666699</v>
      </c>
    </row>
    <row r="32" spans="1:10" ht="15.75" customHeight="1">
      <c r="A32" s="75"/>
      <c r="B32" s="161" t="s">
        <v>19</v>
      </c>
      <c r="C32" s="150" t="s">
        <v>3</v>
      </c>
      <c r="D32" s="36">
        <v>9.3699999999999992</v>
      </c>
      <c r="E32" s="161" t="s">
        <v>26</v>
      </c>
      <c r="F32" s="150" t="s">
        <v>3</v>
      </c>
      <c r="G32" s="38">
        <v>14.016666666666699</v>
      </c>
      <c r="H32" s="162" t="s">
        <v>30</v>
      </c>
      <c r="I32" s="150" t="s">
        <v>3</v>
      </c>
      <c r="J32" s="160">
        <v>3.2833333333333301</v>
      </c>
    </row>
    <row r="33" spans="1:10" ht="15.75" customHeight="1">
      <c r="A33" s="75"/>
      <c r="B33" s="161" t="s">
        <v>22</v>
      </c>
      <c r="C33" s="150" t="s">
        <v>3</v>
      </c>
      <c r="D33" s="163">
        <v>42.408333333333303</v>
      </c>
      <c r="E33" s="161" t="s">
        <v>55</v>
      </c>
      <c r="F33" s="150" t="s">
        <v>1</v>
      </c>
      <c r="G33" s="164">
        <v>0.02</v>
      </c>
      <c r="H33" s="162" t="s">
        <v>60</v>
      </c>
      <c r="I33" s="150" t="s">
        <v>1</v>
      </c>
      <c r="J33" s="164">
        <v>7.6666666666666697E-3</v>
      </c>
    </row>
    <row r="34" spans="1:10" ht="15.75" customHeight="1">
      <c r="A34" s="75"/>
      <c r="B34" s="161" t="s">
        <v>25</v>
      </c>
      <c r="C34" s="150" t="s">
        <v>3</v>
      </c>
      <c r="D34" s="36">
        <v>2.15</v>
      </c>
      <c r="E34" s="161" t="s">
        <v>29</v>
      </c>
      <c r="F34" s="150" t="s">
        <v>3</v>
      </c>
      <c r="G34" s="160">
        <v>0.14499999999999999</v>
      </c>
      <c r="H34" s="162" t="s">
        <v>61</v>
      </c>
      <c r="I34" s="150" t="s">
        <v>3</v>
      </c>
      <c r="J34" s="160">
        <v>0.40833333333333299</v>
      </c>
    </row>
    <row r="35" spans="1:10" ht="15.75" customHeight="1">
      <c r="A35" s="75"/>
      <c r="B35" s="161" t="s">
        <v>50</v>
      </c>
      <c r="C35" s="150" t="s">
        <v>3</v>
      </c>
      <c r="D35" s="163">
        <v>17.1666666666667</v>
      </c>
      <c r="E35" s="161" t="s">
        <v>34</v>
      </c>
      <c r="F35" s="150" t="s">
        <v>3</v>
      </c>
      <c r="G35" s="38">
        <v>10.983333333333301</v>
      </c>
      <c r="H35" s="162" t="s">
        <v>32</v>
      </c>
      <c r="I35" s="150" t="s">
        <v>3</v>
      </c>
      <c r="J35" s="160">
        <v>1.0633333333333299</v>
      </c>
    </row>
    <row r="36" spans="1:10" ht="15.75" customHeight="1">
      <c r="A36" s="75"/>
      <c r="B36" s="161" t="s">
        <v>28</v>
      </c>
      <c r="C36" s="150" t="s">
        <v>3</v>
      </c>
      <c r="D36" s="36">
        <v>1.0516666666666701</v>
      </c>
      <c r="E36" s="161" t="s">
        <v>56</v>
      </c>
      <c r="F36" s="150" t="s">
        <v>1</v>
      </c>
      <c r="G36" s="164">
        <v>2.1933333333333301E-2</v>
      </c>
      <c r="H36" s="162" t="s">
        <v>63</v>
      </c>
      <c r="I36" s="150" t="s">
        <v>3</v>
      </c>
      <c r="J36" s="38">
        <v>15</v>
      </c>
    </row>
    <row r="37" spans="1:10" ht="15.75" customHeight="1">
      <c r="A37" s="75"/>
      <c r="B37" s="161" t="s">
        <v>0</v>
      </c>
      <c r="C37" s="150" t="s">
        <v>3</v>
      </c>
      <c r="D37" s="165">
        <v>247.01666666666699</v>
      </c>
      <c r="E37" s="161" t="s">
        <v>37</v>
      </c>
      <c r="F37" s="150" t="s">
        <v>3</v>
      </c>
      <c r="G37" s="37">
        <v>1493.1</v>
      </c>
      <c r="H37" s="162" t="s">
        <v>35</v>
      </c>
      <c r="I37" s="150" t="s">
        <v>3</v>
      </c>
      <c r="J37" s="160">
        <v>2.19</v>
      </c>
    </row>
    <row r="38" spans="1:10" ht="15.75" customHeight="1">
      <c r="A38" s="75"/>
      <c r="B38" s="161" t="s">
        <v>51</v>
      </c>
      <c r="C38" s="150" t="s">
        <v>1</v>
      </c>
      <c r="D38" s="36">
        <v>1.6883333333333299</v>
      </c>
      <c r="E38" s="161" t="s">
        <v>43</v>
      </c>
      <c r="F38" s="150" t="s">
        <v>3</v>
      </c>
      <c r="G38" s="38">
        <v>15.033333333333299</v>
      </c>
      <c r="H38" s="162" t="s">
        <v>38</v>
      </c>
      <c r="I38" s="150" t="s">
        <v>3</v>
      </c>
      <c r="J38" s="160">
        <v>8.8866666666666703</v>
      </c>
    </row>
    <row r="39" spans="1:10" ht="15.75" customHeight="1">
      <c r="A39" s="75"/>
      <c r="B39" s="161" t="s">
        <v>42</v>
      </c>
      <c r="C39" s="150" t="s">
        <v>3</v>
      </c>
      <c r="D39" s="36">
        <v>3.66333333333333</v>
      </c>
      <c r="E39" s="161" t="s">
        <v>57</v>
      </c>
      <c r="F39" s="150" t="s">
        <v>3</v>
      </c>
      <c r="G39" s="164">
        <v>6.0000000000000001E-3</v>
      </c>
      <c r="H39" s="162" t="s">
        <v>44</v>
      </c>
      <c r="I39" s="150" t="s">
        <v>3</v>
      </c>
      <c r="J39" s="37">
        <v>3027.5</v>
      </c>
    </row>
    <row r="40" spans="1:10" ht="15.75" customHeight="1">
      <c r="A40" s="75"/>
      <c r="B40" s="161" t="s">
        <v>79</v>
      </c>
      <c r="C40" s="150" t="s">
        <v>3</v>
      </c>
      <c r="D40" s="166">
        <v>7.3333333333333306E-2</v>
      </c>
      <c r="E40" s="161" t="s">
        <v>58</v>
      </c>
      <c r="F40" s="150" t="s">
        <v>1</v>
      </c>
      <c r="G40" s="164">
        <v>0.57499999999999996</v>
      </c>
      <c r="H40" s="162" t="s">
        <v>45</v>
      </c>
      <c r="I40" s="150" t="s">
        <v>3</v>
      </c>
      <c r="J40" s="38">
        <v>24.3</v>
      </c>
    </row>
    <row r="41" spans="1:10" ht="15.75" customHeight="1">
      <c r="A41" s="75"/>
      <c r="B41" s="156" t="s">
        <v>123</v>
      </c>
      <c r="C41" s="155"/>
      <c r="D41" s="157"/>
      <c r="E41" s="155"/>
      <c r="F41" s="155"/>
      <c r="G41" s="158"/>
      <c r="H41" s="155"/>
      <c r="I41" s="155"/>
      <c r="J41" s="159"/>
    </row>
    <row r="42" spans="1:10" ht="15.75" customHeight="1">
      <c r="A42" s="75"/>
      <c r="B42" s="161" t="s">
        <v>100</v>
      </c>
      <c r="C42" s="150" t="s">
        <v>1</v>
      </c>
      <c r="D42" s="166">
        <v>0.05</v>
      </c>
      <c r="E42" s="161" t="s">
        <v>58</v>
      </c>
      <c r="F42" s="150" t="s">
        <v>1</v>
      </c>
      <c r="G42" s="164">
        <v>0.54</v>
      </c>
      <c r="H42" s="7" t="s">
        <v>424</v>
      </c>
      <c r="I42" s="150" t="s">
        <v>424</v>
      </c>
      <c r="J42" s="37" t="s">
        <v>424</v>
      </c>
    </row>
    <row r="43" spans="1:10" ht="15.75" customHeight="1">
      <c r="A43" s="75"/>
      <c r="B43" s="156" t="s">
        <v>122</v>
      </c>
      <c r="C43" s="155"/>
      <c r="D43" s="157"/>
      <c r="E43" s="155"/>
      <c r="F43" s="155"/>
      <c r="G43" s="158"/>
      <c r="H43" s="155"/>
      <c r="I43" s="155"/>
      <c r="J43" s="159"/>
    </row>
    <row r="44" spans="1:10" ht="15.75" customHeight="1">
      <c r="A44" s="75"/>
      <c r="B44" s="161" t="s">
        <v>241</v>
      </c>
      <c r="C44" s="150" t="s">
        <v>1</v>
      </c>
      <c r="D44" s="36">
        <v>9.8149999999999995</v>
      </c>
      <c r="E44" s="161" t="s">
        <v>98</v>
      </c>
      <c r="F44" s="150" t="s">
        <v>1</v>
      </c>
      <c r="G44" s="164">
        <v>0.14000000000000001</v>
      </c>
      <c r="H44" s="162" t="s">
        <v>58</v>
      </c>
      <c r="I44" s="150" t="s">
        <v>1</v>
      </c>
      <c r="J44" s="164">
        <v>0.59266600000000003</v>
      </c>
    </row>
    <row r="45" spans="1:10" ht="15.75" customHeight="1">
      <c r="A45" s="75"/>
      <c r="B45" s="161" t="s">
        <v>95</v>
      </c>
      <c r="C45" s="150" t="s">
        <v>1</v>
      </c>
      <c r="D45" s="166">
        <v>0.35</v>
      </c>
      <c r="E45" s="161" t="s">
        <v>99</v>
      </c>
      <c r="F45" s="150" t="s">
        <v>1</v>
      </c>
      <c r="G45" s="164">
        <v>0.105</v>
      </c>
      <c r="H45" s="162" t="s">
        <v>242</v>
      </c>
      <c r="I45" s="150" t="s">
        <v>1</v>
      </c>
      <c r="J45" s="160">
        <v>78.094999999999999</v>
      </c>
    </row>
    <row r="46" spans="1:10" ht="15.75" customHeight="1">
      <c r="A46" s="75"/>
      <c r="B46" s="161" t="s">
        <v>243</v>
      </c>
      <c r="C46" s="150" t="s">
        <v>1</v>
      </c>
      <c r="D46" s="36">
        <v>2.62</v>
      </c>
      <c r="E46" s="161" t="s">
        <v>244</v>
      </c>
      <c r="F46" s="150" t="s">
        <v>1</v>
      </c>
      <c r="G46" s="164">
        <v>0.28999999999999998</v>
      </c>
      <c r="H46" s="162" t="s">
        <v>245</v>
      </c>
      <c r="I46" s="150" t="s">
        <v>1</v>
      </c>
      <c r="J46" s="164">
        <v>0.35</v>
      </c>
    </row>
    <row r="47" spans="1:10" ht="15.75" customHeight="1">
      <c r="A47" s="75"/>
      <c r="B47" s="161" t="s">
        <v>246</v>
      </c>
      <c r="C47" s="150" t="s">
        <v>1</v>
      </c>
      <c r="D47" s="36">
        <v>5.48</v>
      </c>
      <c r="E47" s="161" t="s">
        <v>247</v>
      </c>
      <c r="F47" s="150" t="s">
        <v>1</v>
      </c>
      <c r="G47" s="164">
        <v>6.5500000000000003E-2</v>
      </c>
      <c r="H47" s="7" t="s">
        <v>424</v>
      </c>
      <c r="I47" s="150" t="s">
        <v>424</v>
      </c>
      <c r="J47" s="37" t="s">
        <v>424</v>
      </c>
    </row>
    <row r="48" spans="1:10" ht="15.75" customHeight="1">
      <c r="A48" s="75"/>
      <c r="B48" s="156" t="s">
        <v>124</v>
      </c>
      <c r="C48" s="155"/>
      <c r="D48" s="157"/>
      <c r="E48" s="155"/>
      <c r="F48" s="155"/>
      <c r="G48" s="158"/>
      <c r="H48" s="155"/>
      <c r="I48" s="155"/>
      <c r="J48" s="159"/>
    </row>
    <row r="49" spans="1:10" ht="15.75" customHeight="1">
      <c r="A49" s="75"/>
      <c r="B49" s="161" t="s">
        <v>248</v>
      </c>
      <c r="C49" s="150" t="s">
        <v>1</v>
      </c>
      <c r="D49" s="36">
        <v>2</v>
      </c>
      <c r="E49" s="35" t="s">
        <v>424</v>
      </c>
      <c r="F49" s="150" t="s">
        <v>424</v>
      </c>
      <c r="G49" s="38" t="s">
        <v>424</v>
      </c>
      <c r="H49" s="7" t="s">
        <v>424</v>
      </c>
      <c r="I49" s="150" t="s">
        <v>424</v>
      </c>
      <c r="J49" s="37" t="s">
        <v>424</v>
      </c>
    </row>
    <row r="50" spans="1:10" ht="15.75" customHeight="1">
      <c r="A50" s="75"/>
      <c r="B50" s="156" t="s">
        <v>147</v>
      </c>
      <c r="C50" s="155"/>
      <c r="D50" s="157"/>
      <c r="E50" s="155"/>
      <c r="F50" s="155"/>
      <c r="G50" s="158"/>
      <c r="H50" s="155"/>
      <c r="I50" s="155"/>
      <c r="J50" s="159"/>
    </row>
    <row r="51" spans="1:10" ht="15.75" customHeight="1">
      <c r="A51" s="75"/>
      <c r="B51" s="161" t="s">
        <v>4</v>
      </c>
      <c r="C51" s="150" t="s">
        <v>3</v>
      </c>
      <c r="D51" s="165">
        <v>202.5</v>
      </c>
      <c r="E51" s="161" t="s">
        <v>8</v>
      </c>
      <c r="F51" s="150" t="s">
        <v>3</v>
      </c>
      <c r="G51" s="160">
        <v>5.61</v>
      </c>
      <c r="H51" s="162" t="s">
        <v>15</v>
      </c>
      <c r="I51" s="150" t="s">
        <v>3</v>
      </c>
      <c r="J51" s="160">
        <v>2.5</v>
      </c>
    </row>
    <row r="52" spans="1:10" ht="15.75" customHeight="1">
      <c r="A52" s="75"/>
      <c r="B52" s="161" t="s">
        <v>7</v>
      </c>
      <c r="C52" s="150" t="s">
        <v>3</v>
      </c>
      <c r="D52" s="163">
        <v>24.3</v>
      </c>
      <c r="E52" s="161" t="s">
        <v>11</v>
      </c>
      <c r="F52" s="150" t="s">
        <v>3</v>
      </c>
      <c r="G52" s="160">
        <v>0.83</v>
      </c>
      <c r="H52" s="162" t="s">
        <v>18</v>
      </c>
      <c r="I52" s="150" t="s">
        <v>3</v>
      </c>
      <c r="J52" s="37">
        <v>93.25</v>
      </c>
    </row>
    <row r="53" spans="1:10" ht="15.75" customHeight="1">
      <c r="A53" s="75"/>
      <c r="B53" s="161" t="s">
        <v>10</v>
      </c>
      <c r="C53" s="150" t="s">
        <v>3</v>
      </c>
      <c r="D53" s="165">
        <v>708.5</v>
      </c>
      <c r="E53" s="161" t="s">
        <v>14</v>
      </c>
      <c r="F53" s="150" t="s">
        <v>3</v>
      </c>
      <c r="G53" s="38" t="s">
        <v>148</v>
      </c>
      <c r="H53" s="162" t="s">
        <v>21</v>
      </c>
      <c r="I53" s="150" t="s">
        <v>3</v>
      </c>
      <c r="J53" s="160">
        <v>0.62</v>
      </c>
    </row>
    <row r="54" spans="1:10" ht="15.75" customHeight="1">
      <c r="A54" s="75"/>
      <c r="B54" s="161" t="s">
        <v>13</v>
      </c>
      <c r="C54" s="150" t="s">
        <v>3</v>
      </c>
      <c r="D54" s="36">
        <v>1.9</v>
      </c>
      <c r="E54" s="161" t="s">
        <v>17</v>
      </c>
      <c r="F54" s="150" t="s">
        <v>3</v>
      </c>
      <c r="G54" s="38">
        <v>31.95</v>
      </c>
      <c r="H54" s="162" t="s">
        <v>24</v>
      </c>
      <c r="I54" s="150" t="s">
        <v>3</v>
      </c>
      <c r="J54" s="160">
        <v>0.7</v>
      </c>
    </row>
    <row r="55" spans="1:10" ht="15.75" customHeight="1">
      <c r="A55" s="75"/>
      <c r="B55" s="161" t="s">
        <v>16</v>
      </c>
      <c r="C55" s="150" t="s">
        <v>3</v>
      </c>
      <c r="D55" s="36">
        <v>0.24</v>
      </c>
      <c r="E55" s="161" t="s">
        <v>23</v>
      </c>
      <c r="F55" s="150" t="s">
        <v>3</v>
      </c>
      <c r="G55" s="160">
        <v>0.35</v>
      </c>
      <c r="H55" s="162" t="s">
        <v>27</v>
      </c>
      <c r="I55" s="150" t="s">
        <v>3</v>
      </c>
      <c r="J55" s="160">
        <v>0.2</v>
      </c>
    </row>
    <row r="56" spans="1:10" ht="15.75" customHeight="1">
      <c r="A56" s="75"/>
      <c r="B56" s="161" t="s">
        <v>19</v>
      </c>
      <c r="C56" s="150" t="s">
        <v>3</v>
      </c>
      <c r="D56" s="163">
        <v>13.2</v>
      </c>
      <c r="E56" s="161" t="s">
        <v>54</v>
      </c>
      <c r="F56" s="150" t="s">
        <v>1</v>
      </c>
      <c r="G56" s="164">
        <v>8.6900000000000005E-2</v>
      </c>
      <c r="H56" s="162" t="s">
        <v>30</v>
      </c>
      <c r="I56" s="150" t="s">
        <v>3</v>
      </c>
      <c r="J56" s="160">
        <v>6.88</v>
      </c>
    </row>
    <row r="57" spans="1:10" ht="15.75" customHeight="1">
      <c r="A57" s="75"/>
      <c r="B57" s="161" t="s">
        <v>22</v>
      </c>
      <c r="C57" s="150" t="s">
        <v>3</v>
      </c>
      <c r="D57" s="165">
        <v>64.5</v>
      </c>
      <c r="E57" s="161" t="s">
        <v>26</v>
      </c>
      <c r="F57" s="150" t="s">
        <v>3</v>
      </c>
      <c r="G57" s="38">
        <v>12.6</v>
      </c>
      <c r="H57" s="162" t="s">
        <v>60</v>
      </c>
      <c r="I57" s="150" t="s">
        <v>1</v>
      </c>
      <c r="J57" s="164">
        <v>0.2135</v>
      </c>
    </row>
    <row r="58" spans="1:10" ht="15.75" customHeight="1">
      <c r="A58" s="75"/>
      <c r="B58" s="161" t="s">
        <v>25</v>
      </c>
      <c r="C58" s="150" t="s">
        <v>3</v>
      </c>
      <c r="D58" s="36">
        <v>2.2999999999999998</v>
      </c>
      <c r="E58" s="161" t="s">
        <v>29</v>
      </c>
      <c r="F58" s="150" t="s">
        <v>3</v>
      </c>
      <c r="G58" s="38">
        <v>10</v>
      </c>
      <c r="H58" s="162" t="s">
        <v>61</v>
      </c>
      <c r="I58" s="150" t="s">
        <v>3</v>
      </c>
      <c r="J58" s="160">
        <v>4.9000000000000004</v>
      </c>
    </row>
    <row r="59" spans="1:10" ht="15.75" customHeight="1">
      <c r="A59" s="75"/>
      <c r="B59" s="161" t="s">
        <v>50</v>
      </c>
      <c r="C59" s="150" t="s">
        <v>3</v>
      </c>
      <c r="D59" s="163">
        <v>19.5</v>
      </c>
      <c r="E59" s="161" t="s">
        <v>31</v>
      </c>
      <c r="F59" s="150" t="s">
        <v>3</v>
      </c>
      <c r="G59" s="38">
        <v>31.05</v>
      </c>
      <c r="H59" s="162" t="s">
        <v>62</v>
      </c>
      <c r="I59" s="150" t="s">
        <v>3</v>
      </c>
      <c r="J59" s="160">
        <v>0.35</v>
      </c>
    </row>
    <row r="60" spans="1:10" ht="15.75" customHeight="1">
      <c r="A60" s="75"/>
      <c r="B60" s="161" t="s">
        <v>28</v>
      </c>
      <c r="C60" s="150" t="s">
        <v>3</v>
      </c>
      <c r="D60" s="36">
        <v>5.3150000000000004</v>
      </c>
      <c r="E60" s="161" t="s">
        <v>34</v>
      </c>
      <c r="F60" s="150" t="s">
        <v>3</v>
      </c>
      <c r="G60" s="38">
        <v>12</v>
      </c>
      <c r="H60" s="162" t="s">
        <v>32</v>
      </c>
      <c r="I60" s="150" t="s">
        <v>3</v>
      </c>
      <c r="J60" s="160">
        <v>2.2250000000000001</v>
      </c>
    </row>
    <row r="61" spans="1:10" ht="15.75" customHeight="1">
      <c r="A61" s="75"/>
      <c r="B61" s="161" t="s">
        <v>0</v>
      </c>
      <c r="C61" s="150" t="s">
        <v>3</v>
      </c>
      <c r="D61" s="165">
        <v>238</v>
      </c>
      <c r="E61" s="161" t="s">
        <v>37</v>
      </c>
      <c r="F61" s="150" t="s">
        <v>3</v>
      </c>
      <c r="G61" s="37">
        <v>1855</v>
      </c>
      <c r="H61" s="162" t="s">
        <v>63</v>
      </c>
      <c r="I61" s="150" t="s">
        <v>3</v>
      </c>
      <c r="J61" s="38">
        <v>29.55</v>
      </c>
    </row>
    <row r="62" spans="1:10" ht="15.75" customHeight="1">
      <c r="A62" s="75"/>
      <c r="B62" s="161" t="s">
        <v>33</v>
      </c>
      <c r="C62" s="150" t="s">
        <v>3</v>
      </c>
      <c r="D62" s="36">
        <v>4.0350000000000001</v>
      </c>
      <c r="E62" s="161" t="s">
        <v>40</v>
      </c>
      <c r="F62" s="150" t="s">
        <v>3</v>
      </c>
      <c r="G62" s="160">
        <v>8.0299999999999994</v>
      </c>
      <c r="H62" s="162" t="s">
        <v>35</v>
      </c>
      <c r="I62" s="150" t="s">
        <v>3</v>
      </c>
      <c r="J62" s="160">
        <v>6.5</v>
      </c>
    </row>
    <row r="63" spans="1:10" ht="15.75" customHeight="1">
      <c r="A63" s="75"/>
      <c r="B63" s="161" t="s">
        <v>36</v>
      </c>
      <c r="C63" s="150" t="s">
        <v>3</v>
      </c>
      <c r="D63" s="36">
        <v>2.2949999999999999</v>
      </c>
      <c r="E63" s="161" t="s">
        <v>43</v>
      </c>
      <c r="F63" s="150" t="s">
        <v>3</v>
      </c>
      <c r="G63" s="37">
        <v>226</v>
      </c>
      <c r="H63" s="162" t="s">
        <v>38</v>
      </c>
      <c r="I63" s="150" t="s">
        <v>3</v>
      </c>
      <c r="J63" s="38">
        <v>21.5</v>
      </c>
    </row>
    <row r="64" spans="1:10" ht="15.75" customHeight="1">
      <c r="A64" s="75"/>
      <c r="B64" s="161" t="s">
        <v>39</v>
      </c>
      <c r="C64" s="150" t="s">
        <v>3</v>
      </c>
      <c r="D64" s="36">
        <v>1.28</v>
      </c>
      <c r="E64" s="161" t="s">
        <v>57</v>
      </c>
      <c r="F64" s="150" t="s">
        <v>3</v>
      </c>
      <c r="G64" s="38" t="s">
        <v>97</v>
      </c>
      <c r="H64" s="162" t="s">
        <v>41</v>
      </c>
      <c r="I64" s="150" t="s">
        <v>3</v>
      </c>
      <c r="J64" s="160">
        <v>2.33</v>
      </c>
    </row>
    <row r="65" spans="1:10" ht="15.75" customHeight="1">
      <c r="A65" s="75"/>
      <c r="B65" s="161" t="s">
        <v>42</v>
      </c>
      <c r="C65" s="150" t="s">
        <v>3</v>
      </c>
      <c r="D65" s="163">
        <v>14.05</v>
      </c>
      <c r="E65" s="161" t="s">
        <v>6</v>
      </c>
      <c r="F65" s="150" t="s">
        <v>3</v>
      </c>
      <c r="G65" s="160">
        <v>4.8</v>
      </c>
      <c r="H65" s="162" t="s">
        <v>44</v>
      </c>
      <c r="I65" s="150" t="s">
        <v>3</v>
      </c>
      <c r="J65" s="37">
        <v>3085</v>
      </c>
    </row>
    <row r="66" spans="1:10" ht="15.75" customHeight="1">
      <c r="A66" s="75"/>
      <c r="B66" s="161" t="s">
        <v>5</v>
      </c>
      <c r="C66" s="150" t="s">
        <v>3</v>
      </c>
      <c r="D66" s="36">
        <v>4.6500000000000004</v>
      </c>
      <c r="E66" s="161" t="s">
        <v>9</v>
      </c>
      <c r="F66" s="150" t="s">
        <v>3</v>
      </c>
      <c r="G66" s="160">
        <v>6.6</v>
      </c>
      <c r="H66" s="162" t="s">
        <v>45</v>
      </c>
      <c r="I66" s="150" t="s">
        <v>3</v>
      </c>
      <c r="J66" s="37">
        <v>216.5</v>
      </c>
    </row>
    <row r="67" spans="1:10" ht="15.75" customHeight="1">
      <c r="A67" s="75"/>
      <c r="B67" s="185" t="s">
        <v>79</v>
      </c>
      <c r="C67" s="186" t="s">
        <v>3</v>
      </c>
      <c r="D67" s="187">
        <v>1.075</v>
      </c>
      <c r="E67" s="185" t="s">
        <v>12</v>
      </c>
      <c r="F67" s="186" t="s">
        <v>3</v>
      </c>
      <c r="G67" s="188">
        <v>6.1</v>
      </c>
      <c r="H67" s="189" t="s">
        <v>424</v>
      </c>
      <c r="I67" s="186" t="s">
        <v>424</v>
      </c>
      <c r="J67" s="190" t="s">
        <v>424</v>
      </c>
    </row>
    <row r="68" spans="1:10" ht="15.75" customHeight="1">
      <c r="B68" s="32" t="s">
        <v>431</v>
      </c>
    </row>
  </sheetData>
  <conditionalFormatting sqref="B3:J67">
    <cfRule type="expression" dxfId="29" priority="1">
      <formula>IF(IndVal_IsBlnkRow*IndVal_IsBlnkRowNext=1,TRUE,FALSE)</formula>
    </cfRule>
  </conditionalFormatting>
  <conditionalFormatting sqref="C3:C67 F3:F67 I3:I67">
    <cfRule type="expression" dxfId="28" priority="2">
      <formula>IndVal_LimitValDiffUOM</formula>
    </cfRule>
  </conditionalFormatting>
  <hyperlinks>
    <hyperlink ref="B4" location="'4-Acid'!$A$42" display="'4-Acid'!$A$42" xr:uid="{2208EA52-7372-4192-A238-F729A0331CB9}"/>
    <hyperlink ref="E4" location="'4-Acid'!$A$402" display="'4-Acid'!$A$402" xr:uid="{9EC2DA48-435D-4F67-8BFF-D838B89C9C7F}"/>
    <hyperlink ref="H4" location="'4-Acid'!$A$762" display="'4-Acid'!$A$762" xr:uid="{62B59D71-058E-4728-876A-BABE4BFE4F0B}"/>
    <hyperlink ref="B5" location="'4-Acid'!$A$60" display="'4-Acid'!$A$60" xr:uid="{97CC6856-19DF-492F-8E84-D41AF56A4C37}"/>
    <hyperlink ref="E5" location="'4-Acid'!$A$420" display="'4-Acid'!$A$420" xr:uid="{1BC5DA0D-4475-44C5-AB37-4D4CCB1AEDC1}"/>
    <hyperlink ref="H5" location="'4-Acid'!$A$780" display="'4-Acid'!$A$780" xr:uid="{697184F1-37D0-4349-9C48-398DE64B27CE}"/>
    <hyperlink ref="B6" location="'4-Acid'!$A$78" display="'4-Acid'!$A$78" xr:uid="{A94AB8B5-3E64-4868-8BD2-18B5FC85C349}"/>
    <hyperlink ref="E6" location="'4-Acid'!$A$438" display="'4-Acid'!$A$438" xr:uid="{5E96AF06-F5CB-433F-AE77-D23FD8204539}"/>
    <hyperlink ref="H6" location="'4-Acid'!$A$798" display="'4-Acid'!$A$798" xr:uid="{5C567C34-B64A-4486-9C27-E3766CCFB3CC}"/>
    <hyperlink ref="B7" location="'4-Acid'!$A$96" display="'4-Acid'!$A$96" xr:uid="{525AFDDF-2197-4F7F-9796-E3086743415D}"/>
    <hyperlink ref="E7" location="'4-Acid'!$A$456" display="'4-Acid'!$A$456" xr:uid="{932422C5-5ED0-4E02-85FB-2D96F6972D7E}"/>
    <hyperlink ref="H7" location="'4-Acid'!$A$816" display="'4-Acid'!$A$816" xr:uid="{003C5C01-610C-486F-BFDD-4E69650361C6}"/>
    <hyperlink ref="B8" location="'4-Acid'!$A$114" display="'4-Acid'!$A$114" xr:uid="{9C223EAE-E5D1-438A-9834-949C10A38BEC}"/>
    <hyperlink ref="E8" location="'4-Acid'!$A$474" display="'4-Acid'!$A$474" xr:uid="{3028ED30-D53D-4D48-8888-F80CE4C7B321}"/>
    <hyperlink ref="H8" location="'4-Acid'!$A$834" display="'4-Acid'!$A$834" xr:uid="{96DB0D6B-7071-4C01-9E79-BD44AD4B7389}"/>
    <hyperlink ref="B9" location="'4-Acid'!$A$132" display="'4-Acid'!$A$132" xr:uid="{44848FDF-014B-478A-B265-F1CB65AF05AC}"/>
    <hyperlink ref="E9" location="'4-Acid'!$A$492" display="'4-Acid'!$A$492" xr:uid="{1E7EC674-D60E-4C23-B814-17D7820C583B}"/>
    <hyperlink ref="H9" location="'4-Acid'!$A$852" display="'4-Acid'!$A$852" xr:uid="{67C4BEC8-2A6A-458B-AE6E-D4F83AA9BE90}"/>
    <hyperlink ref="B10" location="'4-Acid'!$A$150" display="'4-Acid'!$A$150" xr:uid="{2C2C6269-FABD-41BF-8CAA-20C69580B352}"/>
    <hyperlink ref="E10" location="'4-Acid'!$A$510" display="'4-Acid'!$A$510" xr:uid="{EAD9521E-D25A-45D9-A225-6F776135F241}"/>
    <hyperlink ref="H10" location="'4-Acid'!$A$870" display="'4-Acid'!$A$870" xr:uid="{37E2F8F4-E7EE-440F-B155-88EC4763E85C}"/>
    <hyperlink ref="B11" location="'4-Acid'!$A$168" display="'4-Acid'!$A$168" xr:uid="{7B43BB85-B472-4D9D-8688-B18993445266}"/>
    <hyperlink ref="E11" location="'4-Acid'!$A$528" display="'4-Acid'!$A$528" xr:uid="{EB7475A8-4D76-4B00-88A5-A2033AEF4625}"/>
    <hyperlink ref="H11" location="'4-Acid'!$A$888" display="'4-Acid'!$A$888" xr:uid="{4293BF90-F0B8-4A7B-97CC-F5696058D0AF}"/>
    <hyperlink ref="B12" location="'4-Acid'!$A$186" display="'4-Acid'!$A$186" xr:uid="{08554235-5027-4E63-B811-FB83C0FB535D}"/>
    <hyperlink ref="E12" location="'4-Acid'!$A$546" display="'4-Acid'!$A$546" xr:uid="{813004C9-0676-4477-B65A-DADDE9AFDB3F}"/>
    <hyperlink ref="H12" location="'4-Acid'!$A$906" display="'4-Acid'!$A$906" xr:uid="{C74BD310-CC1C-42C7-B397-E18D4DADBE81}"/>
    <hyperlink ref="B13" location="'4-Acid'!$A$204" display="'4-Acid'!$A$204" xr:uid="{F6093C49-D2DF-45C5-A920-648702125994}"/>
    <hyperlink ref="E13" location="'4-Acid'!$A$564" display="'4-Acid'!$A$564" xr:uid="{03C78D17-C271-41A5-9EFD-F3128D4FB9CC}"/>
    <hyperlink ref="H13" location="'4-Acid'!$A$924" display="'4-Acid'!$A$924" xr:uid="{8C691185-BD2A-4A49-9927-8D7BA3BAFB0E}"/>
    <hyperlink ref="B14" location="'4-Acid'!$A$222" display="'4-Acid'!$A$222" xr:uid="{573F661D-901C-4AA4-837E-54B003AC0D10}"/>
    <hyperlink ref="E14" location="'4-Acid'!$A$582" display="'4-Acid'!$A$582" xr:uid="{F8A1FF2F-3B76-4C4D-90DA-DB6274E00D97}"/>
    <hyperlink ref="H14" location="'4-Acid'!$A$942" display="'4-Acid'!$A$942" xr:uid="{D361C431-3863-41E4-8558-8F5960A6F4BF}"/>
    <hyperlink ref="B15" location="'4-Acid'!$A$240" display="'4-Acid'!$A$240" xr:uid="{57EB9415-B546-45C9-80E5-D871278AC3B6}"/>
    <hyperlink ref="E15" location="'4-Acid'!$A$600" display="'4-Acid'!$A$600" xr:uid="{232BDD71-AA2C-4670-9A26-E20C0ECA94F1}"/>
    <hyperlink ref="H15" location="'4-Acid'!$A$960" display="'4-Acid'!$A$960" xr:uid="{303ED6D3-CB7A-468C-80A7-A63EC74D4786}"/>
    <hyperlink ref="B16" location="'4-Acid'!$A$258" display="'4-Acid'!$A$258" xr:uid="{E0E98CB7-EE61-4843-A960-316D716AC435}"/>
    <hyperlink ref="E16" location="'4-Acid'!$A$618" display="'4-Acid'!$A$618" xr:uid="{C30886E0-16AD-4F6C-B56E-C57CC69F9921}"/>
    <hyperlink ref="H16" location="'4-Acid'!$A$978" display="'4-Acid'!$A$978" xr:uid="{4833A60E-D81D-4C0E-9647-9F422EC1BB15}"/>
    <hyperlink ref="B17" location="'4-Acid'!$A$276" display="'4-Acid'!$A$276" xr:uid="{39AA28F4-71E4-42DC-A139-B32554C50EDA}"/>
    <hyperlink ref="E17" location="'4-Acid'!$A$636" display="'4-Acid'!$A$636" xr:uid="{BCF90E38-DE83-4B18-B46F-861620C26A6A}"/>
    <hyperlink ref="H17" location="'4-Acid'!$A$996" display="'4-Acid'!$A$996" xr:uid="{F83E5B65-AE4E-4008-A359-9709690C134D}"/>
    <hyperlink ref="B18" location="'4-Acid'!$A$294" display="'4-Acid'!$A$294" xr:uid="{BBB9CCB1-874B-4DAB-B889-F3B2D1172222}"/>
    <hyperlink ref="E18" location="'4-Acid'!$A$654" display="'4-Acid'!$A$654" xr:uid="{41F9587B-B05F-43CC-85B9-AF3624AC1064}"/>
    <hyperlink ref="H18" location="'4-Acid'!$A$1014" display="'4-Acid'!$A$1014" xr:uid="{3FAA4356-7A3C-4BB4-B33A-8E6B92CAAE61}"/>
    <hyperlink ref="B19" location="'4-Acid'!$A$312" display="'4-Acid'!$A$312" xr:uid="{C289EDF2-9BEA-4DFB-B88F-9289B49A4576}"/>
    <hyperlink ref="E19" location="'4-Acid'!$A$672" display="'4-Acid'!$A$672" xr:uid="{9DFA875D-CC6E-4F11-8AC4-F30E40413116}"/>
    <hyperlink ref="H19" location="'4-Acid'!$A$1032" display="'4-Acid'!$A$1032" xr:uid="{FAC1BB9A-CBA6-4A56-AD27-20A2E43BBD2A}"/>
    <hyperlink ref="B20" location="'4-Acid'!$A$330" display="'4-Acid'!$A$330" xr:uid="{B6DB997C-068C-49D5-A406-D02737D07885}"/>
    <hyperlink ref="E20" location="'4-Acid'!$A$690" display="'4-Acid'!$A$690" xr:uid="{F3423CD0-7FCF-464D-86FB-745E074D15E5}"/>
    <hyperlink ref="H20" location="'4-Acid'!$A$1050" display="'4-Acid'!$A$1050" xr:uid="{0953E2E0-6136-4742-B6CA-776FE621C46D}"/>
    <hyperlink ref="B21" location="'4-Acid'!$A$348" display="'4-Acid'!$A$348" xr:uid="{FB2A6930-9280-4454-9240-3E009FFC4EBF}"/>
    <hyperlink ref="E21" location="'4-Acid'!$A$708" display="'4-Acid'!$A$708" xr:uid="{BB0FE13E-8201-46C6-9E8D-A5D9D4C21B9A}"/>
    <hyperlink ref="H21" location="'4-Acid'!$A$1068" display="'4-Acid'!$A$1068" xr:uid="{272F532E-8452-4C64-B863-343F2920B5F6}"/>
    <hyperlink ref="B22" location="'4-Acid'!$A$366" display="'4-Acid'!$A$366" xr:uid="{196A8FBD-9D12-4693-BF6B-DAC95F71296C}"/>
    <hyperlink ref="E22" location="'4-Acid'!$A$726" display="'4-Acid'!$A$726" xr:uid="{0ACAC8D9-1165-462A-83FF-90CC8DA60F31}"/>
    <hyperlink ref="H22" location="'4-Acid'!$A$1086" display="'4-Acid'!$A$1086" xr:uid="{A58024C7-CCC8-4F8A-9BE9-4C6162D5C05D}"/>
    <hyperlink ref="B23" location="'4-Acid'!$A$384" display="'4-Acid'!$A$384" xr:uid="{32CAF85C-E02B-40CA-8FA5-8F41751B8D4C}"/>
    <hyperlink ref="E23" location="'4-Acid'!$A$744" display="'4-Acid'!$A$744" xr:uid="{66731997-9206-4421-AE19-9DE93355D621}"/>
    <hyperlink ref="B25" location="'Aqua Regia'!$A$1" display="'Aqua Regia'!$A$1" xr:uid="{C0BE40B7-4082-4F7A-A9A6-8DB24C613C47}"/>
    <hyperlink ref="E25" location="'Aqua Regia'!$A$312" display="'Aqua Regia'!$A$312" xr:uid="{1C88F43A-974C-42D4-B704-AC567FEECFDB}"/>
    <hyperlink ref="H25" location="'Aqua Regia'!$A$600" display="'Aqua Regia'!$A$600" xr:uid="{EF3F1BA9-9E22-4C71-A361-D1DC5D9AB5DD}"/>
    <hyperlink ref="B26" location="'Aqua Regia'!$A$42" display="'Aqua Regia'!$A$42" xr:uid="{E55E27C5-EF53-4639-B9E3-A2AF2D1FF028}"/>
    <hyperlink ref="E26" location="'Aqua Regia'!$A$330" display="'Aqua Regia'!$A$330" xr:uid="{EC09B3E5-ADDC-48A6-914E-7540BBDCD633}"/>
    <hyperlink ref="H26" location="'Aqua Regia'!$A$618" display="'Aqua Regia'!$A$618" xr:uid="{EE7E5044-303B-439B-9B2B-A5878443D616}"/>
    <hyperlink ref="B27" location="'Aqua Regia'!$A$60" display="'Aqua Regia'!$A$60" xr:uid="{ECE824AB-7489-4575-B932-4C7F116E67A8}"/>
    <hyperlink ref="E27" location="'Aqua Regia'!$A$348" display="'Aqua Regia'!$A$348" xr:uid="{B46CA562-DFA6-4A5A-B5F8-989B1E135B61}"/>
    <hyperlink ref="H27" location="'Aqua Regia'!$A$636" display="'Aqua Regia'!$A$636" xr:uid="{AB7EAE99-F9BE-405D-A74D-3584BC348F84}"/>
    <hyperlink ref="B28" location="'Aqua Regia'!$A$78" display="'Aqua Regia'!$A$78" xr:uid="{AC192082-2F88-4F2F-9EA3-15CBBD49F2C7}"/>
    <hyperlink ref="E28" location="'Aqua Regia'!$A$366" display="'Aqua Regia'!$A$366" xr:uid="{282C81E8-4F9F-48A1-9255-A327BBD2A16B}"/>
    <hyperlink ref="H28" location="'Aqua Regia'!$A$654" display="'Aqua Regia'!$A$654" xr:uid="{641AC9F9-5AF3-489B-85F5-5DC6459AD2C6}"/>
    <hyperlink ref="B29" location="'Aqua Regia'!$A$96" display="'Aqua Regia'!$A$96" xr:uid="{2F0ACAF2-B4E2-49AF-BDDC-1A7E43523AD9}"/>
    <hyperlink ref="E29" location="'Aqua Regia'!$A$384" display="'Aqua Regia'!$A$384" xr:uid="{2D9DE18B-E519-402F-805E-276CF6367B7F}"/>
    <hyperlink ref="H29" location="'Aqua Regia'!$A$672" display="'Aqua Regia'!$A$672" xr:uid="{BC43A53B-6506-43E2-ABBF-D3C5CF0DA644}"/>
    <hyperlink ref="B30" location="'Aqua Regia'!$A$114" display="'Aqua Regia'!$A$114" xr:uid="{BB420C92-88A5-41C6-8F47-54CAA5820038}"/>
    <hyperlink ref="E30" location="'Aqua Regia'!$A$402" display="'Aqua Regia'!$A$402" xr:uid="{21757867-5B49-4774-AC68-8C06A3BBDCB2}"/>
    <hyperlink ref="H30" location="'Aqua Regia'!$A$690" display="'Aqua Regia'!$A$690" xr:uid="{BCCF0965-BF51-4193-AE37-AF790F094499}"/>
    <hyperlink ref="B31" location="'Aqua Regia'!$A$132" display="'Aqua Regia'!$A$132" xr:uid="{79DE0A63-A2E3-43AD-A040-30F711711CBB}"/>
    <hyperlink ref="E31" location="'Aqua Regia'!$A$420" display="'Aqua Regia'!$A$420" xr:uid="{DB55E81E-FD2D-4644-8C7C-A0C4B1B1BCB0}"/>
    <hyperlink ref="H31" location="'Aqua Regia'!$A$708" display="'Aqua Regia'!$A$708" xr:uid="{2D9BEAE6-DE93-45C1-8FDA-16DECD8B212F}"/>
    <hyperlink ref="B32" location="'Aqua Regia'!$A$150" display="'Aqua Regia'!$A$150" xr:uid="{3F0EFF2F-E282-4FCD-AB6E-BBCEC2C1EB3E}"/>
    <hyperlink ref="E32" location="'Aqua Regia'!$A$438" display="'Aqua Regia'!$A$438" xr:uid="{264FBC46-E916-4497-935E-0F5B56FC39AD}"/>
    <hyperlink ref="H32" location="'Aqua Regia'!$A$726" display="'Aqua Regia'!$A$726" xr:uid="{64179395-B8AB-44DB-889D-41E818847B6F}"/>
    <hyperlink ref="B33" location="'Aqua Regia'!$A$168" display="'Aqua Regia'!$A$168" xr:uid="{D18E0566-26DE-4FCF-9B20-43E33D16CCAF}"/>
    <hyperlink ref="E33" location="'Aqua Regia'!$A$456" display="'Aqua Regia'!$A$456" xr:uid="{2FBE45D6-E930-4931-8A45-4C7166A0D93B}"/>
    <hyperlink ref="H33" location="'Aqua Regia'!$A$744" display="'Aqua Regia'!$A$744" xr:uid="{7EB3F9F5-9DE0-4A48-9246-D7397D599A75}"/>
    <hyperlink ref="B34" location="'Aqua Regia'!$A$186" display="'Aqua Regia'!$A$186" xr:uid="{F09EA3C1-6AD2-487F-A5B3-60E2FFBF4DFD}"/>
    <hyperlink ref="E34" location="'Aqua Regia'!$A$474" display="'Aqua Regia'!$A$474" xr:uid="{D0EC8AB8-8D42-4E72-9C19-770BF0446441}"/>
    <hyperlink ref="H34" location="'Aqua Regia'!$A$762" display="'Aqua Regia'!$A$762" xr:uid="{683379A3-E037-458D-B872-F5EA598BE8E3}"/>
    <hyperlink ref="B35" location="'Aqua Regia'!$A$204" display="'Aqua Regia'!$A$204" xr:uid="{2DBA2795-E449-4EB1-B751-F46B682B4BB2}"/>
    <hyperlink ref="E35" location="'Aqua Regia'!$A$492" display="'Aqua Regia'!$A$492" xr:uid="{39683DB0-6093-476C-ADA1-F85AD7A81D0B}"/>
    <hyperlink ref="H35" location="'Aqua Regia'!$A$780" display="'Aqua Regia'!$A$780" xr:uid="{AFBED065-8F68-4936-B3FA-0E87028509DC}"/>
    <hyperlink ref="B36" location="'Aqua Regia'!$A$222" display="'Aqua Regia'!$A$222" xr:uid="{6F43B2C0-0A90-4228-8390-78E936395FC2}"/>
    <hyperlink ref="E36" location="'Aqua Regia'!$A$510" display="'Aqua Regia'!$A$510" xr:uid="{134D2659-EBDD-4484-A0EA-16D708C47D52}"/>
    <hyperlink ref="H36" location="'Aqua Regia'!$A$798" display="'Aqua Regia'!$A$798" xr:uid="{FFB5AEFA-3111-4EA1-90CA-188D7C9AC2DB}"/>
    <hyperlink ref="B37" location="'Aqua Regia'!$A$240" display="'Aqua Regia'!$A$240" xr:uid="{93B28736-CA2C-4E5F-AB36-D82D3A0C3A40}"/>
    <hyperlink ref="E37" location="'Aqua Regia'!$A$528" display="'Aqua Regia'!$A$528" xr:uid="{544183EF-360C-4280-9E96-B05315649249}"/>
    <hyperlink ref="H37" location="'Aqua Regia'!$A$816" display="'Aqua Regia'!$A$816" xr:uid="{6BD09BE6-CB5C-4BD2-BAAF-C6C94317DD22}"/>
    <hyperlink ref="B38" location="'Aqua Regia'!$A$258" display="'Aqua Regia'!$A$258" xr:uid="{A5E64013-BB1E-4961-9D49-C6A239CD71BD}"/>
    <hyperlink ref="E38" location="'Aqua Regia'!$A$546" display="'Aqua Regia'!$A$546" xr:uid="{9F5216AB-F17E-41A1-9AA9-85DC6B1CBC1C}"/>
    <hyperlink ref="H38" location="'Aqua Regia'!$A$834" display="'Aqua Regia'!$A$834" xr:uid="{44A07A6D-7B2C-49C4-963B-5BF4E2341438}"/>
    <hyperlink ref="B39" location="'Aqua Regia'!$A$276" display="'Aqua Regia'!$A$276" xr:uid="{B81E14D2-266C-4F42-A30E-201E3CA0DDB1}"/>
    <hyperlink ref="E39" location="'Aqua Regia'!$A$564" display="'Aqua Regia'!$A$564" xr:uid="{B579AFD2-E288-4377-A646-B948696917FA}"/>
    <hyperlink ref="H39" location="'Aqua Regia'!$A$852" display="'Aqua Regia'!$A$852" xr:uid="{CD6B45A1-0DF7-4A93-94A4-1E460805BAED}"/>
    <hyperlink ref="B40" location="'Aqua Regia'!$A$294" display="'Aqua Regia'!$A$294" xr:uid="{7D22EDE7-23BA-42E5-95FB-F27426EBE56A}"/>
    <hyperlink ref="E40" location="'Aqua Regia'!$A$582" display="'Aqua Regia'!$A$582" xr:uid="{B84012A5-074A-4699-935B-682F724ACEB0}"/>
    <hyperlink ref="H40" location="'Aqua Regia'!$A$870" display="'Aqua Regia'!$A$870" xr:uid="{76FA51AC-4BBE-4B63-B6BB-80AFC5C45280}"/>
    <hyperlink ref="B42" location="'IRC'!$A$1" display="'IRC'!$A$1" xr:uid="{0E4F9A70-F537-4525-BAA7-02669BC0BD4E}"/>
    <hyperlink ref="E42" location="'IRC'!$A$15" display="'IRC'!$A$15" xr:uid="{EA0E2093-6B7C-49FA-995F-0328C78D328A}"/>
    <hyperlink ref="B44" location="'Fusion XRF'!$A$1" display="'Fusion XRF'!$A$1" xr:uid="{FA166AE4-BEFB-43D8-B712-3953ADCD782A}"/>
    <hyperlink ref="E44" location="'Fusion XRF'!$A$80" display="'Fusion XRF'!$A$80" xr:uid="{90C75E6D-E050-4769-AFF9-14F61131F287}"/>
    <hyperlink ref="H44" location="'Fusion XRF'!$A$136" display="'Fusion XRF'!$A$136" xr:uid="{8F6C30FB-4A4B-416C-A806-AD8F92450025}"/>
    <hyperlink ref="B45" location="'Fusion XRF'!$A$15" display="'Fusion XRF'!$A$15" xr:uid="{E2DEBF4F-489D-4AF7-A13A-58362A85AACA}"/>
    <hyperlink ref="E45" location="'Fusion XRF'!$A$94" display="'Fusion XRF'!$A$94" xr:uid="{D3CB3E87-8BAB-481E-B5C0-4E849A5231AA}"/>
    <hyperlink ref="H45" location="'Fusion XRF'!$A$150" display="'Fusion XRF'!$A$150" xr:uid="{AB375EBD-A6DC-4072-917D-2503033C7D3D}"/>
    <hyperlink ref="B46" location="'Fusion XRF'!$A$52" display="'Fusion XRF'!$A$52" xr:uid="{69063360-E970-4B29-94C3-86B7439DF214}"/>
    <hyperlink ref="E46" location="'Fusion XRF'!$A$108" display="'Fusion XRF'!$A$108" xr:uid="{B7EC3A03-5A7D-4390-ADFB-2311858583F8}"/>
    <hyperlink ref="H46" location="'Fusion XRF'!$A$164" display="'Fusion XRF'!$A$164" xr:uid="{8BB27DAC-9D7F-4A69-874B-76FA7E06A19D}"/>
    <hyperlink ref="B47" location="'Fusion XRF'!$A$66" display="'Fusion XRF'!$A$66" xr:uid="{259BB2D3-45E7-4ED7-9237-5E7A4A16CFDC}"/>
    <hyperlink ref="E47" location="'Fusion XRF'!$A$122" display="'Fusion XRF'!$A$122" xr:uid="{DCCB34A3-3183-4367-A316-0F48B853045E}"/>
    <hyperlink ref="B49" location="'Thermograv'!$A$1" display="'Thermograv'!$A$1" xr:uid="{3830338A-1789-4A29-8EA6-056810CF2CC5}"/>
    <hyperlink ref="B51" location="'Laser Ablation'!$A$1" display="'Laser Ablation'!$A$1" xr:uid="{99DF16A7-626A-40A1-A566-4BFF8D657F02}"/>
    <hyperlink ref="E51" location="'Laser Ablation'!$A$262" display="'Laser Ablation'!$A$262" xr:uid="{9E426E08-A2EB-4348-8F40-D34BDDED89E7}"/>
    <hyperlink ref="H51" location="'Laser Ablation'!$A$500" display="'Laser Ablation'!$A$500" xr:uid="{D46B33B3-A478-4CCF-A7C7-985E0C205758}"/>
    <hyperlink ref="B52" location="'Laser Ablation'!$A$15" display="'Laser Ablation'!$A$15" xr:uid="{BB89988D-FBCF-4EA2-9651-910957681A21}"/>
    <hyperlink ref="E52" location="'Laser Ablation'!$A$276" display="'Laser Ablation'!$A$276" xr:uid="{E83AA94D-8499-4519-ABC7-F965E219F4F3}"/>
    <hyperlink ref="H52" location="'Laser Ablation'!$A$514" display="'Laser Ablation'!$A$514" xr:uid="{95A8D90F-E01B-4499-AE9C-4C0DC8A8787B}"/>
    <hyperlink ref="B53" location="'Laser Ablation'!$A$52" display="'Laser Ablation'!$A$52" xr:uid="{9E020713-0ED7-4AD4-B77B-C2B696E00E9E}"/>
    <hyperlink ref="E53" location="'Laser Ablation'!$A$290" display="'Laser Ablation'!$A$290" xr:uid="{78F9B7ED-6E8B-4C10-A0B1-E9018F96530A}"/>
    <hyperlink ref="H53" location="'Laser Ablation'!$A$528" display="'Laser Ablation'!$A$528" xr:uid="{DC3C2FDC-BBCE-40B7-BA27-9180B71CCF52}"/>
    <hyperlink ref="B54" location="'Laser Ablation'!$A$66" display="'Laser Ablation'!$A$66" xr:uid="{F5BDEB61-9981-4F92-B800-F6086E36BEFC}"/>
    <hyperlink ref="E54" location="'Laser Ablation'!$A$304" display="'Laser Ablation'!$A$304" xr:uid="{9D34E05A-91CA-4EF6-9966-74CB86115262}"/>
    <hyperlink ref="H54" location="'Laser Ablation'!$A$542" display="'Laser Ablation'!$A$542" xr:uid="{25C3EFF1-B315-4B90-AA31-55C1F6D50A81}"/>
    <hyperlink ref="B55" location="'Laser Ablation'!$A$80" display="'Laser Ablation'!$A$80" xr:uid="{696C7BF7-5699-400A-A540-E830A95E338D}"/>
    <hyperlink ref="E55" location="'Laser Ablation'!$A$318" display="'Laser Ablation'!$A$318" xr:uid="{1AA3CCC6-C1AE-42C7-A8AD-0655E44D43FF}"/>
    <hyperlink ref="H55" location="'Laser Ablation'!$A$556" display="'Laser Ablation'!$A$556" xr:uid="{DB57D80F-5601-4885-ACA9-ABFC5E022F2E}"/>
    <hyperlink ref="B56" location="'Laser Ablation'!$A$94" display="'Laser Ablation'!$A$94" xr:uid="{69F120E6-30B5-4192-91C1-EFBD2096E835}"/>
    <hyperlink ref="E56" location="'Laser Ablation'!$A$332" display="'Laser Ablation'!$A$332" xr:uid="{4445A5FA-CFC3-4D0B-A6FB-1523B031EF47}"/>
    <hyperlink ref="H56" location="'Laser Ablation'!$A$570" display="'Laser Ablation'!$A$570" xr:uid="{30A44F45-7136-4F9B-B0E2-0EFCC08EB297}"/>
    <hyperlink ref="B57" location="'Laser Ablation'!$A$108" display="'Laser Ablation'!$A$108" xr:uid="{C0762B14-AF9B-4C18-ACC6-20AD099F6FC2}"/>
    <hyperlink ref="E57" location="'Laser Ablation'!$A$346" display="'Laser Ablation'!$A$346" xr:uid="{B6124EA6-B228-4ADC-AD2B-E54980787539}"/>
    <hyperlink ref="H57" location="'Laser Ablation'!$A$584" display="'Laser Ablation'!$A$584" xr:uid="{3CEDD957-B5D2-435D-A49F-BBC3EE828E7F}"/>
    <hyperlink ref="B58" location="'Laser Ablation'!$A$122" display="'Laser Ablation'!$A$122" xr:uid="{C6937808-7DCA-4289-82B0-3030CCA6EB70}"/>
    <hyperlink ref="E58" location="'Laser Ablation'!$A$360" display="'Laser Ablation'!$A$360" xr:uid="{64CF3EE4-5047-474B-907D-47DDFB4E574F}"/>
    <hyperlink ref="H58" location="'Laser Ablation'!$A$598" display="'Laser Ablation'!$A$598" xr:uid="{19ABA74A-E586-4C15-940B-7074EDF16560}"/>
    <hyperlink ref="B59" location="'Laser Ablation'!$A$136" display="'Laser Ablation'!$A$136" xr:uid="{092FB28F-2BEB-48A0-B03B-D31EAEB390C0}"/>
    <hyperlink ref="E59" location="'Laser Ablation'!$A$374" display="'Laser Ablation'!$A$374" xr:uid="{0953FB83-2B73-4209-AED2-9979071A6517}"/>
    <hyperlink ref="H59" location="'Laser Ablation'!$A$612" display="'Laser Ablation'!$A$612" xr:uid="{6C87D142-197C-4243-9613-71214A1F9204}"/>
    <hyperlink ref="B60" location="'Laser Ablation'!$A$150" display="'Laser Ablation'!$A$150" xr:uid="{3C31F297-D55E-446F-A4B3-A3B8EA2C440B}"/>
    <hyperlink ref="E60" location="'Laser Ablation'!$A$388" display="'Laser Ablation'!$A$388" xr:uid="{CD1D39A8-B46C-4EDF-BF44-DFA06961BB0D}"/>
    <hyperlink ref="H60" location="'Laser Ablation'!$A$626" display="'Laser Ablation'!$A$626" xr:uid="{88D37736-600A-47F4-B946-BD153B49E10C}"/>
    <hyperlink ref="B61" location="'Laser Ablation'!$A$164" display="'Laser Ablation'!$A$164" xr:uid="{DAA6A54E-1EB3-46EF-8B00-55E6502EFC16}"/>
    <hyperlink ref="E61" location="'Laser Ablation'!$A$402" display="'Laser Ablation'!$A$402" xr:uid="{9D396D25-A5B3-4ECD-9C87-FC0A037E1EC7}"/>
    <hyperlink ref="H61" location="'Laser Ablation'!$A$640" display="'Laser Ablation'!$A$640" xr:uid="{88C2C388-E445-4696-8586-13C89430E786}"/>
    <hyperlink ref="B62" location="'Laser Ablation'!$A$178" display="'Laser Ablation'!$A$178" xr:uid="{6EEAA5EB-6326-479C-8640-264EDDFA9D09}"/>
    <hyperlink ref="E62" location="'Laser Ablation'!$A$416" display="'Laser Ablation'!$A$416" xr:uid="{746235B7-029A-4612-842A-62006794C058}"/>
    <hyperlink ref="H62" location="'Laser Ablation'!$A$654" display="'Laser Ablation'!$A$654" xr:uid="{4E5A046B-4CC2-4E1A-A5C3-A8D560D733AB}"/>
    <hyperlink ref="B63" location="'Laser Ablation'!$A$192" display="'Laser Ablation'!$A$192" xr:uid="{7FF567F4-A6A8-4F33-9DC8-4CD8A61EC7B6}"/>
    <hyperlink ref="E63" location="'Laser Ablation'!$A$430" display="'Laser Ablation'!$A$430" xr:uid="{D9ACC148-75DE-4408-9EEF-011ED37365B4}"/>
    <hyperlink ref="H63" location="'Laser Ablation'!$A$668" display="'Laser Ablation'!$A$668" xr:uid="{1CCD5B32-C9F0-4A1C-8318-5BD502ADE3E8}"/>
    <hyperlink ref="B64" location="'Laser Ablation'!$A$206" display="'Laser Ablation'!$A$206" xr:uid="{3BCE9D47-7891-4C3B-8559-82DE30B782C5}"/>
    <hyperlink ref="E64" location="'Laser Ablation'!$A$444" display="'Laser Ablation'!$A$444" xr:uid="{BEA1F52E-5308-407D-9F7E-0A752EE917CC}"/>
    <hyperlink ref="H64" location="'Laser Ablation'!$A$682" display="'Laser Ablation'!$A$682" xr:uid="{CE7F3ADB-0123-4C4C-9954-8C2853E69930}"/>
    <hyperlink ref="B65" location="'Laser Ablation'!$A$220" display="'Laser Ablation'!$A$220" xr:uid="{DF5CF705-461A-4258-8F41-EEB6D0F0B8E5}"/>
    <hyperlink ref="E65" location="'Laser Ablation'!$A$458" display="'Laser Ablation'!$A$458" xr:uid="{F50B1E6E-29FF-47C3-BD37-91CB9163FF8E}"/>
    <hyperlink ref="H65" location="'Laser Ablation'!$A$696" display="'Laser Ablation'!$A$696" xr:uid="{043496CE-B5B7-4C7B-ACA8-9A4B9A96CE3D}"/>
    <hyperlink ref="B66" location="'Laser Ablation'!$A$234" display="'Laser Ablation'!$A$234" xr:uid="{17FDFE1B-3EF9-4C1A-BADB-C829C168AF4F}"/>
    <hyperlink ref="E66" location="'Laser Ablation'!$A$472" display="'Laser Ablation'!$A$472" xr:uid="{A2779A2C-5489-41AA-B064-E8A88804E1A2}"/>
    <hyperlink ref="H66" location="'Laser Ablation'!$A$710" display="'Laser Ablation'!$A$710" xr:uid="{D3D782B4-E48C-4648-93D7-0491ACD2A301}"/>
    <hyperlink ref="B67" location="'Laser Ablation'!$A$248" display="'Laser Ablation'!$A$248" xr:uid="{9976495B-692D-49E0-AAC5-4B4755802702}"/>
    <hyperlink ref="E67" location="'Laser Ablation'!$A$486" display="'Laser Ablation'!$A$486" xr:uid="{0396A897-03B4-4A6D-84C4-5D0EE3DE343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4"/>
      <c r="B1" s="248" t="s">
        <v>427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s="48" customFormat="1" ht="15" customHeight="1">
      <c r="A2" s="49"/>
      <c r="B2" s="250" t="s">
        <v>2</v>
      </c>
      <c r="C2" s="252" t="s">
        <v>67</v>
      </c>
      <c r="D2" s="254" t="s">
        <v>68</v>
      </c>
      <c r="E2" s="255"/>
      <c r="F2" s="255"/>
      <c r="G2" s="255"/>
      <c r="H2" s="256"/>
      <c r="I2" s="257" t="s">
        <v>69</v>
      </c>
      <c r="J2" s="258"/>
      <c r="K2" s="259"/>
      <c r="L2" s="260" t="s">
        <v>70</v>
      </c>
      <c r="M2" s="260"/>
    </row>
    <row r="3" spans="1:13" s="48" customFormat="1" ht="15" customHeight="1">
      <c r="A3" s="49"/>
      <c r="B3" s="251"/>
      <c r="C3" s="253"/>
      <c r="D3" s="173" t="s">
        <v>78</v>
      </c>
      <c r="E3" s="173" t="s">
        <v>71</v>
      </c>
      <c r="F3" s="173" t="s">
        <v>72</v>
      </c>
      <c r="G3" s="173" t="s">
        <v>73</v>
      </c>
      <c r="H3" s="173" t="s">
        <v>74</v>
      </c>
      <c r="I3" s="174" t="s">
        <v>75</v>
      </c>
      <c r="J3" s="173" t="s">
        <v>76</v>
      </c>
      <c r="K3" s="175" t="s">
        <v>77</v>
      </c>
      <c r="L3" s="173" t="s">
        <v>65</v>
      </c>
      <c r="M3" s="173" t="s">
        <v>66</v>
      </c>
    </row>
    <row r="4" spans="1:13" s="48" customFormat="1" ht="15" customHeight="1">
      <c r="A4" s="49"/>
      <c r="B4" s="176" t="s">
        <v>149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8"/>
    </row>
    <row r="5" spans="1:13" ht="15" customHeight="1">
      <c r="A5" s="49"/>
      <c r="B5" s="179" t="s">
        <v>151</v>
      </c>
      <c r="C5" s="171">
        <v>4.2882088626984132</v>
      </c>
      <c r="D5" s="50">
        <v>0.12929554090868978</v>
      </c>
      <c r="E5" s="172">
        <v>4.0296177808810336</v>
      </c>
      <c r="F5" s="172">
        <v>4.5467999445157927</v>
      </c>
      <c r="G5" s="172">
        <v>3.9003222399723438</v>
      </c>
      <c r="H5" s="172">
        <v>4.6760954854244829</v>
      </c>
      <c r="I5" s="52">
        <v>3.0151409375925038E-2</v>
      </c>
      <c r="J5" s="51">
        <v>6.0302818751850076E-2</v>
      </c>
      <c r="K5" s="53">
        <v>9.0454228127775121E-2</v>
      </c>
      <c r="L5" s="172">
        <v>4.0737984195634924</v>
      </c>
      <c r="M5" s="172">
        <v>4.5026193058333339</v>
      </c>
    </row>
    <row r="6" spans="1:13" ht="15" customHeight="1">
      <c r="A6" s="49"/>
      <c r="B6" s="40" t="s">
        <v>150</v>
      </c>
      <c r="C6" s="169"/>
      <c r="D6" s="180"/>
      <c r="E6" s="182"/>
      <c r="F6" s="182"/>
      <c r="G6" s="182"/>
      <c r="H6" s="182"/>
      <c r="I6" s="181"/>
      <c r="J6" s="181"/>
      <c r="K6" s="181"/>
      <c r="L6" s="182"/>
      <c r="M6" s="183"/>
    </row>
    <row r="7" spans="1:13" ht="15" customHeight="1">
      <c r="A7" s="49"/>
      <c r="B7" s="179" t="s">
        <v>152</v>
      </c>
      <c r="C7" s="230">
        <v>219.602699737655</v>
      </c>
      <c r="D7" s="231">
        <v>10.174257269922384</v>
      </c>
      <c r="E7" s="231">
        <v>199.25418519781024</v>
      </c>
      <c r="F7" s="231">
        <v>239.95121427749976</v>
      </c>
      <c r="G7" s="231">
        <v>189.07992792788787</v>
      </c>
      <c r="H7" s="231">
        <v>250.12547154742214</v>
      </c>
      <c r="I7" s="52">
        <v>4.6330292305499454E-2</v>
      </c>
      <c r="J7" s="51">
        <v>9.2660584610998908E-2</v>
      </c>
      <c r="K7" s="53">
        <v>0.13899087691649836</v>
      </c>
      <c r="L7" s="231">
        <v>208.62256475077226</v>
      </c>
      <c r="M7" s="231">
        <v>230.58283472453775</v>
      </c>
    </row>
    <row r="8" spans="1:13" ht="15" customHeight="1">
      <c r="A8" s="49"/>
      <c r="B8" s="179" t="s">
        <v>151</v>
      </c>
      <c r="C8" s="171">
        <v>4.3162500000000001</v>
      </c>
      <c r="D8" s="50">
        <v>0.16698906067625605</v>
      </c>
      <c r="E8" s="172">
        <v>3.982271878647488</v>
      </c>
      <c r="F8" s="172">
        <v>4.6502281213525123</v>
      </c>
      <c r="G8" s="172">
        <v>3.8152828179712319</v>
      </c>
      <c r="H8" s="172">
        <v>4.8172171820287684</v>
      </c>
      <c r="I8" s="52">
        <v>3.8688458888214546E-2</v>
      </c>
      <c r="J8" s="51">
        <v>7.7376917776429091E-2</v>
      </c>
      <c r="K8" s="53">
        <v>0.11606537666464364</v>
      </c>
      <c r="L8" s="172">
        <v>4.1004375</v>
      </c>
      <c r="M8" s="172">
        <v>4.5320625000000003</v>
      </c>
    </row>
    <row r="9" spans="1:13" ht="15" customHeight="1">
      <c r="A9" s="49"/>
      <c r="B9" s="151" t="s">
        <v>125</v>
      </c>
      <c r="C9" s="192"/>
      <c r="D9" s="194"/>
      <c r="E9" s="197"/>
      <c r="F9" s="197"/>
      <c r="G9" s="197"/>
      <c r="H9" s="197"/>
      <c r="I9" s="195"/>
      <c r="J9" s="195"/>
      <c r="K9" s="195"/>
      <c r="L9" s="197"/>
      <c r="M9" s="198"/>
    </row>
    <row r="10" spans="1:13" ht="15" customHeight="1">
      <c r="A10" s="49"/>
      <c r="B10" s="196" t="s">
        <v>152</v>
      </c>
      <c r="C10" s="232">
        <v>227.82669848041752</v>
      </c>
      <c r="D10" s="233">
        <v>6.1424542545636234</v>
      </c>
      <c r="E10" s="233">
        <v>215.54178997129029</v>
      </c>
      <c r="F10" s="233">
        <v>240.11160698954475</v>
      </c>
      <c r="G10" s="233">
        <v>209.39933571672665</v>
      </c>
      <c r="H10" s="233">
        <v>246.25406124410839</v>
      </c>
      <c r="I10" s="87">
        <v>2.6961081802673748E-2</v>
      </c>
      <c r="J10" s="88">
        <v>5.3922163605347496E-2</v>
      </c>
      <c r="K10" s="89">
        <v>8.0883245408021248E-2</v>
      </c>
      <c r="L10" s="233">
        <v>216.43536355639665</v>
      </c>
      <c r="M10" s="233">
        <v>239.21803340443839</v>
      </c>
    </row>
    <row r="11" spans="1:13" ht="15" customHeight="1">
      <c r="B11" s="240" t="s">
        <v>430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0">
    <cfRule type="expression" dxfId="27" priority="71">
      <formula>IF(PG_IsBlnkRowRout*PG_IsBlnkRowRoutNext=1,TRUE,FALSE)</formula>
    </cfRule>
  </conditionalFormatting>
  <conditionalFormatting sqref="I5:K10">
    <cfRule type="cellIs" dxfId="26" priority="2" operator="greaterThan">
      <formula>1</formula>
    </cfRule>
  </conditionalFormatting>
  <hyperlinks>
    <hyperlink ref="B5" location="'Fire Assay'!$A$4" display="'Fire Assay'!$A$4" xr:uid="{E2439A8E-9CDA-4B3A-9AB7-A695AAF74778}"/>
    <hyperlink ref="B7" location="'Fire Assay (Grav)'!$A$4" display="'Fire Assay (Grav)'!$A$4" xr:uid="{FD6DAD02-3AE1-4F9E-835D-FC62971BCEFB}"/>
    <hyperlink ref="B8" location="'Fire Assay (Grav)'!$A$23" display="'Fire Assay (Grav)'!$A$23" xr:uid="{C273C1B2-DB6E-4E52-8CC7-7C135BC989AA}"/>
    <hyperlink ref="B10" location="'4-Acid'!$A$4" display="'4-Acid'!$A$4" xr:uid="{62E39EA8-B37D-4136-A7C0-05B1B0D84FF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426</v>
      </c>
      <c r="C1" s="34"/>
    </row>
    <row r="2" spans="2:10" ht="27.95" customHeight="1">
      <c r="B2" s="41" t="s">
        <v>80</v>
      </c>
      <c r="C2" s="41" t="s">
        <v>81</v>
      </c>
    </row>
    <row r="3" spans="2:10" ht="15" customHeight="1">
      <c r="B3" s="42" t="s">
        <v>87</v>
      </c>
      <c r="C3" s="42" t="s">
        <v>88</v>
      </c>
    </row>
    <row r="4" spans="2:10" ht="15" customHeight="1">
      <c r="B4" s="43" t="s">
        <v>91</v>
      </c>
      <c r="C4" s="43" t="s">
        <v>119</v>
      </c>
    </row>
    <row r="5" spans="2:10" ht="15" customHeight="1">
      <c r="B5" s="43" t="s">
        <v>85</v>
      </c>
      <c r="C5" s="43" t="s">
        <v>86</v>
      </c>
    </row>
    <row r="6" spans="2:10" ht="15" customHeight="1">
      <c r="B6" s="43" t="s">
        <v>89</v>
      </c>
      <c r="C6" s="43" t="s">
        <v>84</v>
      </c>
    </row>
    <row r="7" spans="2:10" ht="15" customHeight="1">
      <c r="B7" s="43" t="s">
        <v>83</v>
      </c>
      <c r="C7" s="83" t="s">
        <v>120</v>
      </c>
    </row>
    <row r="8" spans="2:10" ht="15" customHeight="1" thickBot="1">
      <c r="B8" s="43" t="s">
        <v>82</v>
      </c>
      <c r="C8" s="83" t="s">
        <v>121</v>
      </c>
    </row>
    <row r="9" spans="2:10" ht="15" customHeight="1">
      <c r="B9" s="70" t="s">
        <v>118</v>
      </c>
      <c r="C9" s="149"/>
    </row>
    <row r="10" spans="2:10" ht="15" customHeight="1">
      <c r="B10" s="43" t="s">
        <v>189</v>
      </c>
      <c r="C10" s="43" t="s">
        <v>208</v>
      </c>
    </row>
    <row r="11" spans="2:10" ht="15" customHeight="1">
      <c r="B11" s="43" t="s">
        <v>192</v>
      </c>
      <c r="C11" s="43" t="s">
        <v>209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104</v>
      </c>
      <c r="C12" s="43" t="s">
        <v>210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207</v>
      </c>
      <c r="C13" s="43" t="s">
        <v>211</v>
      </c>
    </row>
    <row r="14" spans="2:10" ht="15" customHeight="1">
      <c r="B14" s="43" t="s">
        <v>195</v>
      </c>
      <c r="C14" s="43" t="s">
        <v>212</v>
      </c>
    </row>
    <row r="15" spans="2:10" ht="15" customHeight="1">
      <c r="B15" s="43" t="s">
        <v>194</v>
      </c>
      <c r="C15" s="43" t="s">
        <v>213</v>
      </c>
    </row>
    <row r="16" spans="2:10" ht="15" customHeight="1">
      <c r="B16" s="43" t="s">
        <v>93</v>
      </c>
      <c r="C16" s="43" t="s">
        <v>214</v>
      </c>
    </row>
    <row r="17" spans="2:3" ht="15" customHeight="1">
      <c r="B17" s="43" t="s">
        <v>176</v>
      </c>
      <c r="C17" s="43" t="s">
        <v>215</v>
      </c>
    </row>
    <row r="18" spans="2:3" ht="15" customHeight="1">
      <c r="B18" s="43" t="s">
        <v>185</v>
      </c>
      <c r="C18" s="43" t="s">
        <v>216</v>
      </c>
    </row>
    <row r="19" spans="2:3" ht="15" customHeight="1">
      <c r="B19" s="43" t="s">
        <v>177</v>
      </c>
      <c r="C19" s="43" t="s">
        <v>217</v>
      </c>
    </row>
    <row r="20" spans="2:3" ht="15" customHeight="1">
      <c r="B20" s="43" t="s">
        <v>103</v>
      </c>
      <c r="C20" s="43" t="s">
        <v>218</v>
      </c>
    </row>
    <row r="21" spans="2:3" ht="15" customHeight="1">
      <c r="B21" s="43" t="s">
        <v>94</v>
      </c>
      <c r="C21" s="43" t="s">
        <v>219</v>
      </c>
    </row>
    <row r="22" spans="2:3" ht="15" customHeight="1">
      <c r="B22" s="44" t="s">
        <v>206</v>
      </c>
      <c r="C22" s="44" t="s">
        <v>220</v>
      </c>
    </row>
    <row r="23" spans="2:3" ht="15" customHeight="1">
      <c r="B23" s="58"/>
      <c r="C23" s="59"/>
    </row>
    <row r="24" spans="2:3" ht="15">
      <c r="B24" s="60" t="s">
        <v>113</v>
      </c>
      <c r="C24" s="61" t="s">
        <v>108</v>
      </c>
    </row>
    <row r="25" spans="2:3">
      <c r="B25" s="62"/>
      <c r="C25" s="61"/>
    </row>
    <row r="26" spans="2:3">
      <c r="B26" s="63" t="s">
        <v>112</v>
      </c>
      <c r="C26" s="64" t="s">
        <v>111</v>
      </c>
    </row>
    <row r="27" spans="2:3">
      <c r="B27" s="62"/>
      <c r="C27" s="61"/>
    </row>
    <row r="28" spans="2:3">
      <c r="B28" s="65" t="s">
        <v>109</v>
      </c>
      <c r="C28" s="64" t="s">
        <v>110</v>
      </c>
    </row>
    <row r="29" spans="2:3">
      <c r="B29" s="66"/>
      <c r="C29" s="67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8" t="s">
        <v>425</v>
      </c>
      <c r="C1" s="34"/>
    </row>
    <row r="2" spans="2:9" ht="27.95" customHeight="1">
      <c r="B2" s="69" t="s">
        <v>114</v>
      </c>
      <c r="C2" s="41" t="s">
        <v>115</v>
      </c>
    </row>
    <row r="3" spans="2:9" ht="15" customHeight="1">
      <c r="B3" s="147"/>
      <c r="C3" s="42" t="s">
        <v>116</v>
      </c>
    </row>
    <row r="4" spans="2:9" ht="15" customHeight="1">
      <c r="B4" s="148"/>
      <c r="C4" s="43" t="s">
        <v>221</v>
      </c>
    </row>
    <row r="5" spans="2:9" ht="15" customHeight="1">
      <c r="B5" s="148"/>
      <c r="C5" s="43" t="s">
        <v>222</v>
      </c>
    </row>
    <row r="6" spans="2:9" ht="15" customHeight="1">
      <c r="B6" s="148"/>
      <c r="C6" s="43" t="s">
        <v>223</v>
      </c>
    </row>
    <row r="7" spans="2:9" ht="15" customHeight="1">
      <c r="B7" s="148"/>
      <c r="C7" s="43" t="s">
        <v>224</v>
      </c>
    </row>
    <row r="8" spans="2:9" ht="15" customHeight="1">
      <c r="B8" s="148"/>
      <c r="C8" s="43" t="s">
        <v>225</v>
      </c>
    </row>
    <row r="9" spans="2:9" ht="15" customHeight="1">
      <c r="B9" s="148"/>
      <c r="C9" s="43" t="s">
        <v>117</v>
      </c>
      <c r="D9" s="5"/>
      <c r="E9" s="5"/>
      <c r="G9" s="5"/>
      <c r="H9" s="5"/>
      <c r="I9" s="5"/>
    </row>
    <row r="10" spans="2:9" ht="15" customHeight="1">
      <c r="B10" s="148"/>
      <c r="C10" s="43" t="s">
        <v>226</v>
      </c>
      <c r="D10" s="5"/>
      <c r="E10" s="5"/>
      <c r="G10" s="5"/>
      <c r="H10" s="5"/>
      <c r="I10" s="5"/>
    </row>
    <row r="11" spans="2:9" ht="15" customHeight="1">
      <c r="B11" s="148"/>
      <c r="C11" s="43" t="s">
        <v>227</v>
      </c>
    </row>
    <row r="12" spans="2:9" ht="15" customHeight="1">
      <c r="B12" s="148"/>
      <c r="C12" s="43" t="s">
        <v>228</v>
      </c>
    </row>
    <row r="13" spans="2:9" ht="15" customHeight="1">
      <c r="B13" s="148"/>
      <c r="C13" s="43" t="s">
        <v>229</v>
      </c>
    </row>
    <row r="14" spans="2:9" ht="15" customHeight="1">
      <c r="B14" s="148"/>
      <c r="C14" s="43" t="s">
        <v>230</v>
      </c>
    </row>
    <row r="15" spans="2:9" ht="15" customHeight="1">
      <c r="B15" s="148"/>
      <c r="C15" s="43" t="s">
        <v>231</v>
      </c>
    </row>
    <row r="16" spans="2:9" ht="15" customHeight="1">
      <c r="B16" s="148"/>
      <c r="C16" s="43" t="s">
        <v>232</v>
      </c>
    </row>
    <row r="17" spans="2:3" ht="15" customHeight="1">
      <c r="B17" s="148"/>
      <c r="C17" s="43" t="s">
        <v>233</v>
      </c>
    </row>
    <row r="18" spans="2:3" ht="15" customHeight="1">
      <c r="B18" s="148"/>
      <c r="C18" s="43" t="s">
        <v>234</v>
      </c>
    </row>
    <row r="19" spans="2:3" ht="15" customHeight="1">
      <c r="B19" s="148"/>
      <c r="C19" s="43" t="s">
        <v>235</v>
      </c>
    </row>
    <row r="20" spans="2:3" ht="15" customHeight="1">
      <c r="B20" s="148"/>
      <c r="C20" s="43" t="s">
        <v>236</v>
      </c>
    </row>
    <row r="21" spans="2:3" ht="15" customHeight="1">
      <c r="B21" s="148"/>
      <c r="C21" s="43" t="s">
        <v>237</v>
      </c>
    </row>
    <row r="22" spans="2:3" ht="15" customHeight="1">
      <c r="B22" s="148"/>
      <c r="C22" s="43" t="s">
        <v>238</v>
      </c>
    </row>
    <row r="23" spans="2:3" ht="15" customHeight="1">
      <c r="B23" s="148"/>
      <c r="C23" s="43" t="s">
        <v>239</v>
      </c>
    </row>
    <row r="24" spans="2:3" ht="15" customHeight="1">
      <c r="B24" s="184"/>
      <c r="C24" s="44" t="s">
        <v>240</v>
      </c>
    </row>
  </sheetData>
  <conditionalFormatting sqref="B3:C24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0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31"/>
      <c r="B1" s="134" t="s">
        <v>432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14" ht="36.75" customHeight="1" thickBot="1">
      <c r="A2" s="126" t="s">
        <v>140</v>
      </c>
      <c r="B2" s="127" t="s">
        <v>139</v>
      </c>
      <c r="C2" s="128" t="s">
        <v>138</v>
      </c>
      <c r="D2" s="127" t="s">
        <v>101</v>
      </c>
      <c r="E2" s="127" t="s">
        <v>141</v>
      </c>
      <c r="F2" s="129" t="s">
        <v>137</v>
      </c>
      <c r="G2" s="127" t="s">
        <v>136</v>
      </c>
      <c r="H2" s="130" t="s">
        <v>135</v>
      </c>
      <c r="I2" s="139" t="s">
        <v>143</v>
      </c>
      <c r="J2" s="93" t="s">
        <v>144</v>
      </c>
      <c r="K2" s="94"/>
      <c r="L2" s="94"/>
      <c r="M2" s="94"/>
      <c r="N2" s="95"/>
    </row>
    <row r="3" spans="1:14" ht="18" customHeight="1">
      <c r="A3" s="96">
        <v>1</v>
      </c>
      <c r="B3" s="97">
        <v>1</v>
      </c>
      <c r="C3" s="98" t="s">
        <v>145</v>
      </c>
      <c r="D3" s="97">
        <v>1</v>
      </c>
      <c r="E3" s="97">
        <v>5</v>
      </c>
      <c r="F3" s="97">
        <v>2</v>
      </c>
      <c r="G3" s="97">
        <v>302964</v>
      </c>
      <c r="H3" s="99">
        <v>8.2159999999999997E-2</v>
      </c>
      <c r="I3" s="261">
        <v>4.372535217767183</v>
      </c>
      <c r="J3" s="262">
        <f>IF(ISNUMBER($I3),(($I3-$I$21)*$I$25)+$I$21,"-     ")</f>
        <v>4.4661013898187152</v>
      </c>
      <c r="K3" s="100"/>
      <c r="L3" s="100"/>
      <c r="M3" s="98"/>
      <c r="N3" s="101"/>
    </row>
    <row r="4" spans="1:14" ht="18" customHeight="1">
      <c r="A4" s="102">
        <v>1</v>
      </c>
      <c r="B4" s="103">
        <v>1</v>
      </c>
      <c r="C4" s="92" t="s">
        <v>145</v>
      </c>
      <c r="D4" s="103">
        <v>1</v>
      </c>
      <c r="E4" s="103">
        <v>14</v>
      </c>
      <c r="F4" s="103">
        <v>5</v>
      </c>
      <c r="G4" s="103">
        <v>302965</v>
      </c>
      <c r="H4" s="104">
        <v>8.3246000000000001E-2</v>
      </c>
      <c r="I4" s="263">
        <v>4.6656998571308206</v>
      </c>
      <c r="J4" s="264">
        <f t="shared" ref="J4:J19" si="0">IF(ISNUMBER($I4),(($I4-$I$21)*$I$25)+$I$21,"-     ")</f>
        <v>4.4816854336725669</v>
      </c>
      <c r="K4" s="105"/>
      <c r="L4" s="105"/>
      <c r="M4" s="105"/>
      <c r="N4" s="106"/>
    </row>
    <row r="5" spans="1:14" ht="18" customHeight="1">
      <c r="A5" s="102">
        <v>1</v>
      </c>
      <c r="B5" s="103">
        <v>1</v>
      </c>
      <c r="C5" s="92" t="s">
        <v>145</v>
      </c>
      <c r="D5" s="103">
        <v>1</v>
      </c>
      <c r="E5" s="103">
        <v>10</v>
      </c>
      <c r="F5" s="103">
        <v>4</v>
      </c>
      <c r="G5" s="103">
        <v>302966</v>
      </c>
      <c r="H5" s="104">
        <v>8.7800000000000003E-2</v>
      </c>
      <c r="I5" s="263">
        <v>4.6972805244099609</v>
      </c>
      <c r="J5" s="264">
        <f t="shared" si="0"/>
        <v>4.48336419856345</v>
      </c>
      <c r="K5" s="105"/>
      <c r="L5" s="105"/>
      <c r="M5" s="105"/>
      <c r="N5" s="106"/>
    </row>
    <row r="6" spans="1:14" ht="18" customHeight="1">
      <c r="A6" s="102">
        <v>1</v>
      </c>
      <c r="B6" s="103">
        <v>1</v>
      </c>
      <c r="C6" s="92" t="s">
        <v>145</v>
      </c>
      <c r="D6" s="103">
        <v>1</v>
      </c>
      <c r="E6" s="103">
        <v>7</v>
      </c>
      <c r="F6" s="103">
        <v>3</v>
      </c>
      <c r="G6" s="103">
        <v>302967</v>
      </c>
      <c r="H6" s="104">
        <v>8.4338999999999997E-2</v>
      </c>
      <c r="I6" s="263">
        <v>4.3353257435172496</v>
      </c>
      <c r="J6" s="264">
        <f t="shared" si="0"/>
        <v>4.4641234088461514</v>
      </c>
      <c r="K6" s="105"/>
      <c r="L6" s="105"/>
      <c r="M6" s="105"/>
      <c r="N6" s="106"/>
    </row>
    <row r="7" spans="1:14" ht="18" customHeight="1">
      <c r="A7" s="102">
        <v>1</v>
      </c>
      <c r="B7" s="103">
        <v>1</v>
      </c>
      <c r="C7" s="92" t="s">
        <v>145</v>
      </c>
      <c r="D7" s="103">
        <v>1</v>
      </c>
      <c r="E7" s="103">
        <v>18</v>
      </c>
      <c r="F7" s="103">
        <v>6</v>
      </c>
      <c r="G7" s="103">
        <v>302968</v>
      </c>
      <c r="H7" s="104">
        <v>8.7021000000000001E-2</v>
      </c>
      <c r="I7" s="263">
        <v>4.3063038380193337</v>
      </c>
      <c r="J7" s="264">
        <f t="shared" si="0"/>
        <v>4.4625806625961824</v>
      </c>
      <c r="K7" s="105"/>
      <c r="L7" s="105"/>
      <c r="M7" s="105"/>
      <c r="N7" s="106"/>
    </row>
    <row r="8" spans="1:14" ht="18" customHeight="1">
      <c r="A8" s="102">
        <v>1</v>
      </c>
      <c r="B8" s="103">
        <v>1</v>
      </c>
      <c r="C8" s="92" t="s">
        <v>145</v>
      </c>
      <c r="D8" s="103">
        <v>1</v>
      </c>
      <c r="E8" s="103">
        <v>2</v>
      </c>
      <c r="F8" s="103">
        <v>1</v>
      </c>
      <c r="G8" s="103">
        <v>302969</v>
      </c>
      <c r="H8" s="104">
        <v>8.5486000000000006E-2</v>
      </c>
      <c r="I8" s="263">
        <v>4.6602672283214668</v>
      </c>
      <c r="J8" s="264">
        <f t="shared" si="0"/>
        <v>4.481396646028224</v>
      </c>
      <c r="K8" s="105"/>
      <c r="L8" s="105"/>
      <c r="M8" s="105"/>
      <c r="N8" s="106"/>
    </row>
    <row r="9" spans="1:14" ht="18" customHeight="1">
      <c r="A9" s="102">
        <v>1</v>
      </c>
      <c r="B9" s="103">
        <v>1</v>
      </c>
      <c r="C9" s="92" t="s">
        <v>145</v>
      </c>
      <c r="D9" s="103">
        <v>1</v>
      </c>
      <c r="E9" s="103">
        <v>11</v>
      </c>
      <c r="F9" s="103">
        <v>4</v>
      </c>
      <c r="G9" s="103">
        <v>302970</v>
      </c>
      <c r="H9" s="104">
        <v>8.3613000000000007E-2</v>
      </c>
      <c r="I9" s="263">
        <v>4.5703721478887243</v>
      </c>
      <c r="J9" s="264">
        <f t="shared" si="0"/>
        <v>4.4766180039697874</v>
      </c>
      <c r="K9" s="105"/>
      <c r="L9" s="105"/>
      <c r="M9" s="105"/>
      <c r="N9" s="106"/>
    </row>
    <row r="10" spans="1:14" ht="18" customHeight="1">
      <c r="A10" s="102">
        <v>1</v>
      </c>
      <c r="B10" s="103">
        <v>1</v>
      </c>
      <c r="C10" s="92" t="s">
        <v>145</v>
      </c>
      <c r="D10" s="103">
        <v>1</v>
      </c>
      <c r="E10" s="103">
        <v>1</v>
      </c>
      <c r="F10" s="103">
        <v>1</v>
      </c>
      <c r="G10" s="103">
        <v>302971</v>
      </c>
      <c r="H10" s="104">
        <v>8.3432999999999993E-2</v>
      </c>
      <c r="I10" s="263">
        <v>4.4246609484109394</v>
      </c>
      <c r="J10" s="264">
        <f t="shared" si="0"/>
        <v>4.4688722890445893</v>
      </c>
      <c r="K10" s="105"/>
      <c r="L10" s="105"/>
      <c r="M10" s="105"/>
      <c r="N10" s="106"/>
    </row>
    <row r="11" spans="1:14" ht="18" customHeight="1">
      <c r="A11" s="102">
        <v>1</v>
      </c>
      <c r="B11" s="103">
        <v>1</v>
      </c>
      <c r="C11" s="92" t="s">
        <v>145</v>
      </c>
      <c r="D11" s="103">
        <v>1</v>
      </c>
      <c r="E11" s="103">
        <v>3</v>
      </c>
      <c r="F11" s="103">
        <v>1</v>
      </c>
      <c r="G11" s="103">
        <v>302972</v>
      </c>
      <c r="H11" s="104">
        <v>8.7765999999999997E-2</v>
      </c>
      <c r="I11" s="263">
        <v>4.3776575378211646</v>
      </c>
      <c r="J11" s="264">
        <f t="shared" si="0"/>
        <v>4.4663736820724056</v>
      </c>
      <c r="K11" s="105"/>
      <c r="L11" s="105"/>
      <c r="M11" s="105"/>
      <c r="N11" s="106"/>
    </row>
    <row r="12" spans="1:14" ht="18" customHeight="1">
      <c r="A12" s="102">
        <v>1</v>
      </c>
      <c r="B12" s="103">
        <v>1</v>
      </c>
      <c r="C12" s="92" t="s">
        <v>145</v>
      </c>
      <c r="D12" s="103">
        <v>1</v>
      </c>
      <c r="E12" s="103">
        <v>9</v>
      </c>
      <c r="F12" s="103">
        <v>3</v>
      </c>
      <c r="G12" s="103">
        <v>302973</v>
      </c>
      <c r="H12" s="104">
        <v>8.2820000000000005E-2</v>
      </c>
      <c r="I12" s="263">
        <v>4.5739202506966308</v>
      </c>
      <c r="J12" s="264">
        <f t="shared" si="0"/>
        <v>4.4768066139940945</v>
      </c>
      <c r="K12" s="105"/>
      <c r="L12" s="105"/>
      <c r="M12" s="105"/>
      <c r="N12" s="106"/>
    </row>
    <row r="13" spans="1:14" ht="18" customHeight="1">
      <c r="A13" s="102">
        <v>1</v>
      </c>
      <c r="B13" s="103">
        <v>1</v>
      </c>
      <c r="C13" s="92" t="s">
        <v>145</v>
      </c>
      <c r="D13" s="103">
        <v>1</v>
      </c>
      <c r="E13" s="103">
        <v>6</v>
      </c>
      <c r="F13" s="103">
        <v>2</v>
      </c>
      <c r="G13" s="103">
        <v>302974</v>
      </c>
      <c r="H13" s="104">
        <v>8.4920999999999996E-2</v>
      </c>
      <c r="I13" s="263">
        <v>4.5116975400174093</v>
      </c>
      <c r="J13" s="264">
        <f t="shared" si="0"/>
        <v>4.473498979573943</v>
      </c>
      <c r="K13" s="105"/>
      <c r="L13" s="105"/>
      <c r="M13" s="105"/>
      <c r="N13" s="106"/>
    </row>
    <row r="14" spans="1:14" ht="18" customHeight="1">
      <c r="A14" s="102">
        <v>1</v>
      </c>
      <c r="B14" s="103">
        <v>1</v>
      </c>
      <c r="C14" s="92" t="s">
        <v>145</v>
      </c>
      <c r="D14" s="103">
        <v>1</v>
      </c>
      <c r="E14" s="103">
        <v>13</v>
      </c>
      <c r="F14" s="103">
        <v>5</v>
      </c>
      <c r="G14" s="103">
        <v>302975</v>
      </c>
      <c r="H14" s="104">
        <v>8.7823999999999999E-2</v>
      </c>
      <c r="I14" s="263">
        <v>4.3990246438885316</v>
      </c>
      <c r="J14" s="264">
        <f t="shared" si="0"/>
        <v>4.4675095145476549</v>
      </c>
      <c r="K14" s="105"/>
      <c r="L14" s="105"/>
      <c r="M14" s="105"/>
      <c r="N14" s="106"/>
    </row>
    <row r="15" spans="1:14" ht="18" customHeight="1">
      <c r="A15" s="102">
        <v>1</v>
      </c>
      <c r="B15" s="103">
        <v>1</v>
      </c>
      <c r="C15" s="92" t="s">
        <v>145</v>
      </c>
      <c r="D15" s="103">
        <v>1</v>
      </c>
      <c r="E15" s="103">
        <v>15</v>
      </c>
      <c r="F15" s="103">
        <v>5</v>
      </c>
      <c r="G15" s="103">
        <v>302976</v>
      </c>
      <c r="H15" s="104">
        <v>8.3939E-2</v>
      </c>
      <c r="I15" s="263">
        <v>4.2710787855717109</v>
      </c>
      <c r="J15" s="264">
        <f t="shared" si="0"/>
        <v>4.460708169503941</v>
      </c>
      <c r="K15" s="105"/>
      <c r="L15" s="105"/>
      <c r="M15" s="105"/>
      <c r="N15" s="106"/>
    </row>
    <row r="16" spans="1:14" ht="18" customHeight="1">
      <c r="A16" s="102">
        <v>1</v>
      </c>
      <c r="B16" s="103">
        <v>1</v>
      </c>
      <c r="C16" s="92" t="s">
        <v>145</v>
      </c>
      <c r="D16" s="103">
        <v>1</v>
      </c>
      <c r="E16" s="103">
        <v>8</v>
      </c>
      <c r="F16" s="103">
        <v>3</v>
      </c>
      <c r="G16" s="103">
        <v>302977</v>
      </c>
      <c r="H16" s="104">
        <v>8.3820000000000006E-2</v>
      </c>
      <c r="I16" s="263">
        <v>4.492339890474736</v>
      </c>
      <c r="J16" s="264">
        <f t="shared" si="0"/>
        <v>4.4724699657746134</v>
      </c>
      <c r="K16" s="105"/>
      <c r="L16" s="105"/>
      <c r="M16" s="105"/>
      <c r="N16" s="106"/>
    </row>
    <row r="17" spans="1:14" ht="18" customHeight="1">
      <c r="A17" s="102">
        <v>1</v>
      </c>
      <c r="B17" s="103">
        <v>1</v>
      </c>
      <c r="C17" s="92" t="s">
        <v>145</v>
      </c>
      <c r="D17" s="103">
        <v>1</v>
      </c>
      <c r="E17" s="103">
        <v>17</v>
      </c>
      <c r="F17" s="103">
        <v>6</v>
      </c>
      <c r="G17" s="103">
        <v>302978</v>
      </c>
      <c r="H17" s="104">
        <v>8.6349999999999996E-2</v>
      </c>
      <c r="I17" s="263">
        <v>4.6172011639696695</v>
      </c>
      <c r="J17" s="264">
        <f t="shared" si="0"/>
        <v>4.4791073404798869</v>
      </c>
      <c r="K17" s="105"/>
      <c r="L17" s="105"/>
      <c r="M17" s="105"/>
      <c r="N17" s="106"/>
    </row>
    <row r="18" spans="1:14" ht="18" customHeight="1">
      <c r="A18" s="102">
        <v>1</v>
      </c>
      <c r="B18" s="103">
        <v>1</v>
      </c>
      <c r="C18" s="92" t="s">
        <v>145</v>
      </c>
      <c r="D18" s="103">
        <v>1</v>
      </c>
      <c r="E18" s="103">
        <v>16</v>
      </c>
      <c r="F18" s="103">
        <v>6</v>
      </c>
      <c r="G18" s="103">
        <v>302979</v>
      </c>
      <c r="H18" s="104">
        <v>8.3580000000000002E-2</v>
      </c>
      <c r="I18" s="263">
        <v>4.5948631723006468</v>
      </c>
      <c r="J18" s="264">
        <f t="shared" si="0"/>
        <v>4.4779198976745995</v>
      </c>
      <c r="K18" s="105"/>
      <c r="L18" s="105"/>
      <c r="M18" s="105"/>
      <c r="N18" s="106"/>
    </row>
    <row r="19" spans="1:14" ht="18" customHeight="1">
      <c r="A19" s="102">
        <v>1</v>
      </c>
      <c r="B19" s="103">
        <v>1</v>
      </c>
      <c r="C19" s="92" t="s">
        <v>145</v>
      </c>
      <c r="D19" s="103">
        <v>1</v>
      </c>
      <c r="E19" s="103">
        <v>12</v>
      </c>
      <c r="F19" s="103">
        <v>4</v>
      </c>
      <c r="G19" s="103">
        <v>302980</v>
      </c>
      <c r="H19" s="104">
        <v>8.2155000000000006E-2</v>
      </c>
      <c r="I19" s="263">
        <v>4.3639708083684283</v>
      </c>
      <c r="J19" s="264">
        <f t="shared" si="0"/>
        <v>4.4656461230036513</v>
      </c>
      <c r="K19" s="105"/>
      <c r="L19" s="105"/>
      <c r="M19" s="105"/>
      <c r="N19" s="106"/>
    </row>
    <row r="20" spans="1:14" ht="18" customHeight="1" thickBot="1">
      <c r="A20" s="102">
        <v>1</v>
      </c>
      <c r="B20" s="103">
        <v>1</v>
      </c>
      <c r="C20" s="92" t="s">
        <v>145</v>
      </c>
      <c r="D20" s="103">
        <v>1</v>
      </c>
      <c r="E20" s="103">
        <v>4</v>
      </c>
      <c r="F20" s="103">
        <v>2</v>
      </c>
      <c r="G20" s="103">
        <v>302981</v>
      </c>
      <c r="H20" s="104">
        <v>8.5643999999999998E-2</v>
      </c>
      <c r="I20" s="263">
        <v>4.2501802667775266</v>
      </c>
      <c r="J20" s="264">
        <f>IF(ISNUMBER($I20),(($I20-$I$21)*$I$25)+$I$21,"-     ")</f>
        <v>4.4595972461876903</v>
      </c>
      <c r="K20" s="105"/>
      <c r="L20" s="105"/>
      <c r="M20" s="105"/>
      <c r="N20" s="106"/>
    </row>
    <row r="21" spans="1:14" ht="18" customHeight="1">
      <c r="A21" s="135" t="s">
        <v>134</v>
      </c>
      <c r="B21" s="119"/>
      <c r="C21" s="120"/>
      <c r="D21" s="119"/>
      <c r="E21" s="119"/>
      <c r="F21" s="121"/>
      <c r="G21" s="119"/>
      <c r="H21" s="122">
        <f>AVERAGE(H$3:H$20)</f>
        <v>8.4773166666666663E-2</v>
      </c>
      <c r="I21" s="265">
        <f>AVERAGE(I$3:I$20)</f>
        <v>4.4713544202973416</v>
      </c>
      <c r="J21" s="266">
        <f>AVERAGE(J$3:J$20)</f>
        <v>4.4713544202973408</v>
      </c>
      <c r="K21" s="120"/>
      <c r="L21" s="120"/>
      <c r="M21" s="120"/>
      <c r="N21" s="123"/>
    </row>
    <row r="22" spans="1:14" ht="18" customHeight="1">
      <c r="A22" s="136" t="s">
        <v>133</v>
      </c>
      <c r="B22" s="118"/>
      <c r="C22" s="117"/>
      <c r="D22" s="118"/>
      <c r="E22" s="118"/>
      <c r="F22" s="118"/>
      <c r="G22" s="118"/>
      <c r="H22" s="124"/>
      <c r="I22" s="267">
        <f>MEDIAN(I$3:I$20)</f>
        <v>4.4585004194428377</v>
      </c>
      <c r="J22" s="268">
        <f>MEDIAN(J$3:J$20)</f>
        <v>4.4706711274096014</v>
      </c>
      <c r="K22" s="117"/>
      <c r="L22" s="117"/>
      <c r="M22" s="117"/>
      <c r="N22" s="125"/>
    </row>
    <row r="23" spans="1:14" ht="18" customHeight="1">
      <c r="A23" s="136" t="s">
        <v>132</v>
      </c>
      <c r="B23" s="118"/>
      <c r="C23" s="117"/>
      <c r="D23" s="118"/>
      <c r="E23" s="118"/>
      <c r="F23" s="118"/>
      <c r="G23" s="118"/>
      <c r="H23" s="124"/>
      <c r="I23" s="107">
        <f>STDEV(I$3:I$20)</f>
        <v>0.14464561018303579</v>
      </c>
      <c r="J23" s="108">
        <f>STDEV(J$3:J$20)</f>
        <v>7.6890703369022389E-3</v>
      </c>
      <c r="K23" s="117"/>
      <c r="L23" s="117"/>
      <c r="M23" s="117"/>
      <c r="N23" s="125"/>
    </row>
    <row r="24" spans="1:14" ht="18" customHeight="1" thickBot="1">
      <c r="A24" s="136" t="s">
        <v>131</v>
      </c>
      <c r="B24" s="118"/>
      <c r="C24" s="117"/>
      <c r="D24" s="118"/>
      <c r="E24" s="118"/>
      <c r="F24" s="118"/>
      <c r="G24" s="118"/>
      <c r="H24" s="124"/>
      <c r="I24" s="241">
        <f>I23/I21</f>
        <v>3.2349394967759446E-2</v>
      </c>
      <c r="J24" s="242">
        <f>J23/J21</f>
        <v>1.7196289119910391E-3</v>
      </c>
      <c r="K24" s="117"/>
      <c r="L24" s="117"/>
      <c r="M24" s="117"/>
      <c r="N24" s="125"/>
    </row>
    <row r="25" spans="1:14" ht="18" customHeight="1" thickBot="1">
      <c r="A25" s="137" t="s">
        <v>130</v>
      </c>
      <c r="B25" s="109"/>
      <c r="C25" s="110"/>
      <c r="D25" s="109"/>
      <c r="E25" s="109"/>
      <c r="F25" s="109"/>
      <c r="G25" s="109"/>
      <c r="H25" s="111"/>
      <c r="I25" s="138">
        <f>SQRT(I24*I24*H21/$C$29)/I24</f>
        <v>5.3157993022895651E-2</v>
      </c>
      <c r="J25" s="112"/>
      <c r="K25" s="112"/>
      <c r="L25" s="112"/>
      <c r="M25" s="112"/>
      <c r="N25" s="113"/>
    </row>
    <row r="26" spans="1:14" ht="18" customHeight="1">
      <c r="H26" s="114"/>
    </row>
    <row r="27" spans="1:14" ht="18" customHeight="1">
      <c r="H27" s="114"/>
    </row>
    <row r="28" spans="1:14" ht="18" customHeight="1">
      <c r="A28" s="115" t="s">
        <v>129</v>
      </c>
      <c r="B28" s="116" t="s">
        <v>142</v>
      </c>
      <c r="H28" s="114"/>
    </row>
    <row r="29" spans="1:14" ht="18" customHeight="1">
      <c r="A29" s="92" t="s">
        <v>128</v>
      </c>
      <c r="C29" s="118">
        <v>30</v>
      </c>
      <c r="D29" s="117" t="s">
        <v>127</v>
      </c>
      <c r="H29" s="114"/>
    </row>
    <row r="30" spans="1:14" ht="18" customHeight="1">
      <c r="H30" s="114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2026-04-22 11:37.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44BA-1A5A-4E83-9B48-8EA45BB4D1F2}">
  <sheetPr codeName="Sheet6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252</v>
      </c>
      <c r="BM1" s="28" t="s">
        <v>64</v>
      </c>
    </row>
    <row r="2" spans="1:66" ht="15">
      <c r="A2" s="25" t="s">
        <v>92</v>
      </c>
      <c r="B2" s="18" t="s">
        <v>101</v>
      </c>
      <c r="C2" s="15" t="s">
        <v>102</v>
      </c>
      <c r="D2" s="14" t="s">
        <v>153</v>
      </c>
      <c r="E2" s="16" t="s">
        <v>153</v>
      </c>
      <c r="F2" s="17" t="s">
        <v>153</v>
      </c>
      <c r="G2" s="17" t="s">
        <v>153</v>
      </c>
      <c r="H2" s="17" t="s">
        <v>153</v>
      </c>
      <c r="I2" s="17" t="s">
        <v>153</v>
      </c>
      <c r="J2" s="17" t="s">
        <v>153</v>
      </c>
      <c r="K2" s="17" t="s">
        <v>153</v>
      </c>
      <c r="L2" s="17" t="s">
        <v>153</v>
      </c>
      <c r="M2" s="17" t="s">
        <v>153</v>
      </c>
      <c r="N2" s="17" t="s">
        <v>153</v>
      </c>
      <c r="O2" s="17" t="s">
        <v>153</v>
      </c>
      <c r="P2" s="17" t="s">
        <v>153</v>
      </c>
      <c r="Q2" s="17" t="s">
        <v>153</v>
      </c>
      <c r="R2" s="17" t="s">
        <v>153</v>
      </c>
      <c r="S2" s="17" t="s">
        <v>153</v>
      </c>
      <c r="T2" s="17" t="s">
        <v>153</v>
      </c>
      <c r="U2" s="17" t="s">
        <v>153</v>
      </c>
      <c r="V2" s="17" t="s">
        <v>153</v>
      </c>
      <c r="W2" s="17" t="s">
        <v>153</v>
      </c>
      <c r="X2" s="17" t="s">
        <v>153</v>
      </c>
      <c r="Y2" s="146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154</v>
      </c>
      <c r="C3" s="9" t="s">
        <v>154</v>
      </c>
      <c r="D3" s="143" t="s">
        <v>155</v>
      </c>
      <c r="E3" s="144" t="s">
        <v>156</v>
      </c>
      <c r="F3" s="145" t="s">
        <v>157</v>
      </c>
      <c r="G3" s="145" t="s">
        <v>158</v>
      </c>
      <c r="H3" s="145" t="s">
        <v>159</v>
      </c>
      <c r="I3" s="145" t="s">
        <v>160</v>
      </c>
      <c r="J3" s="145" t="s">
        <v>161</v>
      </c>
      <c r="K3" s="145" t="s">
        <v>162</v>
      </c>
      <c r="L3" s="145" t="s">
        <v>163</v>
      </c>
      <c r="M3" s="145" t="s">
        <v>164</v>
      </c>
      <c r="N3" s="145" t="s">
        <v>165</v>
      </c>
      <c r="O3" s="145" t="s">
        <v>166</v>
      </c>
      <c r="P3" s="145" t="s">
        <v>167</v>
      </c>
      <c r="Q3" s="145" t="s">
        <v>168</v>
      </c>
      <c r="R3" s="145" t="s">
        <v>169</v>
      </c>
      <c r="S3" s="145" t="s">
        <v>170</v>
      </c>
      <c r="T3" s="145" t="s">
        <v>171</v>
      </c>
      <c r="U3" s="145" t="s">
        <v>172</v>
      </c>
      <c r="V3" s="145" t="s">
        <v>173</v>
      </c>
      <c r="W3" s="145" t="s">
        <v>174</v>
      </c>
      <c r="X3" s="145" t="s">
        <v>175</v>
      </c>
      <c r="Y3" s="14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103</v>
      </c>
      <c r="E4" s="10" t="s">
        <v>176</v>
      </c>
      <c r="F4" s="11" t="s">
        <v>176</v>
      </c>
      <c r="G4" s="11" t="s">
        <v>176</v>
      </c>
      <c r="H4" s="11" t="s">
        <v>176</v>
      </c>
      <c r="I4" s="11" t="s">
        <v>176</v>
      </c>
      <c r="J4" s="11" t="s">
        <v>176</v>
      </c>
      <c r="K4" s="11" t="s">
        <v>176</v>
      </c>
      <c r="L4" s="11" t="s">
        <v>176</v>
      </c>
      <c r="M4" s="11" t="s">
        <v>176</v>
      </c>
      <c r="N4" s="11" t="s">
        <v>176</v>
      </c>
      <c r="O4" s="11" t="s">
        <v>176</v>
      </c>
      <c r="P4" s="11" t="s">
        <v>176</v>
      </c>
      <c r="Q4" s="11" t="s">
        <v>177</v>
      </c>
      <c r="R4" s="11" t="s">
        <v>176</v>
      </c>
      <c r="S4" s="11" t="s">
        <v>176</v>
      </c>
      <c r="T4" s="11" t="s">
        <v>176</v>
      </c>
      <c r="U4" s="11" t="s">
        <v>176</v>
      </c>
      <c r="V4" s="11" t="s">
        <v>176</v>
      </c>
      <c r="W4" s="11" t="s">
        <v>176</v>
      </c>
      <c r="X4" s="11" t="s">
        <v>176</v>
      </c>
      <c r="Y4" s="14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178</v>
      </c>
      <c r="E5" s="26" t="s">
        <v>105</v>
      </c>
      <c r="F5" s="26" t="s">
        <v>105</v>
      </c>
      <c r="G5" s="26" t="s">
        <v>105</v>
      </c>
      <c r="H5" s="26" t="s">
        <v>105</v>
      </c>
      <c r="I5" s="26" t="s">
        <v>105</v>
      </c>
      <c r="J5" s="26" t="s">
        <v>105</v>
      </c>
      <c r="K5" s="26" t="s">
        <v>105</v>
      </c>
      <c r="L5" s="26" t="s">
        <v>105</v>
      </c>
      <c r="M5" s="26" t="s">
        <v>106</v>
      </c>
      <c r="N5" s="26" t="s">
        <v>105</v>
      </c>
      <c r="O5" s="26" t="s">
        <v>105</v>
      </c>
      <c r="P5" s="26" t="s">
        <v>105</v>
      </c>
      <c r="Q5" s="26" t="s">
        <v>105</v>
      </c>
      <c r="R5" s="26" t="s">
        <v>105</v>
      </c>
      <c r="S5" s="26" t="s">
        <v>105</v>
      </c>
      <c r="T5" s="26" t="s">
        <v>105</v>
      </c>
      <c r="U5" s="26" t="s">
        <v>105</v>
      </c>
      <c r="V5" s="26" t="s">
        <v>105</v>
      </c>
      <c r="W5" s="26" t="s">
        <v>105</v>
      </c>
      <c r="X5" s="26" t="s">
        <v>105</v>
      </c>
      <c r="Y5" s="146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4.4246609484109394</v>
      </c>
      <c r="E6" s="22">
        <v>4.47</v>
      </c>
      <c r="F6" s="22">
        <v>4.37</v>
      </c>
      <c r="G6" s="22">
        <v>4.2</v>
      </c>
      <c r="H6" s="22">
        <v>4.09</v>
      </c>
      <c r="I6" s="140">
        <v>4.3099999999999996</v>
      </c>
      <c r="J6" s="22">
        <v>4.12</v>
      </c>
      <c r="K6" s="140">
        <v>4.7</v>
      </c>
      <c r="L6" s="22">
        <v>4.3899999999999997</v>
      </c>
      <c r="M6" s="22">
        <v>4.32</v>
      </c>
      <c r="N6" s="22">
        <v>4.32</v>
      </c>
      <c r="O6" s="22">
        <v>4.3000000000000007</v>
      </c>
      <c r="P6" s="22">
        <v>4.2388047999999996</v>
      </c>
      <c r="Q6" s="22">
        <v>4.13</v>
      </c>
      <c r="R6" s="22">
        <v>4.18</v>
      </c>
      <c r="S6" s="22">
        <v>4.2</v>
      </c>
      <c r="T6" s="22">
        <v>4.4000000000000004</v>
      </c>
      <c r="U6" s="22">
        <v>4.43</v>
      </c>
      <c r="V6" s="22">
        <v>4.0907</v>
      </c>
      <c r="W6" s="141">
        <v>4.76</v>
      </c>
      <c r="X6" s="22">
        <v>4.45</v>
      </c>
      <c r="Y6" s="146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4.6602672283214668</v>
      </c>
      <c r="E7" s="11">
        <v>4.25</v>
      </c>
      <c r="F7" s="11">
        <v>4.34</v>
      </c>
      <c r="G7" s="11">
        <v>4.26</v>
      </c>
      <c r="H7" s="11">
        <v>4.3599999999999994</v>
      </c>
      <c r="I7" s="142">
        <v>3.9099999999999997</v>
      </c>
      <c r="J7" s="11">
        <v>4.24</v>
      </c>
      <c r="K7" s="11">
        <v>4.38</v>
      </c>
      <c r="L7" s="11">
        <v>4.43</v>
      </c>
      <c r="M7" s="11">
        <v>4.28</v>
      </c>
      <c r="N7" s="11">
        <v>4.28</v>
      </c>
      <c r="O7" s="11">
        <v>4.1899999999999995</v>
      </c>
      <c r="P7" s="11">
        <v>4.216536085714286</v>
      </c>
      <c r="Q7" s="11">
        <v>4.1100000000000003</v>
      </c>
      <c r="R7" s="11">
        <v>4.38</v>
      </c>
      <c r="S7" s="11">
        <v>4.21</v>
      </c>
      <c r="T7" s="11">
        <v>4.3499999999999996</v>
      </c>
      <c r="U7" s="11">
        <v>4.2610000000000001</v>
      </c>
      <c r="V7" s="11">
        <v>4.0773999999999999</v>
      </c>
      <c r="W7" s="142">
        <v>4.6100000000000003</v>
      </c>
      <c r="X7" s="11">
        <v>4.5199999999999996</v>
      </c>
      <c r="Y7" s="146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4.3776575378211646</v>
      </c>
      <c r="E8" s="11">
        <v>4.2699999999999996</v>
      </c>
      <c r="F8" s="11">
        <v>4.4020000000000001</v>
      </c>
      <c r="G8" s="11">
        <v>4.2300000000000004</v>
      </c>
      <c r="H8" s="11">
        <v>4.2799999999999994</v>
      </c>
      <c r="I8" s="142">
        <v>3.8500000000000005</v>
      </c>
      <c r="J8" s="11">
        <v>4.18</v>
      </c>
      <c r="K8" s="11">
        <v>4.26</v>
      </c>
      <c r="L8" s="11">
        <v>4.2699999999999996</v>
      </c>
      <c r="M8" s="11">
        <v>4.3899999999999997</v>
      </c>
      <c r="N8" s="11">
        <v>4.26</v>
      </c>
      <c r="O8" s="11">
        <v>4.37</v>
      </c>
      <c r="P8" s="11">
        <v>4.2414661333333337</v>
      </c>
      <c r="Q8" s="11">
        <v>4.03</v>
      </c>
      <c r="R8" s="11">
        <v>4.2300000000000004</v>
      </c>
      <c r="S8" s="11">
        <v>4.28</v>
      </c>
      <c r="T8" s="11">
        <v>4.1500000000000004</v>
      </c>
      <c r="U8" s="11">
        <v>4.2220000000000004</v>
      </c>
      <c r="V8" s="11">
        <v>4.0967000000000002</v>
      </c>
      <c r="W8" s="142">
        <v>4.67</v>
      </c>
      <c r="X8" s="11">
        <v>4.63</v>
      </c>
      <c r="Y8" s="146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4.2501802667775266</v>
      </c>
      <c r="E9" s="11">
        <v>4.3099999999999996</v>
      </c>
      <c r="F9" s="11">
        <v>4.3380000000000001</v>
      </c>
      <c r="G9" s="11">
        <v>4.26</v>
      </c>
      <c r="H9" s="11">
        <v>4.2699999999999996</v>
      </c>
      <c r="I9" s="142">
        <v>3.8</v>
      </c>
      <c r="J9" s="11">
        <v>4.22</v>
      </c>
      <c r="K9" s="11">
        <v>4.32</v>
      </c>
      <c r="L9" s="11">
        <v>4.32</v>
      </c>
      <c r="M9" s="11">
        <v>4.5</v>
      </c>
      <c r="N9" s="11">
        <v>4.25</v>
      </c>
      <c r="O9" s="11">
        <v>3.97</v>
      </c>
      <c r="P9" s="11">
        <v>4.2287910000000002</v>
      </c>
      <c r="Q9" s="11">
        <v>4.18</v>
      </c>
      <c r="R9" s="11">
        <v>4.4000000000000004</v>
      </c>
      <c r="S9" s="11">
        <v>4.28</v>
      </c>
      <c r="T9" s="11">
        <v>4.3499999999999996</v>
      </c>
      <c r="U9" s="11">
        <v>4.202</v>
      </c>
      <c r="V9" s="11">
        <v>4.0815999999999999</v>
      </c>
      <c r="W9" s="142">
        <v>4.5199999999999996</v>
      </c>
      <c r="X9" s="11">
        <v>4.66</v>
      </c>
      <c r="Y9" s="146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4.2882088626984132</v>
      </c>
      <c r="BN9" s="28"/>
    </row>
    <row r="10" spans="1:66">
      <c r="A10" s="30"/>
      <c r="B10" s="19">
        <v>1</v>
      </c>
      <c r="C10" s="9">
        <v>5</v>
      </c>
      <c r="D10" s="10">
        <v>4.372535217767183</v>
      </c>
      <c r="E10" s="11">
        <v>4.2300000000000004</v>
      </c>
      <c r="F10" s="11">
        <v>4.57</v>
      </c>
      <c r="G10" s="11">
        <v>4.12</v>
      </c>
      <c r="H10" s="11">
        <v>4.2200000000000006</v>
      </c>
      <c r="I10" s="142">
        <v>3.9</v>
      </c>
      <c r="J10" s="11">
        <v>4.32</v>
      </c>
      <c r="K10" s="11">
        <v>4.6100000000000003</v>
      </c>
      <c r="L10" s="11">
        <v>4.42</v>
      </c>
      <c r="M10" s="11">
        <v>4.26</v>
      </c>
      <c r="N10" s="11">
        <v>4.32</v>
      </c>
      <c r="O10" s="11">
        <v>4.4000000000000004</v>
      </c>
      <c r="P10" s="11">
        <v>4.2371666666666661</v>
      </c>
      <c r="Q10" s="11">
        <v>4.26</v>
      </c>
      <c r="R10" s="11">
        <v>4.37</v>
      </c>
      <c r="S10" s="11">
        <v>4.21</v>
      </c>
      <c r="T10" s="11">
        <v>4.3099999999999996</v>
      </c>
      <c r="U10" s="11">
        <v>4.2359999999999998</v>
      </c>
      <c r="V10" s="11">
        <v>4.0750999999999999</v>
      </c>
      <c r="W10" s="142">
        <v>4.68</v>
      </c>
      <c r="X10" s="11">
        <v>4.4400000000000004</v>
      </c>
      <c r="Y10" s="146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4.5116975400174093</v>
      </c>
      <c r="E11" s="11">
        <v>4.37</v>
      </c>
      <c r="F11" s="11">
        <v>4.5809999999999995</v>
      </c>
      <c r="G11" s="11">
        <v>4.2699999999999996</v>
      </c>
      <c r="H11" s="11">
        <v>4.1899999999999995</v>
      </c>
      <c r="I11" s="142">
        <v>3.9899999999999998</v>
      </c>
      <c r="J11" s="11">
        <v>4.29</v>
      </c>
      <c r="K11" s="11">
        <v>4.2</v>
      </c>
      <c r="L11" s="11">
        <v>4.3499999999999996</v>
      </c>
      <c r="M11" s="11">
        <v>4.32</v>
      </c>
      <c r="N11" s="11">
        <v>4.3600000000000003</v>
      </c>
      <c r="O11" s="11">
        <v>4.2699999999999996</v>
      </c>
      <c r="P11" s="11">
        <v>4.2216924857142866</v>
      </c>
      <c r="Q11" s="11">
        <v>4.0999999999999996</v>
      </c>
      <c r="R11" s="11">
        <v>4.3600000000000003</v>
      </c>
      <c r="S11" s="11">
        <v>4.28</v>
      </c>
      <c r="T11" s="11">
        <v>4.3099999999999996</v>
      </c>
      <c r="U11" s="11">
        <v>4.43</v>
      </c>
      <c r="V11" s="11">
        <v>4.0346000000000002</v>
      </c>
      <c r="W11" s="142">
        <v>4.76</v>
      </c>
      <c r="X11" s="11">
        <v>4.46</v>
      </c>
      <c r="Y11" s="146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4.3353257435172496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6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4.492339890474736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6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4.5739202506966308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6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4.6972805244099609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6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4.5703721478887243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6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4.3639708083684283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6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4.3990246438885316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46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4.6656998571308206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46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4.2710787855717109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6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4.5948631723006468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46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4.6172011639696695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46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4.3063038380193337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46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20" t="s">
        <v>179</v>
      </c>
      <c r="C24" s="12"/>
      <c r="D24" s="23">
        <v>4.4713544202973408</v>
      </c>
      <c r="E24" s="23">
        <v>4.3166666666666664</v>
      </c>
      <c r="F24" s="23">
        <v>4.4335000000000004</v>
      </c>
      <c r="G24" s="23">
        <v>4.2233333333333336</v>
      </c>
      <c r="H24" s="23">
        <v>4.2349999999999994</v>
      </c>
      <c r="I24" s="23">
        <v>3.9599999999999995</v>
      </c>
      <c r="J24" s="23">
        <v>4.2283333333333326</v>
      </c>
      <c r="K24" s="23">
        <v>4.4116666666666662</v>
      </c>
      <c r="L24" s="23">
        <v>4.3633333333333333</v>
      </c>
      <c r="M24" s="23">
        <v>4.3449999999999998</v>
      </c>
      <c r="N24" s="23">
        <v>4.2983333333333329</v>
      </c>
      <c r="O24" s="23">
        <v>4.2499999999999991</v>
      </c>
      <c r="P24" s="23">
        <v>4.230742861904762</v>
      </c>
      <c r="Q24" s="23">
        <v>4.1350000000000007</v>
      </c>
      <c r="R24" s="23">
        <v>4.3199999999999994</v>
      </c>
      <c r="S24" s="23">
        <v>4.2433333333333341</v>
      </c>
      <c r="T24" s="23">
        <v>4.3116666666666665</v>
      </c>
      <c r="U24" s="23">
        <v>4.2968333333333337</v>
      </c>
      <c r="V24" s="23">
        <v>4.0760166666666668</v>
      </c>
      <c r="W24" s="23">
        <v>4.666666666666667</v>
      </c>
      <c r="X24" s="23">
        <v>4.5266666666666664</v>
      </c>
      <c r="Y24" s="146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3" t="s">
        <v>180</v>
      </c>
      <c r="C25" s="29"/>
      <c r="D25" s="11">
        <v>4.4585004194428377</v>
      </c>
      <c r="E25" s="11">
        <v>4.2899999999999991</v>
      </c>
      <c r="F25" s="11">
        <v>4.3860000000000001</v>
      </c>
      <c r="G25" s="11">
        <v>4.2450000000000001</v>
      </c>
      <c r="H25" s="11">
        <v>4.2450000000000001</v>
      </c>
      <c r="I25" s="11">
        <v>3.9049999999999998</v>
      </c>
      <c r="J25" s="11">
        <v>4.2300000000000004</v>
      </c>
      <c r="K25" s="11">
        <v>4.3499999999999996</v>
      </c>
      <c r="L25" s="11">
        <v>4.3699999999999992</v>
      </c>
      <c r="M25" s="11">
        <v>4.32</v>
      </c>
      <c r="N25" s="11">
        <v>4.3000000000000007</v>
      </c>
      <c r="O25" s="11">
        <v>4.2850000000000001</v>
      </c>
      <c r="P25" s="11">
        <v>4.2329788333333331</v>
      </c>
      <c r="Q25" s="11">
        <v>4.12</v>
      </c>
      <c r="R25" s="11">
        <v>4.3650000000000002</v>
      </c>
      <c r="S25" s="11">
        <v>4.2450000000000001</v>
      </c>
      <c r="T25" s="11">
        <v>4.33</v>
      </c>
      <c r="U25" s="11">
        <v>4.2484999999999999</v>
      </c>
      <c r="V25" s="11">
        <v>4.0794999999999995</v>
      </c>
      <c r="W25" s="11">
        <v>4.6749999999999998</v>
      </c>
      <c r="X25" s="11">
        <v>4.49</v>
      </c>
      <c r="Y25" s="146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181</v>
      </c>
      <c r="C26" s="29"/>
      <c r="D26" s="24">
        <v>0.14464561018303582</v>
      </c>
      <c r="E26" s="24">
        <v>9.0037029419381936E-2</v>
      </c>
      <c r="F26" s="24">
        <v>0.1124948887727793</v>
      </c>
      <c r="G26" s="24">
        <v>5.6803755744375274E-2</v>
      </c>
      <c r="H26" s="24">
        <v>9.1815031449104051E-2</v>
      </c>
      <c r="I26" s="24">
        <v>0.18286607121059922</v>
      </c>
      <c r="J26" s="24">
        <v>7.2778201864752617E-2</v>
      </c>
      <c r="K26" s="24">
        <v>0.19984160394338987</v>
      </c>
      <c r="L26" s="24">
        <v>6.186005711819758E-2</v>
      </c>
      <c r="M26" s="24">
        <v>8.8034084308294985E-2</v>
      </c>
      <c r="N26" s="24">
        <v>4.2150523919243052E-2</v>
      </c>
      <c r="O26" s="24">
        <v>0.15607690412101347</v>
      </c>
      <c r="P26" s="24">
        <v>1.0087618424702514E-2</v>
      </c>
      <c r="Q26" s="24">
        <v>7.8166488983451063E-2</v>
      </c>
      <c r="R26" s="24">
        <v>9.1433035605299778E-2</v>
      </c>
      <c r="S26" s="24">
        <v>4.0331955899344574E-2</v>
      </c>
      <c r="T26" s="24">
        <v>8.5887523346913699E-2</v>
      </c>
      <c r="U26" s="24">
        <v>0.10492362301534687</v>
      </c>
      <c r="V26" s="24">
        <v>2.1875412377065379E-2</v>
      </c>
      <c r="W26" s="24">
        <v>9.2014491612281743E-2</v>
      </c>
      <c r="X26" s="24">
        <v>9.6263527187957595E-2</v>
      </c>
      <c r="Y26" s="199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56"/>
    </row>
    <row r="27" spans="1:65">
      <c r="A27" s="30"/>
      <c r="B27" s="3" t="s">
        <v>83</v>
      </c>
      <c r="C27" s="29"/>
      <c r="D27" s="13">
        <v>3.2349394967759459E-2</v>
      </c>
      <c r="E27" s="13">
        <v>2.0857999093293115E-2</v>
      </c>
      <c r="F27" s="13">
        <v>2.5373833037730751E-2</v>
      </c>
      <c r="G27" s="13">
        <v>1.3449981628502432E-2</v>
      </c>
      <c r="H27" s="13">
        <v>2.1680054651500368E-2</v>
      </c>
      <c r="I27" s="13">
        <v>4.6178300810757383E-2</v>
      </c>
      <c r="J27" s="13">
        <v>1.7212030397655332E-2</v>
      </c>
      <c r="K27" s="13">
        <v>4.5298436859098581E-2</v>
      </c>
      <c r="L27" s="13">
        <v>1.4177247620671714E-2</v>
      </c>
      <c r="M27" s="13">
        <v>2.0261009046788261E-2</v>
      </c>
      <c r="N27" s="13">
        <v>9.8062482945117622E-3</v>
      </c>
      <c r="O27" s="13">
        <v>3.6723977440238469E-2</v>
      </c>
      <c r="P27" s="13">
        <v>2.3843610339771095E-3</v>
      </c>
      <c r="Q27" s="13">
        <v>1.8903624905308596E-2</v>
      </c>
      <c r="R27" s="13">
        <v>2.1165054538263839E-2</v>
      </c>
      <c r="S27" s="13">
        <v>9.5047814373946347E-3</v>
      </c>
      <c r="T27" s="13">
        <v>1.9919796678835804E-2</v>
      </c>
      <c r="U27" s="13">
        <v>2.4418825417636288E-2</v>
      </c>
      <c r="V27" s="13">
        <v>5.3668603850324566E-3</v>
      </c>
      <c r="W27" s="13">
        <v>1.9717391059774658E-2</v>
      </c>
      <c r="X27" s="13">
        <v>2.1265874931065742E-2</v>
      </c>
      <c r="Y27" s="146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182</v>
      </c>
      <c r="C28" s="29"/>
      <c r="D28" s="13">
        <v>4.2709103838678431E-2</v>
      </c>
      <c r="E28" s="13">
        <v>6.6362914865918388E-3</v>
      </c>
      <c r="F28" s="13">
        <v>3.3881544009066955E-2</v>
      </c>
      <c r="G28" s="13">
        <v>-1.5128817518523463E-2</v>
      </c>
      <c r="H28" s="13">
        <v>-1.2408178892884258E-2</v>
      </c>
      <c r="I28" s="13">
        <v>-7.6537517925813869E-2</v>
      </c>
      <c r="J28" s="13">
        <v>-1.3962829536106836E-2</v>
      </c>
      <c r="K28" s="13">
        <v>2.8790063152512868E-2</v>
      </c>
      <c r="L28" s="13">
        <v>1.7518845989149767E-2</v>
      </c>
      <c r="M28" s="13">
        <v>1.3243556720287541E-2</v>
      </c>
      <c r="N28" s="13">
        <v>2.3610022177298351E-3</v>
      </c>
      <c r="O28" s="13">
        <v>-8.9102149456335988E-3</v>
      </c>
      <c r="P28" s="13">
        <v>-1.3400933264591464E-2</v>
      </c>
      <c r="Q28" s="13">
        <v>-3.5727938541222026E-2</v>
      </c>
      <c r="R28" s="13">
        <v>7.4136168082030718E-3</v>
      </c>
      <c r="S28" s="13">
        <v>-1.0464865588855843E-2</v>
      </c>
      <c r="T28" s="13">
        <v>5.4703035041749892E-3</v>
      </c>
      <c r="U28" s="13">
        <v>2.0112058230050689E-3</v>
      </c>
      <c r="V28" s="13">
        <v>-4.9482710107133565E-2</v>
      </c>
      <c r="W28" s="13">
        <v>8.8255450255775081E-2</v>
      </c>
      <c r="X28" s="13">
        <v>5.560778674810174E-2</v>
      </c>
      <c r="Y28" s="146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46" t="s">
        <v>183</v>
      </c>
      <c r="C29" s="47"/>
      <c r="D29" s="45" t="s">
        <v>184</v>
      </c>
      <c r="E29" s="45">
        <v>0.19</v>
      </c>
      <c r="F29" s="45">
        <v>1.38</v>
      </c>
      <c r="G29" s="45">
        <v>0.76</v>
      </c>
      <c r="H29" s="45">
        <v>0.64</v>
      </c>
      <c r="I29" s="45">
        <v>3.43</v>
      </c>
      <c r="J29" s="45">
        <v>0.7</v>
      </c>
      <c r="K29" s="45">
        <v>1.1599999999999999</v>
      </c>
      <c r="L29" s="45">
        <v>0.67</v>
      </c>
      <c r="M29" s="45">
        <v>0.48</v>
      </c>
      <c r="N29" s="45">
        <v>0.01</v>
      </c>
      <c r="O29" s="45">
        <v>0.48</v>
      </c>
      <c r="P29" s="45">
        <v>0.68</v>
      </c>
      <c r="Q29" s="45">
        <v>1.65</v>
      </c>
      <c r="R29" s="45">
        <v>0.23</v>
      </c>
      <c r="S29" s="45">
        <v>0.55000000000000004</v>
      </c>
      <c r="T29" s="45">
        <v>0.14000000000000001</v>
      </c>
      <c r="U29" s="45">
        <v>0.01</v>
      </c>
      <c r="V29" s="45">
        <v>2.25</v>
      </c>
      <c r="W29" s="45">
        <v>3.75</v>
      </c>
      <c r="X29" s="45">
        <v>2.33</v>
      </c>
      <c r="Y29" s="146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B30" s="31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3 E6:X23">
    <cfRule type="expression" dxfId="23" priority="3">
      <formula>AND($B6&lt;&gt;$B5,NOT(ISBLANK(INDIRECT(Anlyt_LabRefThisCol))))</formula>
    </cfRule>
  </conditionalFormatting>
  <conditionalFormatting sqref="C2:X29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633F-12F7-4A7D-B0C8-93BF0B4D5E12}">
  <sheetPr codeName="Sheet12"/>
  <dimension ref="A1:BN120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253</v>
      </c>
      <c r="BM1" s="28" t="s">
        <v>64</v>
      </c>
    </row>
    <row r="2" spans="1:66" ht="15">
      <c r="A2" s="25" t="s">
        <v>4</v>
      </c>
      <c r="B2" s="18" t="s">
        <v>101</v>
      </c>
      <c r="C2" s="15" t="s">
        <v>102</v>
      </c>
      <c r="D2" s="16" t="s">
        <v>153</v>
      </c>
      <c r="E2" s="17" t="s">
        <v>153</v>
      </c>
      <c r="F2" s="17" t="s">
        <v>153</v>
      </c>
      <c r="G2" s="17" t="s">
        <v>153</v>
      </c>
      <c r="H2" s="17" t="s">
        <v>153</v>
      </c>
      <c r="I2" s="17" t="s">
        <v>153</v>
      </c>
      <c r="J2" s="17" t="s">
        <v>153</v>
      </c>
      <c r="K2" s="17" t="s">
        <v>153</v>
      </c>
      <c r="L2" s="17" t="s">
        <v>153</v>
      </c>
      <c r="M2" s="17" t="s">
        <v>153</v>
      </c>
      <c r="N2" s="17" t="s">
        <v>153</v>
      </c>
      <c r="O2" s="17" t="s">
        <v>153</v>
      </c>
      <c r="P2" s="17" t="s">
        <v>153</v>
      </c>
      <c r="Q2" s="14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154</v>
      </c>
      <c r="C3" s="9" t="s">
        <v>154</v>
      </c>
      <c r="D3" s="144" t="s">
        <v>156</v>
      </c>
      <c r="E3" s="145" t="s">
        <v>157</v>
      </c>
      <c r="F3" s="145" t="s">
        <v>158</v>
      </c>
      <c r="G3" s="145" t="s">
        <v>160</v>
      </c>
      <c r="H3" s="145" t="s">
        <v>161</v>
      </c>
      <c r="I3" s="145" t="s">
        <v>162</v>
      </c>
      <c r="J3" s="145" t="s">
        <v>165</v>
      </c>
      <c r="K3" s="145" t="s">
        <v>168</v>
      </c>
      <c r="L3" s="145" t="s">
        <v>171</v>
      </c>
      <c r="M3" s="145" t="s">
        <v>172</v>
      </c>
      <c r="N3" s="145" t="s">
        <v>173</v>
      </c>
      <c r="O3" s="145" t="s">
        <v>174</v>
      </c>
      <c r="P3" s="145" t="s">
        <v>175</v>
      </c>
      <c r="Q3" s="14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185</v>
      </c>
      <c r="E4" s="11" t="s">
        <v>185</v>
      </c>
      <c r="F4" s="11" t="s">
        <v>185</v>
      </c>
      <c r="G4" s="11" t="s">
        <v>185</v>
      </c>
      <c r="H4" s="11" t="s">
        <v>185</v>
      </c>
      <c r="I4" s="11" t="s">
        <v>185</v>
      </c>
      <c r="J4" s="11" t="s">
        <v>185</v>
      </c>
      <c r="K4" s="11" t="s">
        <v>185</v>
      </c>
      <c r="L4" s="11" t="s">
        <v>185</v>
      </c>
      <c r="M4" s="11" t="s">
        <v>185</v>
      </c>
      <c r="N4" s="11" t="s">
        <v>185</v>
      </c>
      <c r="O4" s="11" t="s">
        <v>185</v>
      </c>
      <c r="P4" s="11" t="s">
        <v>185</v>
      </c>
      <c r="Q4" s="146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 t="s">
        <v>105</v>
      </c>
      <c r="E5" s="26" t="s">
        <v>105</v>
      </c>
      <c r="F5" s="26" t="s">
        <v>105</v>
      </c>
      <c r="G5" s="26" t="s">
        <v>105</v>
      </c>
      <c r="H5" s="26" t="s">
        <v>105</v>
      </c>
      <c r="I5" s="26" t="s">
        <v>105</v>
      </c>
      <c r="J5" s="26" t="s">
        <v>105</v>
      </c>
      <c r="K5" s="26" t="s">
        <v>105</v>
      </c>
      <c r="L5" s="26" t="s">
        <v>186</v>
      </c>
      <c r="M5" s="26" t="s">
        <v>105</v>
      </c>
      <c r="N5" s="26" t="s">
        <v>105</v>
      </c>
      <c r="O5" s="26" t="s">
        <v>105</v>
      </c>
      <c r="P5" s="26" t="s">
        <v>105</v>
      </c>
      <c r="Q5" s="14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01">
        <v>211.81</v>
      </c>
      <c r="E6" s="202">
        <v>200</v>
      </c>
      <c r="F6" s="201">
        <v>229</v>
      </c>
      <c r="G6" s="201">
        <v>205</v>
      </c>
      <c r="H6" s="201">
        <v>218</v>
      </c>
      <c r="I6" s="201">
        <v>207</v>
      </c>
      <c r="J6" s="201">
        <v>219</v>
      </c>
      <c r="K6" s="201">
        <v>208</v>
      </c>
      <c r="L6" s="201">
        <v>232</v>
      </c>
      <c r="M6" s="201">
        <v>217</v>
      </c>
      <c r="N6" s="201">
        <v>235.97678899724755</v>
      </c>
      <c r="O6" s="201">
        <v>226</v>
      </c>
      <c r="P6" s="201">
        <v>227.19</v>
      </c>
      <c r="Q6" s="203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5">
        <v>1</v>
      </c>
    </row>
    <row r="7" spans="1:66">
      <c r="A7" s="30"/>
      <c r="B7" s="19">
        <v>1</v>
      </c>
      <c r="C7" s="9">
        <v>2</v>
      </c>
      <c r="D7" s="206">
        <v>207.01</v>
      </c>
      <c r="E7" s="207">
        <v>200</v>
      </c>
      <c r="F7" s="206">
        <v>226</v>
      </c>
      <c r="G7" s="206">
        <v>206</v>
      </c>
      <c r="H7" s="206">
        <v>216</v>
      </c>
      <c r="I7" s="206">
        <v>211</v>
      </c>
      <c r="J7" s="206">
        <v>218</v>
      </c>
      <c r="K7" s="206">
        <v>211</v>
      </c>
      <c r="L7" s="206">
        <v>236</v>
      </c>
      <c r="M7" s="206">
        <v>213</v>
      </c>
      <c r="N7" s="206">
        <v>237.25693918030913</v>
      </c>
      <c r="O7" s="206">
        <v>229</v>
      </c>
      <c r="P7" s="206">
        <v>227.05</v>
      </c>
      <c r="Q7" s="203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>
        <v>22</v>
      </c>
    </row>
    <row r="8" spans="1:66">
      <c r="A8" s="30"/>
      <c r="B8" s="19">
        <v>1</v>
      </c>
      <c r="C8" s="9">
        <v>3</v>
      </c>
      <c r="D8" s="206">
        <v>207.12</v>
      </c>
      <c r="E8" s="207">
        <v>200</v>
      </c>
      <c r="F8" s="206">
        <v>226</v>
      </c>
      <c r="G8" s="206">
        <v>206</v>
      </c>
      <c r="H8" s="206">
        <v>219</v>
      </c>
      <c r="I8" s="206">
        <v>211</v>
      </c>
      <c r="J8" s="206">
        <v>217</v>
      </c>
      <c r="K8" s="206">
        <v>206</v>
      </c>
      <c r="L8" s="206">
        <v>236</v>
      </c>
      <c r="M8" s="206">
        <v>219</v>
      </c>
      <c r="N8" s="206">
        <v>237.41175354398891</v>
      </c>
      <c r="O8" s="206">
        <v>223</v>
      </c>
      <c r="P8" s="206">
        <v>225.98</v>
      </c>
      <c r="Q8" s="203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5">
        <v>16</v>
      </c>
    </row>
    <row r="9" spans="1:66">
      <c r="A9" s="30"/>
      <c r="B9" s="19">
        <v>1</v>
      </c>
      <c r="C9" s="9">
        <v>4</v>
      </c>
      <c r="D9" s="206">
        <v>210.55</v>
      </c>
      <c r="E9" s="207">
        <v>200</v>
      </c>
      <c r="F9" s="206">
        <v>218</v>
      </c>
      <c r="G9" s="206">
        <v>202</v>
      </c>
      <c r="H9" s="206">
        <v>217</v>
      </c>
      <c r="I9" s="206">
        <v>207</v>
      </c>
      <c r="J9" s="206">
        <v>219</v>
      </c>
      <c r="K9" s="206">
        <v>213</v>
      </c>
      <c r="L9" s="206">
        <v>235</v>
      </c>
      <c r="M9" s="206">
        <v>218</v>
      </c>
      <c r="N9" s="206">
        <v>233.52547191841245</v>
      </c>
      <c r="O9" s="206">
        <v>225</v>
      </c>
      <c r="P9" s="206">
        <v>224.34</v>
      </c>
      <c r="Q9" s="203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5">
        <v>219.602699737655</v>
      </c>
      <c r="BN9" s="28"/>
    </row>
    <row r="10" spans="1:66">
      <c r="A10" s="30"/>
      <c r="B10" s="19">
        <v>1</v>
      </c>
      <c r="C10" s="9">
        <v>5</v>
      </c>
      <c r="D10" s="206">
        <v>206.08</v>
      </c>
      <c r="E10" s="207">
        <v>200</v>
      </c>
      <c r="F10" s="206">
        <v>223</v>
      </c>
      <c r="G10" s="206">
        <v>201</v>
      </c>
      <c r="H10" s="206">
        <v>214</v>
      </c>
      <c r="I10" s="206">
        <v>209</v>
      </c>
      <c r="J10" s="206">
        <v>220</v>
      </c>
      <c r="K10" s="206">
        <v>228</v>
      </c>
      <c r="L10" s="206">
        <v>235</v>
      </c>
      <c r="M10" s="206">
        <v>213</v>
      </c>
      <c r="N10" s="206">
        <v>234.62606325993025</v>
      </c>
      <c r="O10" s="206">
        <v>224</v>
      </c>
      <c r="P10" s="206">
        <v>225.54</v>
      </c>
      <c r="Q10" s="203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>
        <v>9</v>
      </c>
    </row>
    <row r="11" spans="1:66">
      <c r="A11" s="30"/>
      <c r="B11" s="19">
        <v>1</v>
      </c>
      <c r="C11" s="9">
        <v>6</v>
      </c>
      <c r="D11" s="206">
        <v>211.23</v>
      </c>
      <c r="E11" s="207">
        <v>200</v>
      </c>
      <c r="F11" s="206">
        <v>226</v>
      </c>
      <c r="G11" s="206">
        <v>206</v>
      </c>
      <c r="H11" s="206">
        <v>220</v>
      </c>
      <c r="I11" s="206">
        <v>210</v>
      </c>
      <c r="J11" s="206">
        <v>224</v>
      </c>
      <c r="K11" s="208">
        <v>186</v>
      </c>
      <c r="L11" s="206">
        <v>237</v>
      </c>
      <c r="M11" s="206">
        <v>218</v>
      </c>
      <c r="N11" s="206">
        <v>237.04736421126938</v>
      </c>
      <c r="O11" s="206">
        <v>221</v>
      </c>
      <c r="P11" s="206">
        <v>225.45</v>
      </c>
      <c r="Q11" s="203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9"/>
    </row>
    <row r="12" spans="1:66">
      <c r="A12" s="30"/>
      <c r="B12" s="20" t="s">
        <v>179</v>
      </c>
      <c r="C12" s="12"/>
      <c r="D12" s="210">
        <v>208.96666666666667</v>
      </c>
      <c r="E12" s="210">
        <v>200</v>
      </c>
      <c r="F12" s="210">
        <v>224.66666666666666</v>
      </c>
      <c r="G12" s="210">
        <v>204.33333333333334</v>
      </c>
      <c r="H12" s="210">
        <v>217.33333333333334</v>
      </c>
      <c r="I12" s="210">
        <v>209.16666666666666</v>
      </c>
      <c r="J12" s="210">
        <v>219.5</v>
      </c>
      <c r="K12" s="210">
        <v>208.66666666666666</v>
      </c>
      <c r="L12" s="210">
        <v>235.16666666666666</v>
      </c>
      <c r="M12" s="210">
        <v>216.33333333333334</v>
      </c>
      <c r="N12" s="210">
        <v>235.97406351852632</v>
      </c>
      <c r="O12" s="210">
        <v>224.66666666666666</v>
      </c>
      <c r="P12" s="210">
        <v>225.92500000000004</v>
      </c>
      <c r="Q12" s="203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9"/>
    </row>
    <row r="13" spans="1:66">
      <c r="A13" s="30"/>
      <c r="B13" s="3" t="s">
        <v>180</v>
      </c>
      <c r="C13" s="29"/>
      <c r="D13" s="206">
        <v>208.83500000000001</v>
      </c>
      <c r="E13" s="206">
        <v>200</v>
      </c>
      <c r="F13" s="206">
        <v>226</v>
      </c>
      <c r="G13" s="206">
        <v>205.5</v>
      </c>
      <c r="H13" s="206">
        <v>217.5</v>
      </c>
      <c r="I13" s="206">
        <v>209.5</v>
      </c>
      <c r="J13" s="206">
        <v>219</v>
      </c>
      <c r="K13" s="206">
        <v>209.5</v>
      </c>
      <c r="L13" s="206">
        <v>235.5</v>
      </c>
      <c r="M13" s="206">
        <v>217.5</v>
      </c>
      <c r="N13" s="206">
        <v>236.51207660425848</v>
      </c>
      <c r="O13" s="206">
        <v>224.5</v>
      </c>
      <c r="P13" s="206">
        <v>225.76</v>
      </c>
      <c r="Q13" s="203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9"/>
    </row>
    <row r="14" spans="1:66">
      <c r="A14" s="30"/>
      <c r="B14" s="3" t="s">
        <v>181</v>
      </c>
      <c r="C14" s="29"/>
      <c r="D14" s="206">
        <v>2.5014289249680184</v>
      </c>
      <c r="E14" s="206">
        <v>0</v>
      </c>
      <c r="F14" s="206">
        <v>3.7771241264574118</v>
      </c>
      <c r="G14" s="206">
        <v>2.2509257354845511</v>
      </c>
      <c r="H14" s="206">
        <v>2.1602468994692865</v>
      </c>
      <c r="I14" s="206">
        <v>1.8348478592697182</v>
      </c>
      <c r="J14" s="206">
        <v>2.4289915602982237</v>
      </c>
      <c r="K14" s="206">
        <v>13.559744343705994</v>
      </c>
      <c r="L14" s="206">
        <v>1.7224014243685086</v>
      </c>
      <c r="M14" s="206">
        <v>2.6583202716502514</v>
      </c>
      <c r="N14" s="206">
        <v>1.5923196852083179</v>
      </c>
      <c r="O14" s="206">
        <v>2.7325202042558927</v>
      </c>
      <c r="P14" s="206">
        <v>1.0728420200570097</v>
      </c>
      <c r="Q14" s="203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9"/>
    </row>
    <row r="15" spans="1:66">
      <c r="A15" s="30"/>
      <c r="B15" s="3" t="s">
        <v>83</v>
      </c>
      <c r="C15" s="29"/>
      <c r="D15" s="13">
        <v>1.197046861525611E-2</v>
      </c>
      <c r="E15" s="13">
        <v>0</v>
      </c>
      <c r="F15" s="13">
        <v>1.6812125191946938E-2</v>
      </c>
      <c r="G15" s="13">
        <v>1.1015949765829777E-2</v>
      </c>
      <c r="H15" s="13">
        <v>9.939786347251317E-3</v>
      </c>
      <c r="I15" s="13">
        <v>8.7721810004926775E-3</v>
      </c>
      <c r="J15" s="13">
        <v>1.1066020775846121E-2</v>
      </c>
      <c r="K15" s="13">
        <v>6.4982800369198054E-2</v>
      </c>
      <c r="L15" s="13">
        <v>7.3241733141113053E-3</v>
      </c>
      <c r="M15" s="13">
        <v>1.2288075215640607E-2</v>
      </c>
      <c r="N15" s="13">
        <v>6.7478589022276379E-3</v>
      </c>
      <c r="O15" s="13">
        <v>1.2162552837934241E-2</v>
      </c>
      <c r="P15" s="13">
        <v>4.7486644685493396E-3</v>
      </c>
      <c r="Q15" s="14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182</v>
      </c>
      <c r="C16" s="29"/>
      <c r="D16" s="13">
        <v>-4.8433070648468801E-2</v>
      </c>
      <c r="E16" s="13">
        <v>-8.9264384094881688E-2</v>
      </c>
      <c r="F16" s="13">
        <v>2.3059675200082896E-2</v>
      </c>
      <c r="G16" s="13">
        <v>-6.9531779083604084E-2</v>
      </c>
      <c r="H16" s="13">
        <v>-1.0333964049771382E-2</v>
      </c>
      <c r="I16" s="13">
        <v>-4.7522335032563756E-2</v>
      </c>
      <c r="J16" s="13">
        <v>-4.6766154413258043E-4</v>
      </c>
      <c r="K16" s="13">
        <v>-4.9799174072326591E-2</v>
      </c>
      <c r="L16" s="13">
        <v>7.0873295035101647E-2</v>
      </c>
      <c r="M16" s="13">
        <v>-1.4887642129296941E-2</v>
      </c>
      <c r="N16" s="13">
        <v>7.4549920380893031E-2</v>
      </c>
      <c r="O16" s="13">
        <v>2.3059675200082896E-2</v>
      </c>
      <c r="P16" s="13">
        <v>2.8789720116819462E-2</v>
      </c>
      <c r="Q16" s="146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183</v>
      </c>
      <c r="C17" s="47"/>
      <c r="D17" s="45">
        <v>0.76</v>
      </c>
      <c r="E17" s="45" t="s">
        <v>184</v>
      </c>
      <c r="F17" s="45">
        <v>0.5</v>
      </c>
      <c r="G17" s="45">
        <v>1.1299999999999999</v>
      </c>
      <c r="H17" s="45">
        <v>0.09</v>
      </c>
      <c r="I17" s="45">
        <v>0.74</v>
      </c>
      <c r="J17" s="45">
        <v>0.09</v>
      </c>
      <c r="K17" s="45">
        <v>0.78</v>
      </c>
      <c r="L17" s="45">
        <v>1.35</v>
      </c>
      <c r="M17" s="45">
        <v>0.17</v>
      </c>
      <c r="N17" s="45">
        <v>1.41</v>
      </c>
      <c r="O17" s="45">
        <v>0.5</v>
      </c>
      <c r="P17" s="45">
        <v>0.6</v>
      </c>
      <c r="Q17" s="14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187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BM18" s="55"/>
    </row>
    <row r="19" spans="1:65">
      <c r="BM19" s="55"/>
    </row>
    <row r="20" spans="1:65" ht="15">
      <c r="B20" s="8" t="s">
        <v>254</v>
      </c>
      <c r="BM20" s="28" t="s">
        <v>64</v>
      </c>
    </row>
    <row r="21" spans="1:65" ht="15">
      <c r="A21" s="25" t="s">
        <v>92</v>
      </c>
      <c r="B21" s="18" t="s">
        <v>101</v>
      </c>
      <c r="C21" s="15" t="s">
        <v>102</v>
      </c>
      <c r="D21" s="14" t="s">
        <v>153</v>
      </c>
      <c r="E21" s="16" t="s">
        <v>153</v>
      </c>
      <c r="F21" s="17" t="s">
        <v>153</v>
      </c>
      <c r="G21" s="17" t="s">
        <v>153</v>
      </c>
      <c r="H21" s="17" t="s">
        <v>153</v>
      </c>
      <c r="I21" s="17" t="s">
        <v>153</v>
      </c>
      <c r="J21" s="17" t="s">
        <v>153</v>
      </c>
      <c r="K21" s="17" t="s">
        <v>153</v>
      </c>
      <c r="L21" s="17" t="s">
        <v>153</v>
      </c>
      <c r="M21" s="17" t="s">
        <v>153</v>
      </c>
      <c r="N21" s="17" t="s">
        <v>153</v>
      </c>
      <c r="O21" s="17" t="s">
        <v>153</v>
      </c>
      <c r="P21" s="17" t="s">
        <v>153</v>
      </c>
      <c r="Q21" s="17" t="s">
        <v>153</v>
      </c>
      <c r="R21" s="17" t="s">
        <v>153</v>
      </c>
      <c r="S21" s="17" t="s">
        <v>153</v>
      </c>
      <c r="T21" s="17" t="s">
        <v>153</v>
      </c>
      <c r="U21" s="17" t="s">
        <v>153</v>
      </c>
      <c r="V21" s="17" t="s">
        <v>153</v>
      </c>
      <c r="W21" s="14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154</v>
      </c>
      <c r="C22" s="9" t="s">
        <v>154</v>
      </c>
      <c r="D22" s="143" t="s">
        <v>155</v>
      </c>
      <c r="E22" s="144" t="s">
        <v>156</v>
      </c>
      <c r="F22" s="145" t="s">
        <v>157</v>
      </c>
      <c r="G22" s="145" t="s">
        <v>158</v>
      </c>
      <c r="H22" s="145" t="s">
        <v>159</v>
      </c>
      <c r="I22" s="145" t="s">
        <v>160</v>
      </c>
      <c r="J22" s="145" t="s">
        <v>161</v>
      </c>
      <c r="K22" s="145" t="s">
        <v>162</v>
      </c>
      <c r="L22" s="145" t="s">
        <v>163</v>
      </c>
      <c r="M22" s="145" t="s">
        <v>165</v>
      </c>
      <c r="N22" s="145" t="s">
        <v>166</v>
      </c>
      <c r="O22" s="145" t="s">
        <v>167</v>
      </c>
      <c r="P22" s="145" t="s">
        <v>168</v>
      </c>
      <c r="Q22" s="145" t="s">
        <v>169</v>
      </c>
      <c r="R22" s="145" t="s">
        <v>171</v>
      </c>
      <c r="S22" s="145" t="s">
        <v>172</v>
      </c>
      <c r="T22" s="145" t="s">
        <v>173</v>
      </c>
      <c r="U22" s="145" t="s">
        <v>174</v>
      </c>
      <c r="V22" s="145" t="s">
        <v>175</v>
      </c>
      <c r="W22" s="14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3</v>
      </c>
    </row>
    <row r="23" spans="1:65">
      <c r="A23" s="30"/>
      <c r="B23" s="19"/>
      <c r="C23" s="9"/>
      <c r="D23" s="9" t="s">
        <v>103</v>
      </c>
      <c r="E23" s="10" t="s">
        <v>185</v>
      </c>
      <c r="F23" s="11" t="s">
        <v>185</v>
      </c>
      <c r="G23" s="11" t="s">
        <v>185</v>
      </c>
      <c r="H23" s="11" t="s">
        <v>185</v>
      </c>
      <c r="I23" s="11" t="s">
        <v>185</v>
      </c>
      <c r="J23" s="11" t="s">
        <v>185</v>
      </c>
      <c r="K23" s="11" t="s">
        <v>185</v>
      </c>
      <c r="L23" s="11" t="s">
        <v>185</v>
      </c>
      <c r="M23" s="11" t="s">
        <v>185</v>
      </c>
      <c r="N23" s="11" t="s">
        <v>185</v>
      </c>
      <c r="O23" s="11" t="s">
        <v>185</v>
      </c>
      <c r="P23" s="11" t="s">
        <v>185</v>
      </c>
      <c r="Q23" s="11" t="s">
        <v>185</v>
      </c>
      <c r="R23" s="11" t="s">
        <v>185</v>
      </c>
      <c r="S23" s="11" t="s">
        <v>185</v>
      </c>
      <c r="T23" s="11" t="s">
        <v>185</v>
      </c>
      <c r="U23" s="11" t="s">
        <v>185</v>
      </c>
      <c r="V23" s="11" t="s">
        <v>185</v>
      </c>
      <c r="W23" s="14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7" t="s">
        <v>178</v>
      </c>
      <c r="E24" s="26" t="s">
        <v>105</v>
      </c>
      <c r="F24" s="26" t="s">
        <v>105</v>
      </c>
      <c r="G24" s="26" t="s">
        <v>105</v>
      </c>
      <c r="H24" s="26" t="s">
        <v>105</v>
      </c>
      <c r="I24" s="26" t="s">
        <v>105</v>
      </c>
      <c r="J24" s="26" t="s">
        <v>105</v>
      </c>
      <c r="K24" s="26" t="s">
        <v>105</v>
      </c>
      <c r="L24" s="26" t="s">
        <v>105</v>
      </c>
      <c r="M24" s="26" t="s">
        <v>105</v>
      </c>
      <c r="N24" s="26" t="s">
        <v>105</v>
      </c>
      <c r="O24" s="26" t="s">
        <v>105</v>
      </c>
      <c r="P24" s="26" t="s">
        <v>105</v>
      </c>
      <c r="Q24" s="26" t="s">
        <v>105</v>
      </c>
      <c r="R24" s="26" t="s">
        <v>105</v>
      </c>
      <c r="S24" s="26" t="s">
        <v>105</v>
      </c>
      <c r="T24" s="26" t="s">
        <v>105</v>
      </c>
      <c r="U24" s="26" t="s">
        <v>105</v>
      </c>
      <c r="V24" s="26" t="s">
        <v>105</v>
      </c>
      <c r="W24" s="146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1">
        <v>4.4246609484109394</v>
      </c>
      <c r="E25" s="22">
        <v>4.37</v>
      </c>
      <c r="F25" s="141">
        <v>5.0599999999999996</v>
      </c>
      <c r="G25" s="22">
        <v>4.4000000000000004</v>
      </c>
      <c r="H25" s="22">
        <v>4.0999999999999996</v>
      </c>
      <c r="I25" s="22">
        <v>4.3600000000000003</v>
      </c>
      <c r="J25" s="22">
        <v>4.43</v>
      </c>
      <c r="K25" s="22">
        <v>4.25</v>
      </c>
      <c r="L25" s="22">
        <v>4.25</v>
      </c>
      <c r="M25" s="22">
        <v>4.5289999999999999</v>
      </c>
      <c r="N25" s="22">
        <v>3.98</v>
      </c>
      <c r="O25" s="141">
        <v>4.5946194666666669</v>
      </c>
      <c r="P25" s="22">
        <v>4.0999999999999996</v>
      </c>
      <c r="Q25" s="22">
        <v>4.34</v>
      </c>
      <c r="R25" s="141">
        <v>4</v>
      </c>
      <c r="S25" s="22">
        <v>4.32</v>
      </c>
      <c r="T25" s="141">
        <v>3.7634440000000002</v>
      </c>
      <c r="U25" s="22">
        <v>4.4800000000000004</v>
      </c>
      <c r="V25" s="22">
        <v>4.4400000000000004</v>
      </c>
      <c r="W25" s="14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0">
        <v>4.6602672283214668</v>
      </c>
      <c r="E26" s="11">
        <v>4.28</v>
      </c>
      <c r="F26" s="142">
        <v>4.97</v>
      </c>
      <c r="G26" s="11">
        <v>4.41</v>
      </c>
      <c r="H26" s="11">
        <v>4.3</v>
      </c>
      <c r="I26" s="11">
        <v>4.21</v>
      </c>
      <c r="J26" s="11">
        <v>4.22</v>
      </c>
      <c r="K26" s="11">
        <v>4.34</v>
      </c>
      <c r="L26" s="11">
        <v>4.2</v>
      </c>
      <c r="M26" s="11">
        <v>4.4420000000000002</v>
      </c>
      <c r="N26" s="11">
        <v>4.26</v>
      </c>
      <c r="O26" s="142">
        <v>4.5798425076923071</v>
      </c>
      <c r="P26" s="11">
        <v>4.2</v>
      </c>
      <c r="Q26" s="11">
        <v>4.38</v>
      </c>
      <c r="R26" s="142">
        <v>4</v>
      </c>
      <c r="S26" s="11">
        <v>4.05</v>
      </c>
      <c r="T26" s="142">
        <v>3.7512080000000001</v>
      </c>
      <c r="U26" s="11">
        <v>4.37</v>
      </c>
      <c r="V26" s="11">
        <v>4.42</v>
      </c>
      <c r="W26" s="14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0">
        <v>4.3776575378211646</v>
      </c>
      <c r="E27" s="11">
        <v>4.41</v>
      </c>
      <c r="F27" s="142">
        <v>4.8600000000000003</v>
      </c>
      <c r="G27" s="11">
        <v>4.2699999999999996</v>
      </c>
      <c r="H27" s="11">
        <v>4</v>
      </c>
      <c r="I27" s="11">
        <v>4.18</v>
      </c>
      <c r="J27" s="11">
        <v>4.4800000000000004</v>
      </c>
      <c r="K27" s="11">
        <v>4.3899999999999997</v>
      </c>
      <c r="L27" s="11">
        <v>4.0999999999999996</v>
      </c>
      <c r="M27" s="11">
        <v>4.6239999999999997</v>
      </c>
      <c r="N27" s="11">
        <v>4.3600000000000003</v>
      </c>
      <c r="O27" s="142">
        <v>4.6445459076923079</v>
      </c>
      <c r="P27" s="11">
        <v>4</v>
      </c>
      <c r="Q27" s="11">
        <v>4.33</v>
      </c>
      <c r="R27" s="142">
        <v>4</v>
      </c>
      <c r="S27" s="11">
        <v>4.3899999999999997</v>
      </c>
      <c r="T27" s="142">
        <v>3.7689640000000004</v>
      </c>
      <c r="U27" s="11">
        <v>4.6900000000000004</v>
      </c>
      <c r="V27" s="11">
        <v>4.4400000000000004</v>
      </c>
      <c r="W27" s="14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0">
        <v>4.2501802667775266</v>
      </c>
      <c r="E28" s="11">
        <v>4.2300000000000004</v>
      </c>
      <c r="F28" s="142">
        <v>4.59</v>
      </c>
      <c r="G28" s="11">
        <v>4.17</v>
      </c>
      <c r="H28" s="11">
        <v>4.0999999999999996</v>
      </c>
      <c r="I28" s="11">
        <v>4.2300000000000004</v>
      </c>
      <c r="J28" s="11">
        <v>4.5</v>
      </c>
      <c r="K28" s="11">
        <v>4.28</v>
      </c>
      <c r="L28" s="11">
        <v>4.16</v>
      </c>
      <c r="M28" s="11">
        <v>4.3659999999999997</v>
      </c>
      <c r="N28" s="11">
        <v>4.0199999999999996</v>
      </c>
      <c r="O28" s="142">
        <v>4.6552112307692308</v>
      </c>
      <c r="P28" s="11">
        <v>4.0999999999999996</v>
      </c>
      <c r="Q28" s="11">
        <v>4.3899999999999997</v>
      </c>
      <c r="R28" s="142">
        <v>4</v>
      </c>
      <c r="S28" s="11">
        <v>4.32</v>
      </c>
      <c r="T28" s="142">
        <v>3.7550720000000002</v>
      </c>
      <c r="U28" s="11">
        <v>4.4800000000000004</v>
      </c>
      <c r="V28" s="11">
        <v>4.5199999999999996</v>
      </c>
      <c r="W28" s="14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4.3162500000000001</v>
      </c>
    </row>
    <row r="29" spans="1:65">
      <c r="A29" s="30"/>
      <c r="B29" s="19">
        <v>1</v>
      </c>
      <c r="C29" s="9">
        <v>5</v>
      </c>
      <c r="D29" s="10">
        <v>4.372535217767183</v>
      </c>
      <c r="E29" s="11">
        <v>4.29</v>
      </c>
      <c r="F29" s="142">
        <v>4.43</v>
      </c>
      <c r="G29" s="11">
        <v>4.2300000000000004</v>
      </c>
      <c r="H29" s="11">
        <v>4.2</v>
      </c>
      <c r="I29" s="11">
        <v>4.01</v>
      </c>
      <c r="J29" s="11">
        <v>4.1500000000000004</v>
      </c>
      <c r="K29" s="11">
        <v>4.38</v>
      </c>
      <c r="L29" s="11">
        <v>4.45</v>
      </c>
      <c r="M29" s="11">
        <v>4.452</v>
      </c>
      <c r="N29" s="11">
        <v>4.25</v>
      </c>
      <c r="O29" s="142">
        <v>4.6327800000000012</v>
      </c>
      <c r="P29" s="11">
        <v>4.4000000000000004</v>
      </c>
      <c r="Q29" s="11">
        <v>4.26</v>
      </c>
      <c r="R29" s="142">
        <v>4</v>
      </c>
      <c r="S29" s="11">
        <v>4.25</v>
      </c>
      <c r="T29" s="142">
        <v>3.7490920000000001</v>
      </c>
      <c r="U29" s="11">
        <v>4.7300000000000004</v>
      </c>
      <c r="V29" s="11">
        <v>4.33</v>
      </c>
      <c r="W29" s="146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10</v>
      </c>
    </row>
    <row r="30" spans="1:65">
      <c r="A30" s="30"/>
      <c r="B30" s="19">
        <v>1</v>
      </c>
      <c r="C30" s="9">
        <v>6</v>
      </c>
      <c r="D30" s="10">
        <v>4.5116975400174093</v>
      </c>
      <c r="E30" s="11">
        <v>4.3899999999999997</v>
      </c>
      <c r="F30" s="142">
        <v>4.4000000000000004</v>
      </c>
      <c r="G30" s="11">
        <v>4.32</v>
      </c>
      <c r="H30" s="11">
        <v>4.5</v>
      </c>
      <c r="I30" s="11">
        <v>4.3600000000000003</v>
      </c>
      <c r="J30" s="11">
        <v>4.04</v>
      </c>
      <c r="K30" s="11">
        <v>4.3600000000000003</v>
      </c>
      <c r="L30" s="11">
        <v>4.3899999999999997</v>
      </c>
      <c r="M30" s="11">
        <v>4.4820000000000002</v>
      </c>
      <c r="N30" s="11">
        <v>4.43</v>
      </c>
      <c r="O30" s="142">
        <v>4.6622289500000003</v>
      </c>
      <c r="P30" s="11">
        <v>4</v>
      </c>
      <c r="Q30" s="11">
        <v>4.43</v>
      </c>
      <c r="R30" s="142">
        <v>5</v>
      </c>
      <c r="S30" s="11">
        <v>4.3899999999999997</v>
      </c>
      <c r="T30" s="142">
        <v>3.7118320000000002</v>
      </c>
      <c r="U30" s="11">
        <v>4.8099999999999996</v>
      </c>
      <c r="V30" s="11">
        <v>4.32</v>
      </c>
      <c r="W30" s="14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/>
      <c r="C31" s="9">
        <v>7</v>
      </c>
      <c r="D31" s="10">
        <v>4.3353257435172496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4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/>
      <c r="C32" s="9">
        <v>8</v>
      </c>
      <c r="D32" s="10">
        <v>4.492339890474736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46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/>
      <c r="C33" s="9">
        <v>9</v>
      </c>
      <c r="D33" s="10">
        <v>4.5739202506966308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4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/>
      <c r="C34" s="9">
        <v>10</v>
      </c>
      <c r="D34" s="10">
        <v>4.6972805244099609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4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/>
      <c r="C35" s="9">
        <v>11</v>
      </c>
      <c r="D35" s="10">
        <v>4.5703721478887243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4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/>
      <c r="C36" s="9">
        <v>12</v>
      </c>
      <c r="D36" s="10">
        <v>4.3639708083684283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46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/>
      <c r="C37" s="9">
        <v>13</v>
      </c>
      <c r="D37" s="10">
        <v>4.3990246438885316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46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/>
      <c r="C38" s="9">
        <v>14</v>
      </c>
      <c r="D38" s="10">
        <v>4.6656998571308206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46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/>
      <c r="C39" s="9">
        <v>15</v>
      </c>
      <c r="D39" s="10">
        <v>4.2710787855717109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46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/>
      <c r="C40" s="9">
        <v>16</v>
      </c>
      <c r="D40" s="10">
        <v>4.5948631723006468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46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/>
      <c r="C41" s="9">
        <v>17</v>
      </c>
      <c r="D41" s="10">
        <v>4.6172011639696695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46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19"/>
      <c r="C42" s="9">
        <v>18</v>
      </c>
      <c r="D42" s="10">
        <v>4.3063038380193337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46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20" t="s">
        <v>179</v>
      </c>
      <c r="C43" s="12"/>
      <c r="D43" s="23">
        <v>4.4713544202973408</v>
      </c>
      <c r="E43" s="23">
        <v>4.3283333333333331</v>
      </c>
      <c r="F43" s="23">
        <v>4.7183333333333337</v>
      </c>
      <c r="G43" s="23">
        <v>4.3</v>
      </c>
      <c r="H43" s="23">
        <v>4.2</v>
      </c>
      <c r="I43" s="23">
        <v>4.2250000000000005</v>
      </c>
      <c r="J43" s="23">
        <v>4.3033333333333337</v>
      </c>
      <c r="K43" s="23">
        <v>4.333333333333333</v>
      </c>
      <c r="L43" s="23">
        <v>4.2583333333333337</v>
      </c>
      <c r="M43" s="23">
        <v>4.482499999999999</v>
      </c>
      <c r="N43" s="23">
        <v>4.2166666666666668</v>
      </c>
      <c r="O43" s="23">
        <v>4.6282046771367522</v>
      </c>
      <c r="P43" s="23">
        <v>4.1333333333333329</v>
      </c>
      <c r="Q43" s="23">
        <v>4.3549999999999995</v>
      </c>
      <c r="R43" s="23">
        <v>4.166666666666667</v>
      </c>
      <c r="S43" s="23">
        <v>4.2866666666666671</v>
      </c>
      <c r="T43" s="23">
        <v>3.7499353333333336</v>
      </c>
      <c r="U43" s="23">
        <v>4.5933333333333337</v>
      </c>
      <c r="V43" s="23">
        <v>4.4116666666666662</v>
      </c>
      <c r="W43" s="146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180</v>
      </c>
      <c r="C44" s="29"/>
      <c r="D44" s="11">
        <v>4.4585004194428377</v>
      </c>
      <c r="E44" s="11">
        <v>4.33</v>
      </c>
      <c r="F44" s="11">
        <v>4.7249999999999996</v>
      </c>
      <c r="G44" s="11">
        <v>4.2949999999999999</v>
      </c>
      <c r="H44" s="11">
        <v>4.1500000000000004</v>
      </c>
      <c r="I44" s="11">
        <v>4.2200000000000006</v>
      </c>
      <c r="J44" s="11">
        <v>4.3249999999999993</v>
      </c>
      <c r="K44" s="11">
        <v>4.3499999999999996</v>
      </c>
      <c r="L44" s="11">
        <v>4.2249999999999996</v>
      </c>
      <c r="M44" s="11">
        <v>4.4670000000000005</v>
      </c>
      <c r="N44" s="11">
        <v>4.2549999999999999</v>
      </c>
      <c r="O44" s="11">
        <v>4.6386629538461541</v>
      </c>
      <c r="P44" s="11">
        <v>4.0999999999999996</v>
      </c>
      <c r="Q44" s="11">
        <v>4.3599999999999994</v>
      </c>
      <c r="R44" s="11">
        <v>4</v>
      </c>
      <c r="S44" s="11">
        <v>4.32</v>
      </c>
      <c r="T44" s="11">
        <v>3.7531400000000001</v>
      </c>
      <c r="U44" s="11">
        <v>4.5850000000000009</v>
      </c>
      <c r="V44" s="11">
        <v>4.43</v>
      </c>
      <c r="W44" s="146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5"/>
    </row>
    <row r="45" spans="1:65">
      <c r="A45" s="30"/>
      <c r="B45" s="3" t="s">
        <v>181</v>
      </c>
      <c r="C45" s="29"/>
      <c r="D45" s="24">
        <v>0.14464561018303582</v>
      </c>
      <c r="E45" s="24">
        <v>7.1670542530851838E-2</v>
      </c>
      <c r="F45" s="24">
        <v>0.28322546966448231</v>
      </c>
      <c r="G45" s="24">
        <v>9.5078914592037794E-2</v>
      </c>
      <c r="H45" s="24">
        <v>0.17888543819998323</v>
      </c>
      <c r="I45" s="24">
        <v>0.13034569421350312</v>
      </c>
      <c r="J45" s="24">
        <v>0.19273470540270288</v>
      </c>
      <c r="K45" s="24">
        <v>5.6450568346710701E-2</v>
      </c>
      <c r="L45" s="24">
        <v>0.13585531519475666</v>
      </c>
      <c r="M45" s="24">
        <v>8.7552841187479427E-2</v>
      </c>
      <c r="N45" s="24">
        <v>0.18096040082478457</v>
      </c>
      <c r="O45" s="24">
        <v>3.3591190136827993E-2</v>
      </c>
      <c r="P45" s="24">
        <v>0.15055453054181639</v>
      </c>
      <c r="Q45" s="24">
        <v>5.8906705900092511E-2</v>
      </c>
      <c r="R45" s="24">
        <v>0.40824829046386302</v>
      </c>
      <c r="S45" s="24">
        <v>0.12722683155162934</v>
      </c>
      <c r="T45" s="24">
        <v>2.0125379386900212E-2</v>
      </c>
      <c r="U45" s="24">
        <v>0.17351272767917236</v>
      </c>
      <c r="V45" s="24">
        <v>7.5476265585060875E-2</v>
      </c>
      <c r="W45" s="199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56"/>
    </row>
    <row r="46" spans="1:65">
      <c r="A46" s="30"/>
      <c r="B46" s="3" t="s">
        <v>83</v>
      </c>
      <c r="C46" s="29"/>
      <c r="D46" s="13">
        <v>3.2349394967759459E-2</v>
      </c>
      <c r="E46" s="13">
        <v>1.655846188621914E-2</v>
      </c>
      <c r="F46" s="13">
        <v>6.0026591945845767E-2</v>
      </c>
      <c r="G46" s="13">
        <v>2.2111375486520417E-2</v>
      </c>
      <c r="H46" s="13">
        <v>4.2591770999996004E-2</v>
      </c>
      <c r="I46" s="13">
        <v>3.0851051884852803E-2</v>
      </c>
      <c r="J46" s="13">
        <v>4.4787305670651326E-2</v>
      </c>
      <c r="K46" s="13">
        <v>1.3027054233856316E-2</v>
      </c>
      <c r="L46" s="13">
        <v>3.1903400828514283E-2</v>
      </c>
      <c r="M46" s="13">
        <v>1.9532145273280413E-2</v>
      </c>
      <c r="N46" s="13">
        <v>4.2915510077024009E-2</v>
      </c>
      <c r="O46" s="13">
        <v>7.2579309862348717E-3</v>
      </c>
      <c r="P46" s="13">
        <v>3.6424483195600744E-2</v>
      </c>
      <c r="Q46" s="13">
        <v>1.3526224087277272E-2</v>
      </c>
      <c r="R46" s="13">
        <v>9.7979589711327114E-2</v>
      </c>
      <c r="S46" s="13">
        <v>2.9679665214221461E-2</v>
      </c>
      <c r="T46" s="13">
        <v>5.366860385032474E-3</v>
      </c>
      <c r="U46" s="13">
        <v>3.7774904429427943E-2</v>
      </c>
      <c r="V46" s="13">
        <v>1.7108333717807529E-2</v>
      </c>
      <c r="W46" s="146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3" t="s">
        <v>182</v>
      </c>
      <c r="C47" s="29"/>
      <c r="D47" s="13">
        <v>3.5934994566427125E-2</v>
      </c>
      <c r="E47" s="13">
        <v>2.7994980210443998E-3</v>
      </c>
      <c r="F47" s="13">
        <v>9.3155710010618842E-2</v>
      </c>
      <c r="G47" s="13">
        <v>-3.7648421662322962E-3</v>
      </c>
      <c r="H47" s="13">
        <v>-2.6933101650738478E-2</v>
      </c>
      <c r="I47" s="13">
        <v>-2.1141036779611877E-2</v>
      </c>
      <c r="J47" s="13">
        <v>-2.9925668500819791E-3</v>
      </c>
      <c r="K47" s="13">
        <v>3.9579109952696534E-3</v>
      </c>
      <c r="L47" s="13">
        <v>-1.3418283618109816E-2</v>
      </c>
      <c r="M47" s="13">
        <v>3.8517231392991347E-2</v>
      </c>
      <c r="N47" s="13">
        <v>-2.3071725069987448E-2</v>
      </c>
      <c r="O47" s="13">
        <v>7.2274469073096315E-2</v>
      </c>
      <c r="P47" s="13">
        <v>-4.2378607973742821E-2</v>
      </c>
      <c r="Q47" s="13">
        <v>8.9777005502460483E-3</v>
      </c>
      <c r="R47" s="13">
        <v>-3.4655854812240539E-2</v>
      </c>
      <c r="S47" s="13">
        <v>-6.8539434308330094E-3</v>
      </c>
      <c r="T47" s="13">
        <v>-0.13120525147214979</v>
      </c>
      <c r="U47" s="13">
        <v>6.4195385654985948E-2</v>
      </c>
      <c r="V47" s="13">
        <v>2.210638092479944E-2</v>
      </c>
      <c r="W47" s="146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46" t="s">
        <v>183</v>
      </c>
      <c r="C48" s="47"/>
      <c r="D48" s="45" t="s">
        <v>184</v>
      </c>
      <c r="E48" s="45">
        <v>0.19</v>
      </c>
      <c r="F48" s="45">
        <v>3.23</v>
      </c>
      <c r="G48" s="45">
        <v>0.03</v>
      </c>
      <c r="H48" s="45">
        <v>0.8</v>
      </c>
      <c r="I48" s="45">
        <v>0.61</v>
      </c>
      <c r="J48" s="45">
        <v>0</v>
      </c>
      <c r="K48" s="45">
        <v>0.23</v>
      </c>
      <c r="L48" s="45">
        <v>0.35</v>
      </c>
      <c r="M48" s="45">
        <v>1.39</v>
      </c>
      <c r="N48" s="45">
        <v>0.67</v>
      </c>
      <c r="O48" s="45">
        <v>2.5299999999999998</v>
      </c>
      <c r="P48" s="45">
        <v>1.32</v>
      </c>
      <c r="Q48" s="45">
        <v>0.4</v>
      </c>
      <c r="R48" s="45" t="s">
        <v>184</v>
      </c>
      <c r="S48" s="45">
        <v>0.13</v>
      </c>
      <c r="T48" s="45">
        <v>4.3099999999999996</v>
      </c>
      <c r="U48" s="45">
        <v>2.2599999999999998</v>
      </c>
      <c r="V48" s="45">
        <v>0.84</v>
      </c>
      <c r="W48" s="146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2:65">
      <c r="B49" s="31" t="s">
        <v>188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BM49" s="55"/>
    </row>
    <row r="50" spans="2:65">
      <c r="BM50" s="55"/>
    </row>
    <row r="51" spans="2:65">
      <c r="BM51" s="55"/>
    </row>
    <row r="52" spans="2:65">
      <c r="BM52" s="55"/>
    </row>
    <row r="53" spans="2:65">
      <c r="BM53" s="55"/>
    </row>
    <row r="54" spans="2:65">
      <c r="BM54" s="55"/>
    </row>
    <row r="55" spans="2:65">
      <c r="BM55" s="55"/>
    </row>
    <row r="56" spans="2:65">
      <c r="BM56" s="55"/>
    </row>
    <row r="57" spans="2:65">
      <c r="BM57" s="55"/>
    </row>
    <row r="58" spans="2:65">
      <c r="BM58" s="55"/>
    </row>
    <row r="59" spans="2:65">
      <c r="BM59" s="55"/>
    </row>
    <row r="60" spans="2:65">
      <c r="BM60" s="55"/>
    </row>
    <row r="61" spans="2:65">
      <c r="BM61" s="55"/>
    </row>
    <row r="62" spans="2:65">
      <c r="BM62" s="55"/>
    </row>
    <row r="63" spans="2:65">
      <c r="BM63" s="55"/>
    </row>
    <row r="64" spans="2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6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  <row r="120" spans="65:65">
      <c r="BM120" s="57"/>
    </row>
  </sheetData>
  <dataConsolidate/>
  <conditionalFormatting sqref="B6:P11 B25:C42 E25:V42">
    <cfRule type="expression" dxfId="20" priority="6">
      <formula>AND($B6&lt;&gt;$B5,NOT(ISBLANK(INDIRECT(Anlyt_LabRefThisCol))))</formula>
    </cfRule>
  </conditionalFormatting>
  <conditionalFormatting sqref="C2:P17 C21:V48">
    <cfRule type="expression" dxfId="19" priority="4" stopIfTrue="1">
      <formula>AND(ISBLANK(INDIRECT(Anlyt_LabRefLastCol)),ISBLANK(INDIRECT(Anlyt_LabRefThisCol)))</formula>
    </cfRule>
    <cfRule type="expression" dxfId="18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77E8-BBE0-49DE-B6CE-9516A7E8BFD2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16" width="11.28515625" style="2" bestFit="1" customWidth="1"/>
    <col min="17" max="17" width="11.140625" style="2" bestFit="1" customWidth="1"/>
    <col min="18" max="20" width="11.28515625" style="2" bestFit="1" customWidth="1"/>
    <col min="21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255</v>
      </c>
      <c r="BM1" s="28" t="s">
        <v>64</v>
      </c>
    </row>
    <row r="2" spans="1:66" ht="15">
      <c r="A2" s="25" t="s">
        <v>4</v>
      </c>
      <c r="B2" s="18" t="s">
        <v>101</v>
      </c>
      <c r="C2" s="15" t="s">
        <v>102</v>
      </c>
      <c r="D2" s="16" t="s">
        <v>153</v>
      </c>
      <c r="E2" s="17" t="s">
        <v>153</v>
      </c>
      <c r="F2" s="17" t="s">
        <v>153</v>
      </c>
      <c r="G2" s="17" t="s">
        <v>153</v>
      </c>
      <c r="H2" s="17" t="s">
        <v>153</v>
      </c>
      <c r="I2" s="17" t="s">
        <v>153</v>
      </c>
      <c r="J2" s="17" t="s">
        <v>153</v>
      </c>
      <c r="K2" s="17" t="s">
        <v>153</v>
      </c>
      <c r="L2" s="17" t="s">
        <v>153</v>
      </c>
      <c r="M2" s="17" t="s">
        <v>153</v>
      </c>
      <c r="N2" s="17" t="s">
        <v>153</v>
      </c>
      <c r="O2" s="17" t="s">
        <v>153</v>
      </c>
      <c r="P2" s="17" t="s">
        <v>153</v>
      </c>
      <c r="Q2" s="17" t="s">
        <v>153</v>
      </c>
      <c r="R2" s="17" t="s">
        <v>153</v>
      </c>
      <c r="S2" s="17" t="s">
        <v>153</v>
      </c>
      <c r="T2" s="17" t="s">
        <v>153</v>
      </c>
      <c r="U2" s="14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154</v>
      </c>
      <c r="C3" s="9" t="s">
        <v>154</v>
      </c>
      <c r="D3" s="144" t="s">
        <v>156</v>
      </c>
      <c r="E3" s="145" t="s">
        <v>157</v>
      </c>
      <c r="F3" s="145" t="s">
        <v>158</v>
      </c>
      <c r="G3" s="145" t="s">
        <v>160</v>
      </c>
      <c r="H3" s="145" t="s">
        <v>161</v>
      </c>
      <c r="I3" s="145" t="s">
        <v>162</v>
      </c>
      <c r="J3" s="145" t="s">
        <v>164</v>
      </c>
      <c r="K3" s="145" t="s">
        <v>165</v>
      </c>
      <c r="L3" s="145" t="s">
        <v>166</v>
      </c>
      <c r="M3" s="145" t="s">
        <v>167</v>
      </c>
      <c r="N3" s="145" t="s">
        <v>168</v>
      </c>
      <c r="O3" s="145" t="s">
        <v>170</v>
      </c>
      <c r="P3" s="145" t="s">
        <v>171</v>
      </c>
      <c r="Q3" s="145" t="s">
        <v>172</v>
      </c>
      <c r="R3" s="145" t="s">
        <v>173</v>
      </c>
      <c r="S3" s="145" t="s">
        <v>174</v>
      </c>
      <c r="T3" s="145" t="s">
        <v>175</v>
      </c>
      <c r="U3" s="146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189</v>
      </c>
      <c r="E4" s="11" t="s">
        <v>189</v>
      </c>
      <c r="F4" s="11" t="s">
        <v>189</v>
      </c>
      <c r="G4" s="11" t="s">
        <v>189</v>
      </c>
      <c r="H4" s="11" t="s">
        <v>189</v>
      </c>
      <c r="I4" s="11" t="s">
        <v>189</v>
      </c>
      <c r="J4" s="11" t="s">
        <v>104</v>
      </c>
      <c r="K4" s="11" t="s">
        <v>104</v>
      </c>
      <c r="L4" s="11" t="s">
        <v>189</v>
      </c>
      <c r="M4" s="11" t="s">
        <v>189</v>
      </c>
      <c r="N4" s="11" t="s">
        <v>104</v>
      </c>
      <c r="O4" s="11" t="s">
        <v>189</v>
      </c>
      <c r="P4" s="11" t="s">
        <v>189</v>
      </c>
      <c r="Q4" s="11" t="s">
        <v>104</v>
      </c>
      <c r="R4" s="11" t="s">
        <v>104</v>
      </c>
      <c r="S4" s="11" t="s">
        <v>189</v>
      </c>
      <c r="T4" s="11" t="s">
        <v>189</v>
      </c>
      <c r="U4" s="146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146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01">
        <v>227</v>
      </c>
      <c r="E6" s="201">
        <v>240</v>
      </c>
      <c r="F6" s="201">
        <v>218</v>
      </c>
      <c r="G6" s="201">
        <v>230</v>
      </c>
      <c r="H6" s="201">
        <v>223</v>
      </c>
      <c r="I6" s="201">
        <v>229</v>
      </c>
      <c r="J6" s="201">
        <v>226.2</v>
      </c>
      <c r="K6" s="201" t="s">
        <v>190</v>
      </c>
      <c r="L6" s="201">
        <v>237</v>
      </c>
      <c r="M6" s="201">
        <v>232.68612054920771</v>
      </c>
      <c r="N6" s="201">
        <v>227.8</v>
      </c>
      <c r="O6" s="201">
        <v>237</v>
      </c>
      <c r="P6" s="201">
        <v>229</v>
      </c>
      <c r="Q6" s="201" t="s">
        <v>191</v>
      </c>
      <c r="R6" s="201">
        <v>228.11412000000004</v>
      </c>
      <c r="S6" s="201">
        <v>228</v>
      </c>
      <c r="T6" s="201">
        <v>236</v>
      </c>
      <c r="U6" s="203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5">
        <v>1</v>
      </c>
    </row>
    <row r="7" spans="1:66">
      <c r="A7" s="30"/>
      <c r="B7" s="19">
        <v>1</v>
      </c>
      <c r="C7" s="9">
        <v>2</v>
      </c>
      <c r="D7" s="206">
        <v>224.8</v>
      </c>
      <c r="E7" s="206">
        <v>234</v>
      </c>
      <c r="F7" s="206">
        <v>217</v>
      </c>
      <c r="G7" s="206">
        <v>233</v>
      </c>
      <c r="H7" s="206">
        <v>223</v>
      </c>
      <c r="I7" s="206">
        <v>236</v>
      </c>
      <c r="J7" s="206">
        <v>224.8</v>
      </c>
      <c r="K7" s="206" t="s">
        <v>190</v>
      </c>
      <c r="L7" s="206">
        <v>234</v>
      </c>
      <c r="M7" s="206">
        <v>223.33974310018957</v>
      </c>
      <c r="N7" s="206">
        <v>226.5</v>
      </c>
      <c r="O7" s="206">
        <v>236</v>
      </c>
      <c r="P7" s="206">
        <v>226</v>
      </c>
      <c r="Q7" s="206" t="s">
        <v>191</v>
      </c>
      <c r="R7" s="206">
        <v>229.35161600000001</v>
      </c>
      <c r="S7" s="206">
        <v>229</v>
      </c>
      <c r="T7" s="206">
        <v>229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>
        <v>22</v>
      </c>
    </row>
    <row r="8" spans="1:66">
      <c r="A8" s="30"/>
      <c r="B8" s="19">
        <v>1</v>
      </c>
      <c r="C8" s="9">
        <v>3</v>
      </c>
      <c r="D8" s="206">
        <v>222.1</v>
      </c>
      <c r="E8" s="206">
        <v>219</v>
      </c>
      <c r="F8" s="206">
        <v>217</v>
      </c>
      <c r="G8" s="206">
        <v>218</v>
      </c>
      <c r="H8" s="206">
        <v>226</v>
      </c>
      <c r="I8" s="206">
        <v>224</v>
      </c>
      <c r="J8" s="206">
        <v>230.9</v>
      </c>
      <c r="K8" s="206" t="s">
        <v>190</v>
      </c>
      <c r="L8" s="206">
        <v>245</v>
      </c>
      <c r="M8" s="206">
        <v>226.20542350838986</v>
      </c>
      <c r="N8" s="206">
        <v>225.8</v>
      </c>
      <c r="O8" s="206">
        <v>237</v>
      </c>
      <c r="P8" s="206">
        <v>227</v>
      </c>
      <c r="Q8" s="206" t="s">
        <v>191</v>
      </c>
      <c r="R8" s="206">
        <v>229.501272</v>
      </c>
      <c r="S8" s="206">
        <v>222</v>
      </c>
      <c r="T8" s="206">
        <v>239</v>
      </c>
      <c r="U8" s="203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5">
        <v>16</v>
      </c>
    </row>
    <row r="9" spans="1:66">
      <c r="A9" s="30"/>
      <c r="B9" s="19">
        <v>1</v>
      </c>
      <c r="C9" s="9">
        <v>4</v>
      </c>
      <c r="D9" s="206">
        <v>219.8</v>
      </c>
      <c r="E9" s="206">
        <v>222</v>
      </c>
      <c r="F9" s="206">
        <v>227</v>
      </c>
      <c r="G9" s="206">
        <v>225</v>
      </c>
      <c r="H9" s="208">
        <v>215</v>
      </c>
      <c r="I9" s="206">
        <v>226</v>
      </c>
      <c r="J9" s="206">
        <v>233.5</v>
      </c>
      <c r="K9" s="206" t="s">
        <v>190</v>
      </c>
      <c r="L9" s="206">
        <v>245</v>
      </c>
      <c r="M9" s="206">
        <v>234.588228980906</v>
      </c>
      <c r="N9" s="206">
        <v>228.7</v>
      </c>
      <c r="O9" s="206">
        <v>235</v>
      </c>
      <c r="P9" s="206">
        <v>225</v>
      </c>
      <c r="Q9" s="206" t="s">
        <v>191</v>
      </c>
      <c r="R9" s="206">
        <v>225.74448000000001</v>
      </c>
      <c r="S9" s="206">
        <v>225</v>
      </c>
      <c r="T9" s="206">
        <v>231</v>
      </c>
      <c r="U9" s="203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5">
        <v>227.82669848041752</v>
      </c>
      <c r="BN9" s="28"/>
    </row>
    <row r="10" spans="1:66">
      <c r="A10" s="30"/>
      <c r="B10" s="19">
        <v>1</v>
      </c>
      <c r="C10" s="9">
        <v>5</v>
      </c>
      <c r="D10" s="206">
        <v>221.5</v>
      </c>
      <c r="E10" s="206">
        <v>230</v>
      </c>
      <c r="F10" s="206">
        <v>218</v>
      </c>
      <c r="G10" s="206">
        <v>222</v>
      </c>
      <c r="H10" s="206">
        <v>221</v>
      </c>
      <c r="I10" s="206">
        <v>224</v>
      </c>
      <c r="J10" s="206">
        <v>223.4</v>
      </c>
      <c r="K10" s="206" t="s">
        <v>190</v>
      </c>
      <c r="L10" s="206">
        <v>238</v>
      </c>
      <c r="M10" s="206">
        <v>229.23095005155443</v>
      </c>
      <c r="N10" s="206">
        <v>224.2</v>
      </c>
      <c r="O10" s="206">
        <v>236</v>
      </c>
      <c r="P10" s="206">
        <v>224</v>
      </c>
      <c r="Q10" s="206" t="s">
        <v>191</v>
      </c>
      <c r="R10" s="206">
        <v>226.80840000000001</v>
      </c>
      <c r="S10" s="206">
        <v>223</v>
      </c>
      <c r="T10" s="206">
        <v>238</v>
      </c>
      <c r="U10" s="203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>
        <v>12</v>
      </c>
    </row>
    <row r="11" spans="1:66">
      <c r="A11" s="30"/>
      <c r="B11" s="19">
        <v>1</v>
      </c>
      <c r="C11" s="9">
        <v>6</v>
      </c>
      <c r="D11" s="206">
        <v>222.5</v>
      </c>
      <c r="E11" s="206">
        <v>232</v>
      </c>
      <c r="F11" s="206">
        <v>221</v>
      </c>
      <c r="G11" s="206">
        <v>220</v>
      </c>
      <c r="H11" s="206">
        <v>222</v>
      </c>
      <c r="I11" s="206">
        <v>227</v>
      </c>
      <c r="J11" s="206">
        <v>227</v>
      </c>
      <c r="K11" s="206" t="s">
        <v>190</v>
      </c>
      <c r="L11" s="206">
        <v>226</v>
      </c>
      <c r="M11" s="206">
        <v>226.48348504733099</v>
      </c>
      <c r="N11" s="206">
        <v>225.7</v>
      </c>
      <c r="O11" s="206">
        <v>236</v>
      </c>
      <c r="P11" s="206">
        <v>229</v>
      </c>
      <c r="Q11" s="206" t="s">
        <v>191</v>
      </c>
      <c r="R11" s="206">
        <v>229.149024</v>
      </c>
      <c r="S11" s="206">
        <v>222</v>
      </c>
      <c r="T11" s="206">
        <v>230</v>
      </c>
      <c r="U11" s="203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9"/>
    </row>
    <row r="12" spans="1:66">
      <c r="A12" s="30"/>
      <c r="B12" s="20" t="s">
        <v>179</v>
      </c>
      <c r="C12" s="12"/>
      <c r="D12" s="210">
        <v>222.95000000000002</v>
      </c>
      <c r="E12" s="210">
        <v>229.5</v>
      </c>
      <c r="F12" s="210">
        <v>219.66666666666666</v>
      </c>
      <c r="G12" s="210">
        <v>224.66666666666666</v>
      </c>
      <c r="H12" s="210">
        <v>221.66666666666666</v>
      </c>
      <c r="I12" s="210">
        <v>227.66666666666666</v>
      </c>
      <c r="J12" s="210">
        <v>227.63333333333333</v>
      </c>
      <c r="K12" s="210" t="s">
        <v>424</v>
      </c>
      <c r="L12" s="210">
        <v>237.5</v>
      </c>
      <c r="M12" s="210">
        <v>228.75565853959642</v>
      </c>
      <c r="N12" s="210">
        <v>226.45000000000002</v>
      </c>
      <c r="O12" s="210">
        <v>236.16666666666666</v>
      </c>
      <c r="P12" s="210">
        <v>226.66666666666666</v>
      </c>
      <c r="Q12" s="210" t="s">
        <v>424</v>
      </c>
      <c r="R12" s="210">
        <v>228.11148533333338</v>
      </c>
      <c r="S12" s="210">
        <v>224.83333333333334</v>
      </c>
      <c r="T12" s="210">
        <v>233.83333333333334</v>
      </c>
      <c r="U12" s="203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9"/>
    </row>
    <row r="13" spans="1:66">
      <c r="A13" s="30"/>
      <c r="B13" s="3" t="s">
        <v>180</v>
      </c>
      <c r="C13" s="29"/>
      <c r="D13" s="206">
        <v>222.3</v>
      </c>
      <c r="E13" s="206">
        <v>231</v>
      </c>
      <c r="F13" s="206">
        <v>218</v>
      </c>
      <c r="G13" s="206">
        <v>223.5</v>
      </c>
      <c r="H13" s="206">
        <v>222.5</v>
      </c>
      <c r="I13" s="206">
        <v>226.5</v>
      </c>
      <c r="J13" s="206">
        <v>226.6</v>
      </c>
      <c r="K13" s="206" t="s">
        <v>424</v>
      </c>
      <c r="L13" s="206">
        <v>237.5</v>
      </c>
      <c r="M13" s="206">
        <v>227.85721754944271</v>
      </c>
      <c r="N13" s="206">
        <v>226.15</v>
      </c>
      <c r="O13" s="206">
        <v>236</v>
      </c>
      <c r="P13" s="206">
        <v>226.5</v>
      </c>
      <c r="Q13" s="206" t="s">
        <v>424</v>
      </c>
      <c r="R13" s="206">
        <v>228.63157200000001</v>
      </c>
      <c r="S13" s="206">
        <v>224</v>
      </c>
      <c r="T13" s="206">
        <v>233.5</v>
      </c>
      <c r="U13" s="203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9"/>
    </row>
    <row r="14" spans="1:66">
      <c r="A14" s="30"/>
      <c r="B14" s="3" t="s">
        <v>181</v>
      </c>
      <c r="C14" s="29"/>
      <c r="D14" s="206">
        <v>2.5602734228984207</v>
      </c>
      <c r="E14" s="206">
        <v>7.7910204723129821</v>
      </c>
      <c r="F14" s="206">
        <v>3.8815804341359033</v>
      </c>
      <c r="G14" s="206">
        <v>5.8537737116040507</v>
      </c>
      <c r="H14" s="206">
        <v>3.6696957185394359</v>
      </c>
      <c r="I14" s="206">
        <v>4.5018514709691013</v>
      </c>
      <c r="J14" s="206">
        <v>3.833884018416136</v>
      </c>
      <c r="K14" s="206" t="s">
        <v>424</v>
      </c>
      <c r="L14" s="206">
        <v>7.1763500472036617</v>
      </c>
      <c r="M14" s="206">
        <v>4.2589182364381575</v>
      </c>
      <c r="N14" s="206">
        <v>1.6084153692376875</v>
      </c>
      <c r="O14" s="206">
        <v>0.752772652709081</v>
      </c>
      <c r="P14" s="206">
        <v>2.0655911179772892</v>
      </c>
      <c r="Q14" s="206" t="s">
        <v>424</v>
      </c>
      <c r="R14" s="206">
        <v>1.5392641170069081</v>
      </c>
      <c r="S14" s="206">
        <v>3.0605010483034745</v>
      </c>
      <c r="T14" s="206">
        <v>4.3550736694878847</v>
      </c>
      <c r="U14" s="203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9"/>
    </row>
    <row r="15" spans="1:66">
      <c r="A15" s="30"/>
      <c r="B15" s="3" t="s">
        <v>83</v>
      </c>
      <c r="C15" s="29"/>
      <c r="D15" s="13">
        <v>1.1483621542491234E-2</v>
      </c>
      <c r="E15" s="13">
        <v>3.3947801622278791E-2</v>
      </c>
      <c r="F15" s="13">
        <v>1.7670320640982867E-2</v>
      </c>
      <c r="G15" s="13">
        <v>2.6055372603578861E-2</v>
      </c>
      <c r="H15" s="13">
        <v>1.6555018279125276E-2</v>
      </c>
      <c r="I15" s="13">
        <v>1.977387176121128E-2</v>
      </c>
      <c r="J15" s="13">
        <v>1.6842366459581797E-2</v>
      </c>
      <c r="K15" s="13" t="s">
        <v>424</v>
      </c>
      <c r="L15" s="13">
        <v>3.0216210725068048E-2</v>
      </c>
      <c r="M15" s="13">
        <v>1.8617761255077154E-2</v>
      </c>
      <c r="N15" s="13">
        <v>7.1027395417870938E-3</v>
      </c>
      <c r="O15" s="13">
        <v>3.1874635965098703E-3</v>
      </c>
      <c r="P15" s="13">
        <v>9.1129019910762762E-3</v>
      </c>
      <c r="Q15" s="13" t="s">
        <v>424</v>
      </c>
      <c r="R15" s="13">
        <v>6.7478589022276613E-3</v>
      </c>
      <c r="S15" s="13">
        <v>1.361231007399618E-2</v>
      </c>
      <c r="T15" s="13">
        <v>1.8624691387688744E-2</v>
      </c>
      <c r="U15" s="14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182</v>
      </c>
      <c r="C16" s="29"/>
      <c r="D16" s="13">
        <v>-2.1405298470041578E-2</v>
      </c>
      <c r="E16" s="13">
        <v>7.3446243602846017E-3</v>
      </c>
      <c r="F16" s="13">
        <v>-3.5816837395167056E-2</v>
      </c>
      <c r="G16" s="13">
        <v>-1.3870331417818793E-2</v>
      </c>
      <c r="H16" s="13">
        <v>-2.7038235004227751E-2</v>
      </c>
      <c r="I16" s="13">
        <v>-7.0242783140983533E-4</v>
      </c>
      <c r="J16" s="13">
        <v>-8.4873787125883116E-4</v>
      </c>
      <c r="K16" s="13" t="s">
        <v>424</v>
      </c>
      <c r="L16" s="13">
        <v>4.2459033924041822E-2</v>
      </c>
      <c r="M16" s="13">
        <v>4.0774854982974507E-3</v>
      </c>
      <c r="N16" s="13">
        <v>-6.0427442858977942E-3</v>
      </c>
      <c r="O16" s="13">
        <v>3.6606632330082212E-2</v>
      </c>
      <c r="P16" s="13">
        <v>-5.0917290268794879E-3</v>
      </c>
      <c r="Q16" s="13" t="s">
        <v>424</v>
      </c>
      <c r="R16" s="13">
        <v>1.2500152739576276E-3</v>
      </c>
      <c r="S16" s="13">
        <v>-1.3138781218573814E-2</v>
      </c>
      <c r="T16" s="13">
        <v>2.636492954065317E-2</v>
      </c>
      <c r="U16" s="146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183</v>
      </c>
      <c r="C17" s="47"/>
      <c r="D17" s="45">
        <v>1.1299999999999999</v>
      </c>
      <c r="E17" s="45">
        <v>0.45</v>
      </c>
      <c r="F17" s="45">
        <v>1.92</v>
      </c>
      <c r="G17" s="45">
        <v>0.71</v>
      </c>
      <c r="H17" s="45">
        <v>1.44</v>
      </c>
      <c r="I17" s="45">
        <v>0.01</v>
      </c>
      <c r="J17" s="45">
        <v>0</v>
      </c>
      <c r="K17" s="45" t="s">
        <v>184</v>
      </c>
      <c r="L17" s="45">
        <v>2.38</v>
      </c>
      <c r="M17" s="45">
        <v>0.27</v>
      </c>
      <c r="N17" s="45">
        <v>0.28000000000000003</v>
      </c>
      <c r="O17" s="45">
        <v>2.06</v>
      </c>
      <c r="P17" s="45">
        <v>0.23</v>
      </c>
      <c r="Q17" s="45" t="s">
        <v>184</v>
      </c>
      <c r="R17" s="45">
        <v>0.12</v>
      </c>
      <c r="S17" s="45">
        <v>0.67</v>
      </c>
      <c r="T17" s="45">
        <v>1.49</v>
      </c>
      <c r="U17" s="146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5"/>
    </row>
    <row r="19" spans="1:65" ht="15">
      <c r="B19" s="8" t="s">
        <v>256</v>
      </c>
      <c r="BM19" s="28" t="s">
        <v>193</v>
      </c>
    </row>
    <row r="20" spans="1:65" ht="15">
      <c r="A20" s="25" t="s">
        <v>48</v>
      </c>
      <c r="B20" s="18" t="s">
        <v>101</v>
      </c>
      <c r="C20" s="15" t="s">
        <v>102</v>
      </c>
      <c r="D20" s="16" t="s">
        <v>153</v>
      </c>
      <c r="E20" s="14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154</v>
      </c>
      <c r="C21" s="9" t="s">
        <v>154</v>
      </c>
      <c r="D21" s="144" t="s">
        <v>156</v>
      </c>
      <c r="E21" s="14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192</v>
      </c>
      <c r="E22" s="14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14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8">
        <v>1</v>
      </c>
      <c r="C24" s="14">
        <v>1</v>
      </c>
      <c r="D24" s="22">
        <v>5.65</v>
      </c>
      <c r="E24" s="14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5.97</v>
      </c>
      <c r="E25" s="14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3</v>
      </c>
      <c r="D26" s="11">
        <v>5.91</v>
      </c>
      <c r="E26" s="14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5.55</v>
      </c>
      <c r="E27" s="14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5.83</v>
      </c>
    </row>
    <row r="28" spans="1:65">
      <c r="A28" s="30"/>
      <c r="B28" s="19">
        <v>1</v>
      </c>
      <c r="C28" s="9">
        <v>5</v>
      </c>
      <c r="D28" s="11">
        <v>5.87</v>
      </c>
      <c r="E28" s="14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</v>
      </c>
    </row>
    <row r="29" spans="1:65">
      <c r="A29" s="30"/>
      <c r="B29" s="19">
        <v>1</v>
      </c>
      <c r="C29" s="9">
        <v>6</v>
      </c>
      <c r="D29" s="11">
        <v>6.03</v>
      </c>
      <c r="E29" s="14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179</v>
      </c>
      <c r="C30" s="12"/>
      <c r="D30" s="23">
        <v>5.830000000000001</v>
      </c>
      <c r="E30" s="14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180</v>
      </c>
      <c r="C31" s="29"/>
      <c r="D31" s="11">
        <v>5.8900000000000006</v>
      </c>
      <c r="E31" s="14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181</v>
      </c>
      <c r="C32" s="29"/>
      <c r="D32" s="24">
        <v>0.18889150324988155</v>
      </c>
      <c r="E32" s="14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83</v>
      </c>
      <c r="C33" s="29"/>
      <c r="D33" s="13">
        <v>3.239991479414777E-2</v>
      </c>
      <c r="E33" s="14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182</v>
      </c>
      <c r="C34" s="29"/>
      <c r="D34" s="13">
        <v>2.2204460492503131E-16</v>
      </c>
      <c r="E34" s="14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183</v>
      </c>
      <c r="C35" s="47"/>
      <c r="D35" s="45" t="s">
        <v>184</v>
      </c>
      <c r="E35" s="14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BM36" s="55"/>
    </row>
    <row r="37" spans="1:65" ht="15">
      <c r="B37" s="8" t="s">
        <v>257</v>
      </c>
      <c r="BM37" s="28" t="s">
        <v>193</v>
      </c>
    </row>
    <row r="38" spans="1:65" ht="15">
      <c r="A38" s="25" t="s">
        <v>7</v>
      </c>
      <c r="B38" s="18" t="s">
        <v>101</v>
      </c>
      <c r="C38" s="15" t="s">
        <v>102</v>
      </c>
      <c r="D38" s="16" t="s">
        <v>153</v>
      </c>
      <c r="E38" s="14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154</v>
      </c>
      <c r="C39" s="9" t="s">
        <v>154</v>
      </c>
      <c r="D39" s="144" t="s">
        <v>156</v>
      </c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192</v>
      </c>
      <c r="E40" s="14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</v>
      </c>
    </row>
    <row r="41" spans="1:65">
      <c r="A41" s="30"/>
      <c r="B41" s="19"/>
      <c r="C41" s="9"/>
      <c r="D41" s="26"/>
      <c r="E41" s="14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11">
        <v>24.7</v>
      </c>
      <c r="E42" s="212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4">
        <v>1</v>
      </c>
    </row>
    <row r="43" spans="1:65">
      <c r="A43" s="30"/>
      <c r="B43" s="19">
        <v>1</v>
      </c>
      <c r="C43" s="9">
        <v>2</v>
      </c>
      <c r="D43" s="215">
        <v>25.1</v>
      </c>
      <c r="E43" s="212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4">
        <v>2</v>
      </c>
    </row>
    <row r="44" spans="1:65">
      <c r="A44" s="30"/>
      <c r="B44" s="19">
        <v>1</v>
      </c>
      <c r="C44" s="9">
        <v>3</v>
      </c>
      <c r="D44" s="215">
        <v>24.8</v>
      </c>
      <c r="E44" s="212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4">
        <v>16</v>
      </c>
    </row>
    <row r="45" spans="1:65">
      <c r="A45" s="30"/>
      <c r="B45" s="19">
        <v>1</v>
      </c>
      <c r="C45" s="9">
        <v>4</v>
      </c>
      <c r="D45" s="215">
        <v>26.2</v>
      </c>
      <c r="E45" s="212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4">
        <v>25.3333333333333</v>
      </c>
    </row>
    <row r="46" spans="1:65">
      <c r="A46" s="30"/>
      <c r="B46" s="19">
        <v>1</v>
      </c>
      <c r="C46" s="9">
        <v>5</v>
      </c>
      <c r="D46" s="215">
        <v>25.8</v>
      </c>
      <c r="E46" s="212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4">
        <v>8</v>
      </c>
    </row>
    <row r="47" spans="1:65">
      <c r="A47" s="30"/>
      <c r="B47" s="19">
        <v>1</v>
      </c>
      <c r="C47" s="9">
        <v>6</v>
      </c>
      <c r="D47" s="215">
        <v>25.4</v>
      </c>
      <c r="E47" s="212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6"/>
    </row>
    <row r="48" spans="1:65">
      <c r="A48" s="30"/>
      <c r="B48" s="20" t="s">
        <v>179</v>
      </c>
      <c r="C48" s="12"/>
      <c r="D48" s="217">
        <v>25.333333333333332</v>
      </c>
      <c r="E48" s="212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6"/>
    </row>
    <row r="49" spans="1:65">
      <c r="A49" s="30"/>
      <c r="B49" s="3" t="s">
        <v>180</v>
      </c>
      <c r="C49" s="29"/>
      <c r="D49" s="215">
        <v>25.25</v>
      </c>
      <c r="E49" s="212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6"/>
    </row>
    <row r="50" spans="1:65">
      <c r="A50" s="30"/>
      <c r="B50" s="3" t="s">
        <v>181</v>
      </c>
      <c r="C50" s="29"/>
      <c r="D50" s="215">
        <v>0.58537737116040489</v>
      </c>
      <c r="E50" s="212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6"/>
    </row>
    <row r="51" spans="1:65">
      <c r="A51" s="30"/>
      <c r="B51" s="3" t="s">
        <v>83</v>
      </c>
      <c r="C51" s="29"/>
      <c r="D51" s="13">
        <v>2.3107001493173879E-2</v>
      </c>
      <c r="E51" s="14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182</v>
      </c>
      <c r="C52" s="29"/>
      <c r="D52" s="13">
        <v>1.3322676295501878E-15</v>
      </c>
      <c r="E52" s="14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183</v>
      </c>
      <c r="C53" s="47"/>
      <c r="D53" s="45" t="s">
        <v>184</v>
      </c>
      <c r="E53" s="14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BM54" s="55"/>
    </row>
    <row r="55" spans="1:65" ht="15">
      <c r="B55" s="8" t="s">
        <v>258</v>
      </c>
      <c r="BM55" s="28" t="s">
        <v>193</v>
      </c>
    </row>
    <row r="56" spans="1:65" ht="15">
      <c r="A56" s="25" t="s">
        <v>10</v>
      </c>
      <c r="B56" s="18" t="s">
        <v>101</v>
      </c>
      <c r="C56" s="15" t="s">
        <v>102</v>
      </c>
      <c r="D56" s="16" t="s">
        <v>153</v>
      </c>
      <c r="E56" s="14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154</v>
      </c>
      <c r="C57" s="9" t="s">
        <v>154</v>
      </c>
      <c r="D57" s="144" t="s">
        <v>156</v>
      </c>
      <c r="E57" s="14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192</v>
      </c>
      <c r="E58" s="14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14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01">
        <v>668</v>
      </c>
      <c r="E60" s="203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5">
        <v>1</v>
      </c>
    </row>
    <row r="61" spans="1:65">
      <c r="A61" s="30"/>
      <c r="B61" s="19">
        <v>1</v>
      </c>
      <c r="C61" s="9">
        <v>2</v>
      </c>
      <c r="D61" s="206">
        <v>685</v>
      </c>
      <c r="E61" s="203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5">
        <v>3</v>
      </c>
    </row>
    <row r="62" spans="1:65">
      <c r="A62" s="30"/>
      <c r="B62" s="19">
        <v>1</v>
      </c>
      <c r="C62" s="9">
        <v>3</v>
      </c>
      <c r="D62" s="206">
        <v>681</v>
      </c>
      <c r="E62" s="203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5">
        <v>16</v>
      </c>
    </row>
    <row r="63" spans="1:65">
      <c r="A63" s="30"/>
      <c r="B63" s="19">
        <v>1</v>
      </c>
      <c r="C63" s="9">
        <v>4</v>
      </c>
      <c r="D63" s="206">
        <v>671</v>
      </c>
      <c r="E63" s="203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5">
        <v>677.33333333333303</v>
      </c>
    </row>
    <row r="64" spans="1:65">
      <c r="A64" s="30"/>
      <c r="B64" s="19">
        <v>1</v>
      </c>
      <c r="C64" s="9">
        <v>5</v>
      </c>
      <c r="D64" s="206">
        <v>677</v>
      </c>
      <c r="E64" s="203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5">
        <v>9</v>
      </c>
    </row>
    <row r="65" spans="1:65">
      <c r="A65" s="30"/>
      <c r="B65" s="19">
        <v>1</v>
      </c>
      <c r="C65" s="9">
        <v>6</v>
      </c>
      <c r="D65" s="206">
        <v>682</v>
      </c>
      <c r="E65" s="203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9"/>
    </row>
    <row r="66" spans="1:65">
      <c r="A66" s="30"/>
      <c r="B66" s="20" t="s">
        <v>179</v>
      </c>
      <c r="C66" s="12"/>
      <c r="D66" s="210">
        <v>677.33333333333337</v>
      </c>
      <c r="E66" s="203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9"/>
    </row>
    <row r="67" spans="1:65">
      <c r="A67" s="30"/>
      <c r="B67" s="3" t="s">
        <v>180</v>
      </c>
      <c r="C67" s="29"/>
      <c r="D67" s="206">
        <v>679</v>
      </c>
      <c r="E67" s="203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  <c r="BI67" s="204"/>
      <c r="BJ67" s="204"/>
      <c r="BK67" s="204"/>
      <c r="BL67" s="204"/>
      <c r="BM67" s="209"/>
    </row>
    <row r="68" spans="1:65">
      <c r="A68" s="30"/>
      <c r="B68" s="3" t="s">
        <v>181</v>
      </c>
      <c r="C68" s="29"/>
      <c r="D68" s="206">
        <v>6.6533199732664796</v>
      </c>
      <c r="E68" s="203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4"/>
      <c r="BL68" s="204"/>
      <c r="BM68" s="209"/>
    </row>
    <row r="69" spans="1:65">
      <c r="A69" s="30"/>
      <c r="B69" s="3" t="s">
        <v>83</v>
      </c>
      <c r="C69" s="29"/>
      <c r="D69" s="13">
        <v>9.8228149211611413E-3</v>
      </c>
      <c r="E69" s="14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182</v>
      </c>
      <c r="C70" s="29"/>
      <c r="D70" s="13">
        <v>4.4408920985006262E-16</v>
      </c>
      <c r="E70" s="14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183</v>
      </c>
      <c r="C71" s="47"/>
      <c r="D71" s="45" t="s">
        <v>184</v>
      </c>
      <c r="E71" s="14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259</v>
      </c>
      <c r="BM73" s="28" t="s">
        <v>193</v>
      </c>
    </row>
    <row r="74" spans="1:65" ht="15">
      <c r="A74" s="25" t="s">
        <v>13</v>
      </c>
      <c r="B74" s="18" t="s">
        <v>101</v>
      </c>
      <c r="C74" s="15" t="s">
        <v>102</v>
      </c>
      <c r="D74" s="16" t="s">
        <v>153</v>
      </c>
      <c r="E74" s="14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154</v>
      </c>
      <c r="C75" s="9" t="s">
        <v>154</v>
      </c>
      <c r="D75" s="144" t="s">
        <v>156</v>
      </c>
      <c r="E75" s="14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192</v>
      </c>
      <c r="E76" s="14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14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8">
        <v>1</v>
      </c>
      <c r="C78" s="14">
        <v>1</v>
      </c>
      <c r="D78" s="22">
        <v>1.7</v>
      </c>
      <c r="E78" s="14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1.71</v>
      </c>
      <c r="E79" s="14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4</v>
      </c>
    </row>
    <row r="80" spans="1:65">
      <c r="A80" s="30"/>
      <c r="B80" s="19">
        <v>1</v>
      </c>
      <c r="C80" s="9">
        <v>3</v>
      </c>
      <c r="D80" s="11">
        <v>1.68</v>
      </c>
      <c r="E80" s="14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1.75</v>
      </c>
      <c r="E81" s="14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1.71333333333333</v>
      </c>
    </row>
    <row r="82" spans="1:65">
      <c r="A82" s="30"/>
      <c r="B82" s="19">
        <v>1</v>
      </c>
      <c r="C82" s="9">
        <v>5</v>
      </c>
      <c r="D82" s="11">
        <v>1.7</v>
      </c>
      <c r="E82" s="14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10</v>
      </c>
    </row>
    <row r="83" spans="1:65">
      <c r="A83" s="30"/>
      <c r="B83" s="19">
        <v>1</v>
      </c>
      <c r="C83" s="9">
        <v>6</v>
      </c>
      <c r="D83" s="11">
        <v>1.74</v>
      </c>
      <c r="E83" s="14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179</v>
      </c>
      <c r="C84" s="12"/>
      <c r="D84" s="23">
        <v>1.7133333333333332</v>
      </c>
      <c r="E84" s="146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180</v>
      </c>
      <c r="C85" s="29"/>
      <c r="D85" s="11">
        <v>1.7050000000000001</v>
      </c>
      <c r="E85" s="146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181</v>
      </c>
      <c r="C86" s="29"/>
      <c r="D86" s="24">
        <v>2.6583202716502538E-2</v>
      </c>
      <c r="E86" s="14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83</v>
      </c>
      <c r="C87" s="29"/>
      <c r="D87" s="13">
        <v>1.5515487966830277E-2</v>
      </c>
      <c r="E87" s="14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182</v>
      </c>
      <c r="C88" s="29"/>
      <c r="D88" s="13">
        <v>1.7763568394002505E-15</v>
      </c>
      <c r="E88" s="14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183</v>
      </c>
      <c r="C89" s="47"/>
      <c r="D89" s="45" t="s">
        <v>184</v>
      </c>
      <c r="E89" s="14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BM90" s="55"/>
    </row>
    <row r="91" spans="1:65" ht="15">
      <c r="B91" s="8" t="s">
        <v>260</v>
      </c>
      <c r="BM91" s="28" t="s">
        <v>193</v>
      </c>
    </row>
    <row r="92" spans="1:65" ht="15">
      <c r="A92" s="25" t="s">
        <v>16</v>
      </c>
      <c r="B92" s="18" t="s">
        <v>101</v>
      </c>
      <c r="C92" s="15" t="s">
        <v>102</v>
      </c>
      <c r="D92" s="16" t="s">
        <v>153</v>
      </c>
      <c r="E92" s="14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154</v>
      </c>
      <c r="C93" s="9" t="s">
        <v>154</v>
      </c>
      <c r="D93" s="144" t="s">
        <v>156</v>
      </c>
      <c r="E93" s="14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192</v>
      </c>
      <c r="E94" s="14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14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22">
        <v>0.19</v>
      </c>
      <c r="E96" s="14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0.2</v>
      </c>
      <c r="E97" s="14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5</v>
      </c>
    </row>
    <row r="98" spans="1:65">
      <c r="A98" s="30"/>
      <c r="B98" s="19">
        <v>1</v>
      </c>
      <c r="C98" s="9">
        <v>3</v>
      </c>
      <c r="D98" s="11">
        <v>0.18</v>
      </c>
      <c r="E98" s="146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0.17</v>
      </c>
      <c r="E99" s="146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0.19</v>
      </c>
    </row>
    <row r="100" spans="1:65">
      <c r="A100" s="30"/>
      <c r="B100" s="19">
        <v>1</v>
      </c>
      <c r="C100" s="9">
        <v>5</v>
      </c>
      <c r="D100" s="11">
        <v>0.21</v>
      </c>
      <c r="E100" s="14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11</v>
      </c>
    </row>
    <row r="101" spans="1:65">
      <c r="A101" s="30"/>
      <c r="B101" s="19">
        <v>1</v>
      </c>
      <c r="C101" s="9">
        <v>6</v>
      </c>
      <c r="D101" s="11">
        <v>0.19</v>
      </c>
      <c r="E101" s="14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179</v>
      </c>
      <c r="C102" s="12"/>
      <c r="D102" s="23">
        <v>0.19000000000000003</v>
      </c>
      <c r="E102" s="14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180</v>
      </c>
      <c r="C103" s="29"/>
      <c r="D103" s="11">
        <v>0.19</v>
      </c>
      <c r="E103" s="14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181</v>
      </c>
      <c r="C104" s="29"/>
      <c r="D104" s="24">
        <v>1.4142135623730947E-2</v>
      </c>
      <c r="E104" s="146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83</v>
      </c>
      <c r="C105" s="29"/>
      <c r="D105" s="13">
        <v>7.4432292756478655E-2</v>
      </c>
      <c r="E105" s="14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182</v>
      </c>
      <c r="C106" s="29"/>
      <c r="D106" s="13">
        <v>2.2204460492503131E-16</v>
      </c>
      <c r="E106" s="14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183</v>
      </c>
      <c r="C107" s="47"/>
      <c r="D107" s="45" t="s">
        <v>184</v>
      </c>
      <c r="E107" s="14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BM108" s="55"/>
    </row>
    <row r="109" spans="1:65" ht="15">
      <c r="B109" s="8" t="s">
        <v>261</v>
      </c>
      <c r="BM109" s="28" t="s">
        <v>193</v>
      </c>
    </row>
    <row r="110" spans="1:65" ht="15">
      <c r="A110" s="25" t="s">
        <v>49</v>
      </c>
      <c r="B110" s="18" t="s">
        <v>101</v>
      </c>
      <c r="C110" s="15" t="s">
        <v>102</v>
      </c>
      <c r="D110" s="16" t="s">
        <v>153</v>
      </c>
      <c r="E110" s="14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154</v>
      </c>
      <c r="C111" s="9" t="s">
        <v>154</v>
      </c>
      <c r="D111" s="144" t="s">
        <v>156</v>
      </c>
      <c r="E111" s="14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1</v>
      </c>
    </row>
    <row r="112" spans="1:65">
      <c r="A112" s="30"/>
      <c r="B112" s="19"/>
      <c r="C112" s="9"/>
      <c r="D112" s="10" t="s">
        <v>192</v>
      </c>
      <c r="E112" s="14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3</v>
      </c>
    </row>
    <row r="113" spans="1:65">
      <c r="A113" s="30"/>
      <c r="B113" s="19"/>
      <c r="C113" s="9"/>
      <c r="D113" s="26"/>
      <c r="E113" s="14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8">
        <v>1</v>
      </c>
      <c r="C114" s="14">
        <v>1</v>
      </c>
      <c r="D114" s="218">
        <v>0.26</v>
      </c>
      <c r="E114" s="199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0"/>
      <c r="AZ114" s="200"/>
      <c r="BA114" s="200"/>
      <c r="BB114" s="200"/>
      <c r="BC114" s="200"/>
      <c r="BD114" s="200"/>
      <c r="BE114" s="200"/>
      <c r="BF114" s="200"/>
      <c r="BG114" s="200"/>
      <c r="BH114" s="200"/>
      <c r="BI114" s="200"/>
      <c r="BJ114" s="200"/>
      <c r="BK114" s="200"/>
      <c r="BL114" s="200"/>
      <c r="BM114" s="219">
        <v>1</v>
      </c>
    </row>
    <row r="115" spans="1:65">
      <c r="A115" s="30"/>
      <c r="B115" s="19">
        <v>1</v>
      </c>
      <c r="C115" s="9">
        <v>2</v>
      </c>
      <c r="D115" s="24">
        <v>0.27</v>
      </c>
      <c r="E115" s="199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0"/>
      <c r="AZ115" s="200"/>
      <c r="BA115" s="200"/>
      <c r="BB115" s="200"/>
      <c r="BC115" s="200"/>
      <c r="BD115" s="200"/>
      <c r="BE115" s="200"/>
      <c r="BF115" s="200"/>
      <c r="BG115" s="200"/>
      <c r="BH115" s="200"/>
      <c r="BI115" s="200"/>
      <c r="BJ115" s="200"/>
      <c r="BK115" s="200"/>
      <c r="BL115" s="200"/>
      <c r="BM115" s="219">
        <v>6</v>
      </c>
    </row>
    <row r="116" spans="1:65">
      <c r="A116" s="30"/>
      <c r="B116" s="19">
        <v>1</v>
      </c>
      <c r="C116" s="9">
        <v>3</v>
      </c>
      <c r="D116" s="24">
        <v>0.27</v>
      </c>
      <c r="E116" s="199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  <c r="BI116" s="200"/>
      <c r="BJ116" s="200"/>
      <c r="BK116" s="200"/>
      <c r="BL116" s="200"/>
      <c r="BM116" s="219">
        <v>16</v>
      </c>
    </row>
    <row r="117" spans="1:65">
      <c r="A117" s="30"/>
      <c r="B117" s="19">
        <v>1</v>
      </c>
      <c r="C117" s="9">
        <v>4</v>
      </c>
      <c r="D117" s="24">
        <v>0.25</v>
      </c>
      <c r="E117" s="199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0"/>
      <c r="AZ117" s="200"/>
      <c r="BA117" s="200"/>
      <c r="BB117" s="200"/>
      <c r="BC117" s="200"/>
      <c r="BD117" s="200"/>
      <c r="BE117" s="200"/>
      <c r="BF117" s="200"/>
      <c r="BG117" s="200"/>
      <c r="BH117" s="200"/>
      <c r="BI117" s="200"/>
      <c r="BJ117" s="200"/>
      <c r="BK117" s="200"/>
      <c r="BL117" s="200"/>
      <c r="BM117" s="219">
        <v>0.26500000000000001</v>
      </c>
    </row>
    <row r="118" spans="1:65">
      <c r="A118" s="30"/>
      <c r="B118" s="19">
        <v>1</v>
      </c>
      <c r="C118" s="9">
        <v>5</v>
      </c>
      <c r="D118" s="24">
        <v>0.26</v>
      </c>
      <c r="E118" s="199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  <c r="BI118" s="200"/>
      <c r="BJ118" s="200"/>
      <c r="BK118" s="200"/>
      <c r="BL118" s="200"/>
      <c r="BM118" s="219">
        <v>12</v>
      </c>
    </row>
    <row r="119" spans="1:65">
      <c r="A119" s="30"/>
      <c r="B119" s="19">
        <v>1</v>
      </c>
      <c r="C119" s="9">
        <v>6</v>
      </c>
      <c r="D119" s="24">
        <v>0.28000000000000003</v>
      </c>
      <c r="E119" s="199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  <c r="BI119" s="200"/>
      <c r="BJ119" s="200"/>
      <c r="BK119" s="200"/>
      <c r="BL119" s="200"/>
      <c r="BM119" s="56"/>
    </row>
    <row r="120" spans="1:65">
      <c r="A120" s="30"/>
      <c r="B120" s="20" t="s">
        <v>179</v>
      </c>
      <c r="C120" s="12"/>
      <c r="D120" s="220">
        <v>0.26500000000000001</v>
      </c>
      <c r="E120" s="199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0"/>
      <c r="AY120" s="200"/>
      <c r="AZ120" s="200"/>
      <c r="BA120" s="200"/>
      <c r="BB120" s="200"/>
      <c r="BC120" s="200"/>
      <c r="BD120" s="200"/>
      <c r="BE120" s="200"/>
      <c r="BF120" s="200"/>
      <c r="BG120" s="200"/>
      <c r="BH120" s="200"/>
      <c r="BI120" s="200"/>
      <c r="BJ120" s="200"/>
      <c r="BK120" s="200"/>
      <c r="BL120" s="200"/>
      <c r="BM120" s="56"/>
    </row>
    <row r="121" spans="1:65">
      <c r="A121" s="30"/>
      <c r="B121" s="3" t="s">
        <v>180</v>
      </c>
      <c r="C121" s="29"/>
      <c r="D121" s="24">
        <v>0.26500000000000001</v>
      </c>
      <c r="E121" s="199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0"/>
      <c r="AY121" s="200"/>
      <c r="AZ121" s="200"/>
      <c r="BA121" s="200"/>
      <c r="BB121" s="200"/>
      <c r="BC121" s="200"/>
      <c r="BD121" s="200"/>
      <c r="BE121" s="200"/>
      <c r="BF121" s="200"/>
      <c r="BG121" s="200"/>
      <c r="BH121" s="200"/>
      <c r="BI121" s="200"/>
      <c r="BJ121" s="200"/>
      <c r="BK121" s="200"/>
      <c r="BL121" s="200"/>
      <c r="BM121" s="56"/>
    </row>
    <row r="122" spans="1:65">
      <c r="A122" s="30"/>
      <c r="B122" s="3" t="s">
        <v>181</v>
      </c>
      <c r="C122" s="29"/>
      <c r="D122" s="24">
        <v>1.0488088481701525E-2</v>
      </c>
      <c r="E122" s="199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200"/>
      <c r="AV122" s="200"/>
      <c r="AW122" s="200"/>
      <c r="AX122" s="200"/>
      <c r="AY122" s="200"/>
      <c r="AZ122" s="200"/>
      <c r="BA122" s="200"/>
      <c r="BB122" s="200"/>
      <c r="BC122" s="200"/>
      <c r="BD122" s="200"/>
      <c r="BE122" s="200"/>
      <c r="BF122" s="200"/>
      <c r="BG122" s="200"/>
      <c r="BH122" s="200"/>
      <c r="BI122" s="200"/>
      <c r="BJ122" s="200"/>
      <c r="BK122" s="200"/>
      <c r="BL122" s="200"/>
      <c r="BM122" s="56"/>
    </row>
    <row r="123" spans="1:65">
      <c r="A123" s="30"/>
      <c r="B123" s="3" t="s">
        <v>83</v>
      </c>
      <c r="C123" s="29"/>
      <c r="D123" s="13">
        <v>3.9577692383779339E-2</v>
      </c>
      <c r="E123" s="14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182</v>
      </c>
      <c r="C124" s="29"/>
      <c r="D124" s="13">
        <v>0</v>
      </c>
      <c r="E124" s="14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183</v>
      </c>
      <c r="C125" s="47"/>
      <c r="D125" s="45" t="s">
        <v>184</v>
      </c>
      <c r="E125" s="14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262</v>
      </c>
      <c r="BM127" s="28" t="s">
        <v>193</v>
      </c>
    </row>
    <row r="128" spans="1:65" ht="15">
      <c r="A128" s="25" t="s">
        <v>19</v>
      </c>
      <c r="B128" s="18" t="s">
        <v>101</v>
      </c>
      <c r="C128" s="15" t="s">
        <v>102</v>
      </c>
      <c r="D128" s="16" t="s">
        <v>153</v>
      </c>
      <c r="E128" s="14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154</v>
      </c>
      <c r="C129" s="9" t="s">
        <v>154</v>
      </c>
      <c r="D129" s="144" t="s">
        <v>156</v>
      </c>
      <c r="E129" s="14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192</v>
      </c>
      <c r="E130" s="14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9.27</v>
      </c>
      <c r="E132" s="14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9.1999999999999993</v>
      </c>
      <c r="E133" s="14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7</v>
      </c>
    </row>
    <row r="134" spans="1:65">
      <c r="A134" s="30"/>
      <c r="B134" s="19">
        <v>1</v>
      </c>
      <c r="C134" s="9">
        <v>3</v>
      </c>
      <c r="D134" s="11">
        <v>9.3699999999999992</v>
      </c>
      <c r="E134" s="14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19">
        <v>1</v>
      </c>
      <c r="C135" s="9">
        <v>4</v>
      </c>
      <c r="D135" s="11">
        <v>9.34</v>
      </c>
      <c r="E135" s="14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9.3033333333333292</v>
      </c>
    </row>
    <row r="136" spans="1:65">
      <c r="A136" s="30"/>
      <c r="B136" s="19">
        <v>1</v>
      </c>
      <c r="C136" s="9">
        <v>5</v>
      </c>
      <c r="D136" s="11">
        <v>9.35</v>
      </c>
      <c r="E136" s="14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13</v>
      </c>
    </row>
    <row r="137" spans="1:65">
      <c r="A137" s="30"/>
      <c r="B137" s="19">
        <v>1</v>
      </c>
      <c r="C137" s="9">
        <v>6</v>
      </c>
      <c r="D137" s="11">
        <v>9.2899999999999991</v>
      </c>
      <c r="E137" s="14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20" t="s">
        <v>179</v>
      </c>
      <c r="C138" s="12"/>
      <c r="D138" s="23">
        <v>9.3033333333333328</v>
      </c>
      <c r="E138" s="14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3" t="s">
        <v>180</v>
      </c>
      <c r="C139" s="29"/>
      <c r="D139" s="11">
        <v>9.3149999999999995</v>
      </c>
      <c r="E139" s="14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3" t="s">
        <v>181</v>
      </c>
      <c r="C140" s="29"/>
      <c r="D140" s="24">
        <v>6.3140055960275152E-2</v>
      </c>
      <c r="E140" s="146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83</v>
      </c>
      <c r="C141" s="29"/>
      <c r="D141" s="13">
        <v>6.786820776812091E-3</v>
      </c>
      <c r="E141" s="14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182</v>
      </c>
      <c r="C142" s="29"/>
      <c r="D142" s="13">
        <v>4.4408920985006262E-16</v>
      </c>
      <c r="E142" s="14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183</v>
      </c>
      <c r="C143" s="47"/>
      <c r="D143" s="45" t="s">
        <v>184</v>
      </c>
      <c r="E143" s="14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/>
      <c r="C144" s="20"/>
      <c r="D144" s="20"/>
      <c r="BM144" s="55"/>
    </row>
    <row r="145" spans="1:65" ht="15">
      <c r="B145" s="8" t="s">
        <v>263</v>
      </c>
      <c r="BM145" s="28" t="s">
        <v>193</v>
      </c>
    </row>
    <row r="146" spans="1:65" ht="15">
      <c r="A146" s="25" t="s">
        <v>22</v>
      </c>
      <c r="B146" s="18" t="s">
        <v>101</v>
      </c>
      <c r="C146" s="15" t="s">
        <v>102</v>
      </c>
      <c r="D146" s="16" t="s">
        <v>153</v>
      </c>
      <c r="E146" s="14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154</v>
      </c>
      <c r="C147" s="9" t="s">
        <v>154</v>
      </c>
      <c r="D147" s="144" t="s">
        <v>156</v>
      </c>
      <c r="E147" s="14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3</v>
      </c>
    </row>
    <row r="148" spans="1:65">
      <c r="A148" s="30"/>
      <c r="B148" s="19"/>
      <c r="C148" s="9"/>
      <c r="D148" s="10" t="s">
        <v>192</v>
      </c>
      <c r="E148" s="14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0</v>
      </c>
    </row>
    <row r="149" spans="1:65">
      <c r="A149" s="30"/>
      <c r="B149" s="19"/>
      <c r="C149" s="9"/>
      <c r="D149" s="26"/>
      <c r="E149" s="14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0</v>
      </c>
    </row>
    <row r="150" spans="1:65">
      <c r="A150" s="30"/>
      <c r="B150" s="18">
        <v>1</v>
      </c>
      <c r="C150" s="14">
        <v>1</v>
      </c>
      <c r="D150" s="201">
        <v>69.790000000000006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5">
        <v>1</v>
      </c>
    </row>
    <row r="151" spans="1:65">
      <c r="A151" s="30"/>
      <c r="B151" s="19">
        <v>1</v>
      </c>
      <c r="C151" s="9">
        <v>2</v>
      </c>
      <c r="D151" s="206">
        <v>69.239999999999995</v>
      </c>
      <c r="E151" s="203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204"/>
      <c r="AV151" s="204"/>
      <c r="AW151" s="204"/>
      <c r="AX151" s="204"/>
      <c r="AY151" s="204"/>
      <c r="AZ151" s="204"/>
      <c r="BA151" s="204"/>
      <c r="BB151" s="204"/>
      <c r="BC151" s="204"/>
      <c r="BD151" s="204"/>
      <c r="BE151" s="204"/>
      <c r="BF151" s="204"/>
      <c r="BG151" s="204"/>
      <c r="BH151" s="204"/>
      <c r="BI151" s="204"/>
      <c r="BJ151" s="204"/>
      <c r="BK151" s="204"/>
      <c r="BL151" s="204"/>
      <c r="BM151" s="205">
        <v>8</v>
      </c>
    </row>
    <row r="152" spans="1:65">
      <c r="A152" s="30"/>
      <c r="B152" s="19">
        <v>1</v>
      </c>
      <c r="C152" s="9">
        <v>3</v>
      </c>
      <c r="D152" s="206">
        <v>68.459999999999994</v>
      </c>
      <c r="E152" s="203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204"/>
      <c r="AV152" s="204"/>
      <c r="AW152" s="204"/>
      <c r="AX152" s="204"/>
      <c r="AY152" s="204"/>
      <c r="AZ152" s="204"/>
      <c r="BA152" s="204"/>
      <c r="BB152" s="204"/>
      <c r="BC152" s="204"/>
      <c r="BD152" s="204"/>
      <c r="BE152" s="204"/>
      <c r="BF152" s="204"/>
      <c r="BG152" s="204"/>
      <c r="BH152" s="204"/>
      <c r="BI152" s="204"/>
      <c r="BJ152" s="204"/>
      <c r="BK152" s="204"/>
      <c r="BL152" s="204"/>
      <c r="BM152" s="205">
        <v>16</v>
      </c>
    </row>
    <row r="153" spans="1:65">
      <c r="A153" s="30"/>
      <c r="B153" s="19">
        <v>1</v>
      </c>
      <c r="C153" s="9">
        <v>4</v>
      </c>
      <c r="D153" s="206">
        <v>67.239999999999995</v>
      </c>
      <c r="E153" s="203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204"/>
      <c r="AV153" s="204"/>
      <c r="AW153" s="204"/>
      <c r="AX153" s="204"/>
      <c r="AY153" s="204"/>
      <c r="AZ153" s="204"/>
      <c r="BA153" s="204"/>
      <c r="BB153" s="204"/>
      <c r="BC153" s="204"/>
      <c r="BD153" s="204"/>
      <c r="BE153" s="204"/>
      <c r="BF153" s="204"/>
      <c r="BG153" s="204"/>
      <c r="BH153" s="204"/>
      <c r="BI153" s="204"/>
      <c r="BJ153" s="204"/>
      <c r="BK153" s="204"/>
      <c r="BL153" s="204"/>
      <c r="BM153" s="205">
        <v>68.341666666666697</v>
      </c>
    </row>
    <row r="154" spans="1:65">
      <c r="A154" s="30"/>
      <c r="B154" s="19">
        <v>1</v>
      </c>
      <c r="C154" s="9">
        <v>5</v>
      </c>
      <c r="D154" s="206">
        <v>67.319999999999993</v>
      </c>
      <c r="E154" s="203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4"/>
      <c r="AZ154" s="204"/>
      <c r="BA154" s="204"/>
      <c r="BB154" s="204"/>
      <c r="BC154" s="204"/>
      <c r="BD154" s="204"/>
      <c r="BE154" s="204"/>
      <c r="BF154" s="204"/>
      <c r="BG154" s="204"/>
      <c r="BH154" s="204"/>
      <c r="BI154" s="204"/>
      <c r="BJ154" s="204"/>
      <c r="BK154" s="204"/>
      <c r="BL154" s="204"/>
      <c r="BM154" s="205">
        <v>14</v>
      </c>
    </row>
    <row r="155" spans="1:65">
      <c r="A155" s="30"/>
      <c r="B155" s="19">
        <v>1</v>
      </c>
      <c r="C155" s="9">
        <v>6</v>
      </c>
      <c r="D155" s="206">
        <v>68</v>
      </c>
      <c r="E155" s="203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204"/>
      <c r="AV155" s="204"/>
      <c r="AW155" s="204"/>
      <c r="AX155" s="204"/>
      <c r="AY155" s="204"/>
      <c r="AZ155" s="204"/>
      <c r="BA155" s="204"/>
      <c r="BB155" s="204"/>
      <c r="BC155" s="204"/>
      <c r="BD155" s="204"/>
      <c r="BE155" s="204"/>
      <c r="BF155" s="204"/>
      <c r="BG155" s="204"/>
      <c r="BH155" s="204"/>
      <c r="BI155" s="204"/>
      <c r="BJ155" s="204"/>
      <c r="BK155" s="204"/>
      <c r="BL155" s="204"/>
      <c r="BM155" s="209"/>
    </row>
    <row r="156" spans="1:65">
      <c r="A156" s="30"/>
      <c r="B156" s="20" t="s">
        <v>179</v>
      </c>
      <c r="C156" s="12"/>
      <c r="D156" s="210">
        <v>68.341666666666669</v>
      </c>
      <c r="E156" s="203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204"/>
      <c r="AV156" s="204"/>
      <c r="AW156" s="204"/>
      <c r="AX156" s="204"/>
      <c r="AY156" s="204"/>
      <c r="AZ156" s="204"/>
      <c r="BA156" s="204"/>
      <c r="BB156" s="204"/>
      <c r="BC156" s="204"/>
      <c r="BD156" s="204"/>
      <c r="BE156" s="204"/>
      <c r="BF156" s="204"/>
      <c r="BG156" s="204"/>
      <c r="BH156" s="204"/>
      <c r="BI156" s="204"/>
      <c r="BJ156" s="204"/>
      <c r="BK156" s="204"/>
      <c r="BL156" s="204"/>
      <c r="BM156" s="209"/>
    </row>
    <row r="157" spans="1:65">
      <c r="A157" s="30"/>
      <c r="B157" s="3" t="s">
        <v>180</v>
      </c>
      <c r="C157" s="29"/>
      <c r="D157" s="206">
        <v>68.22999999999999</v>
      </c>
      <c r="E157" s="203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204"/>
      <c r="AV157" s="204"/>
      <c r="AW157" s="204"/>
      <c r="AX157" s="204"/>
      <c r="AY157" s="204"/>
      <c r="AZ157" s="204"/>
      <c r="BA157" s="204"/>
      <c r="BB157" s="204"/>
      <c r="BC157" s="204"/>
      <c r="BD157" s="204"/>
      <c r="BE157" s="204"/>
      <c r="BF157" s="204"/>
      <c r="BG157" s="204"/>
      <c r="BH157" s="204"/>
      <c r="BI157" s="204"/>
      <c r="BJ157" s="204"/>
      <c r="BK157" s="204"/>
      <c r="BL157" s="204"/>
      <c r="BM157" s="209"/>
    </row>
    <row r="158" spans="1:65">
      <c r="A158" s="30"/>
      <c r="B158" s="3" t="s">
        <v>181</v>
      </c>
      <c r="C158" s="29"/>
      <c r="D158" s="206">
        <v>1.0288715501298853</v>
      </c>
      <c r="E158" s="203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204"/>
      <c r="AV158" s="204"/>
      <c r="AW158" s="204"/>
      <c r="AX158" s="204"/>
      <c r="AY158" s="204"/>
      <c r="AZ158" s="204"/>
      <c r="BA158" s="204"/>
      <c r="BB158" s="204"/>
      <c r="BC158" s="204"/>
      <c r="BD158" s="204"/>
      <c r="BE158" s="204"/>
      <c r="BF158" s="204"/>
      <c r="BG158" s="204"/>
      <c r="BH158" s="204"/>
      <c r="BI158" s="204"/>
      <c r="BJ158" s="204"/>
      <c r="BK158" s="204"/>
      <c r="BL158" s="204"/>
      <c r="BM158" s="209"/>
    </row>
    <row r="159" spans="1:65">
      <c r="A159" s="30"/>
      <c r="B159" s="3" t="s">
        <v>83</v>
      </c>
      <c r="C159" s="29"/>
      <c r="D159" s="13">
        <v>1.5054820877403516E-2</v>
      </c>
      <c r="E159" s="14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182</v>
      </c>
      <c r="C160" s="29"/>
      <c r="D160" s="13">
        <v>-4.4408920985006262E-16</v>
      </c>
      <c r="E160" s="14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46" t="s">
        <v>183</v>
      </c>
      <c r="C161" s="47"/>
      <c r="D161" s="45" t="s">
        <v>184</v>
      </c>
      <c r="E161" s="14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1"/>
      <c r="C162" s="20"/>
      <c r="D162" s="20"/>
      <c r="BM162" s="55"/>
    </row>
    <row r="163" spans="1:65" ht="15">
      <c r="B163" s="8" t="s">
        <v>264</v>
      </c>
      <c r="BM163" s="28" t="s">
        <v>193</v>
      </c>
    </row>
    <row r="164" spans="1:65" ht="15">
      <c r="A164" s="25" t="s">
        <v>25</v>
      </c>
      <c r="B164" s="18" t="s">
        <v>101</v>
      </c>
      <c r="C164" s="15" t="s">
        <v>102</v>
      </c>
      <c r="D164" s="16" t="s">
        <v>153</v>
      </c>
      <c r="E164" s="14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1</v>
      </c>
    </row>
    <row r="165" spans="1:65">
      <c r="A165" s="30"/>
      <c r="B165" s="19" t="s">
        <v>154</v>
      </c>
      <c r="C165" s="9" t="s">
        <v>154</v>
      </c>
      <c r="D165" s="144" t="s">
        <v>156</v>
      </c>
      <c r="E165" s="14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 t="s">
        <v>3</v>
      </c>
    </row>
    <row r="166" spans="1:65">
      <c r="A166" s="30"/>
      <c r="B166" s="19"/>
      <c r="C166" s="9"/>
      <c r="D166" s="10" t="s">
        <v>192</v>
      </c>
      <c r="E166" s="14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2</v>
      </c>
    </row>
    <row r="167" spans="1:65">
      <c r="A167" s="30"/>
      <c r="B167" s="19"/>
      <c r="C167" s="9"/>
      <c r="D167" s="26"/>
      <c r="E167" s="14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2</v>
      </c>
    </row>
    <row r="168" spans="1:65">
      <c r="A168" s="30"/>
      <c r="B168" s="18">
        <v>1</v>
      </c>
      <c r="C168" s="14">
        <v>1</v>
      </c>
      <c r="D168" s="22">
        <v>1.8</v>
      </c>
      <c r="E168" s="146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>
        <v>1</v>
      </c>
      <c r="C169" s="9">
        <v>2</v>
      </c>
      <c r="D169" s="11">
        <v>1.9</v>
      </c>
      <c r="E169" s="146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9</v>
      </c>
    </row>
    <row r="170" spans="1:65">
      <c r="A170" s="30"/>
      <c r="B170" s="19">
        <v>1</v>
      </c>
      <c r="C170" s="9">
        <v>3</v>
      </c>
      <c r="D170" s="11">
        <v>1.9</v>
      </c>
      <c r="E170" s="14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16</v>
      </c>
    </row>
    <row r="171" spans="1:65">
      <c r="A171" s="30"/>
      <c r="B171" s="19">
        <v>1</v>
      </c>
      <c r="C171" s="9">
        <v>4</v>
      </c>
      <c r="D171" s="11">
        <v>1.8</v>
      </c>
      <c r="E171" s="14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1.85</v>
      </c>
    </row>
    <row r="172" spans="1:65">
      <c r="A172" s="30"/>
      <c r="B172" s="19">
        <v>1</v>
      </c>
      <c r="C172" s="9">
        <v>5</v>
      </c>
      <c r="D172" s="11">
        <v>1.8</v>
      </c>
      <c r="E172" s="14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15</v>
      </c>
    </row>
    <row r="173" spans="1:65">
      <c r="A173" s="30"/>
      <c r="B173" s="19">
        <v>1</v>
      </c>
      <c r="C173" s="9">
        <v>6</v>
      </c>
      <c r="D173" s="11">
        <v>1.9</v>
      </c>
      <c r="E173" s="14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5"/>
    </row>
    <row r="174" spans="1:65">
      <c r="A174" s="30"/>
      <c r="B174" s="20" t="s">
        <v>179</v>
      </c>
      <c r="C174" s="12"/>
      <c r="D174" s="23">
        <v>1.8499999999999999</v>
      </c>
      <c r="E174" s="14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5"/>
    </row>
    <row r="175" spans="1:65">
      <c r="A175" s="30"/>
      <c r="B175" s="3" t="s">
        <v>180</v>
      </c>
      <c r="C175" s="29"/>
      <c r="D175" s="11">
        <v>1.85</v>
      </c>
      <c r="E175" s="14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5"/>
    </row>
    <row r="176" spans="1:65">
      <c r="A176" s="30"/>
      <c r="B176" s="3" t="s">
        <v>181</v>
      </c>
      <c r="C176" s="29"/>
      <c r="D176" s="24">
        <v>5.4772255750516537E-2</v>
      </c>
      <c r="E176" s="14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3" t="s">
        <v>83</v>
      </c>
      <c r="C177" s="29"/>
      <c r="D177" s="13">
        <v>2.960662473000894E-2</v>
      </c>
      <c r="E177" s="14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182</v>
      </c>
      <c r="C178" s="29"/>
      <c r="D178" s="13">
        <v>-1.1102230246251565E-16</v>
      </c>
      <c r="E178" s="14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46" t="s">
        <v>183</v>
      </c>
      <c r="C179" s="47"/>
      <c r="D179" s="45" t="s">
        <v>184</v>
      </c>
      <c r="E179" s="14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1"/>
      <c r="C180" s="20"/>
      <c r="D180" s="20"/>
      <c r="BM180" s="55"/>
    </row>
    <row r="181" spans="1:65" ht="15">
      <c r="B181" s="8" t="s">
        <v>265</v>
      </c>
      <c r="BM181" s="28" t="s">
        <v>193</v>
      </c>
    </row>
    <row r="182" spans="1:65" ht="15">
      <c r="A182" s="25" t="s">
        <v>50</v>
      </c>
      <c r="B182" s="18" t="s">
        <v>101</v>
      </c>
      <c r="C182" s="15" t="s">
        <v>102</v>
      </c>
      <c r="D182" s="16" t="s">
        <v>153</v>
      </c>
      <c r="E182" s="14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8">
        <v>1</v>
      </c>
    </row>
    <row r="183" spans="1:65">
      <c r="A183" s="30"/>
      <c r="B183" s="19" t="s">
        <v>154</v>
      </c>
      <c r="C183" s="9" t="s">
        <v>154</v>
      </c>
      <c r="D183" s="144" t="s">
        <v>156</v>
      </c>
      <c r="E183" s="14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 t="s">
        <v>3</v>
      </c>
    </row>
    <row r="184" spans="1:65">
      <c r="A184" s="30"/>
      <c r="B184" s="19"/>
      <c r="C184" s="9"/>
      <c r="D184" s="10" t="s">
        <v>192</v>
      </c>
      <c r="E184" s="14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/>
      <c r="C185" s="9"/>
      <c r="D185" s="26"/>
      <c r="E185" s="14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8">
        <v>1</v>
      </c>
      <c r="C186" s="14">
        <v>1</v>
      </c>
      <c r="D186" s="211">
        <v>21</v>
      </c>
      <c r="E186" s="212"/>
      <c r="F186" s="213"/>
      <c r="G186" s="213"/>
      <c r="H186" s="213"/>
      <c r="I186" s="213"/>
      <c r="J186" s="213"/>
      <c r="K186" s="213"/>
      <c r="L186" s="213"/>
      <c r="M186" s="213"/>
      <c r="N186" s="213"/>
      <c r="O186" s="213"/>
      <c r="P186" s="213"/>
      <c r="Q186" s="213"/>
      <c r="R186" s="213"/>
      <c r="S186" s="213"/>
      <c r="T186" s="213"/>
      <c r="U186" s="21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/>
      <c r="AF186" s="213"/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  <c r="BI186" s="213"/>
      <c r="BJ186" s="213"/>
      <c r="BK186" s="213"/>
      <c r="BL186" s="213"/>
      <c r="BM186" s="214">
        <v>1</v>
      </c>
    </row>
    <row r="187" spans="1:65">
      <c r="A187" s="30"/>
      <c r="B187" s="19">
        <v>1</v>
      </c>
      <c r="C187" s="9">
        <v>2</v>
      </c>
      <c r="D187" s="215">
        <v>21</v>
      </c>
      <c r="E187" s="212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  <c r="BI187" s="213"/>
      <c r="BJ187" s="213"/>
      <c r="BK187" s="213"/>
      <c r="BL187" s="213"/>
      <c r="BM187" s="214">
        <v>10</v>
      </c>
    </row>
    <row r="188" spans="1:65">
      <c r="A188" s="30"/>
      <c r="B188" s="19">
        <v>1</v>
      </c>
      <c r="C188" s="9">
        <v>3</v>
      </c>
      <c r="D188" s="215">
        <v>21</v>
      </c>
      <c r="E188" s="212"/>
      <c r="F188" s="213"/>
      <c r="G188" s="213"/>
      <c r="H188" s="213"/>
      <c r="I188" s="213"/>
      <c r="J188" s="213"/>
      <c r="K188" s="213"/>
      <c r="L188" s="213"/>
      <c r="M188" s="213"/>
      <c r="N188" s="213"/>
      <c r="O188" s="213"/>
      <c r="P188" s="213"/>
      <c r="Q188" s="213"/>
      <c r="R188" s="213"/>
      <c r="S188" s="213"/>
      <c r="T188" s="213"/>
      <c r="U188" s="21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  <c r="BI188" s="213"/>
      <c r="BJ188" s="213"/>
      <c r="BK188" s="213"/>
      <c r="BL188" s="213"/>
      <c r="BM188" s="214">
        <v>16</v>
      </c>
    </row>
    <row r="189" spans="1:65">
      <c r="A189" s="30"/>
      <c r="B189" s="19">
        <v>1</v>
      </c>
      <c r="C189" s="9">
        <v>4</v>
      </c>
      <c r="D189" s="215">
        <v>20</v>
      </c>
      <c r="E189" s="212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  <c r="Q189" s="213"/>
      <c r="R189" s="213"/>
      <c r="S189" s="213"/>
      <c r="T189" s="213"/>
      <c r="U189" s="21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  <c r="BI189" s="213"/>
      <c r="BJ189" s="213"/>
      <c r="BK189" s="213"/>
      <c r="BL189" s="213"/>
      <c r="BM189" s="214">
        <v>20.8333333333333</v>
      </c>
    </row>
    <row r="190" spans="1:65">
      <c r="A190" s="30"/>
      <c r="B190" s="19">
        <v>1</v>
      </c>
      <c r="C190" s="9">
        <v>5</v>
      </c>
      <c r="D190" s="215">
        <v>21</v>
      </c>
      <c r="E190" s="212"/>
      <c r="F190" s="213"/>
      <c r="G190" s="213"/>
      <c r="H190" s="213"/>
      <c r="I190" s="213"/>
      <c r="J190" s="213"/>
      <c r="K190" s="213"/>
      <c r="L190" s="213"/>
      <c r="M190" s="213"/>
      <c r="N190" s="213"/>
      <c r="O190" s="213"/>
      <c r="P190" s="213"/>
      <c r="Q190" s="213"/>
      <c r="R190" s="213"/>
      <c r="S190" s="213"/>
      <c r="T190" s="213"/>
      <c r="U190" s="213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  <c r="BI190" s="213"/>
      <c r="BJ190" s="213"/>
      <c r="BK190" s="213"/>
      <c r="BL190" s="213"/>
      <c r="BM190" s="214">
        <v>16</v>
      </c>
    </row>
    <row r="191" spans="1:65">
      <c r="A191" s="30"/>
      <c r="B191" s="19">
        <v>1</v>
      </c>
      <c r="C191" s="9">
        <v>6</v>
      </c>
      <c r="D191" s="215">
        <v>21</v>
      </c>
      <c r="E191" s="212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  <c r="Q191" s="213"/>
      <c r="R191" s="213"/>
      <c r="S191" s="213"/>
      <c r="T191" s="213"/>
      <c r="U191" s="21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  <c r="BI191" s="213"/>
      <c r="BJ191" s="213"/>
      <c r="BK191" s="213"/>
      <c r="BL191" s="213"/>
      <c r="BM191" s="216"/>
    </row>
    <row r="192" spans="1:65">
      <c r="A192" s="30"/>
      <c r="B192" s="20" t="s">
        <v>179</v>
      </c>
      <c r="C192" s="12"/>
      <c r="D192" s="217">
        <v>20.833333333333332</v>
      </c>
      <c r="E192" s="212"/>
      <c r="F192" s="213"/>
      <c r="G192" s="213"/>
      <c r="H192" s="213"/>
      <c r="I192" s="213"/>
      <c r="J192" s="213"/>
      <c r="K192" s="213"/>
      <c r="L192" s="213"/>
      <c r="M192" s="213"/>
      <c r="N192" s="213"/>
      <c r="O192" s="213"/>
      <c r="P192" s="213"/>
      <c r="Q192" s="213"/>
      <c r="R192" s="213"/>
      <c r="S192" s="213"/>
      <c r="T192" s="213"/>
      <c r="U192" s="21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  <c r="BI192" s="213"/>
      <c r="BJ192" s="213"/>
      <c r="BK192" s="213"/>
      <c r="BL192" s="213"/>
      <c r="BM192" s="216"/>
    </row>
    <row r="193" spans="1:65">
      <c r="A193" s="30"/>
      <c r="B193" s="3" t="s">
        <v>180</v>
      </c>
      <c r="C193" s="29"/>
      <c r="D193" s="215">
        <v>21</v>
      </c>
      <c r="E193" s="212"/>
      <c r="F193" s="213"/>
      <c r="G193" s="213"/>
      <c r="H193" s="213"/>
      <c r="I193" s="213"/>
      <c r="J193" s="213"/>
      <c r="K193" s="213"/>
      <c r="L193" s="213"/>
      <c r="M193" s="213"/>
      <c r="N193" s="213"/>
      <c r="O193" s="213"/>
      <c r="P193" s="213"/>
      <c r="Q193" s="213"/>
      <c r="R193" s="213"/>
      <c r="S193" s="213"/>
      <c r="T193" s="213"/>
      <c r="U193" s="21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  <c r="BI193" s="213"/>
      <c r="BJ193" s="213"/>
      <c r="BK193" s="213"/>
      <c r="BL193" s="213"/>
      <c r="BM193" s="216"/>
    </row>
    <row r="194" spans="1:65">
      <c r="A194" s="30"/>
      <c r="B194" s="3" t="s">
        <v>181</v>
      </c>
      <c r="C194" s="29"/>
      <c r="D194" s="215">
        <v>0.40824829046386296</v>
      </c>
      <c r="E194" s="212"/>
      <c r="F194" s="213"/>
      <c r="G194" s="213"/>
      <c r="H194" s="213"/>
      <c r="I194" s="213"/>
      <c r="J194" s="213"/>
      <c r="K194" s="213"/>
      <c r="L194" s="213"/>
      <c r="M194" s="213"/>
      <c r="N194" s="213"/>
      <c r="O194" s="213"/>
      <c r="P194" s="213"/>
      <c r="Q194" s="213"/>
      <c r="R194" s="213"/>
      <c r="S194" s="213"/>
      <c r="T194" s="213"/>
      <c r="U194" s="213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  <c r="BI194" s="213"/>
      <c r="BJ194" s="213"/>
      <c r="BK194" s="213"/>
      <c r="BL194" s="213"/>
      <c r="BM194" s="216"/>
    </row>
    <row r="195" spans="1:65">
      <c r="A195" s="30"/>
      <c r="B195" s="3" t="s">
        <v>83</v>
      </c>
      <c r="C195" s="29"/>
      <c r="D195" s="13">
        <v>1.9595917942265423E-2</v>
      </c>
      <c r="E195" s="14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182</v>
      </c>
      <c r="C196" s="29"/>
      <c r="D196" s="13">
        <v>1.5543122344752192E-15</v>
      </c>
      <c r="E196" s="14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46" t="s">
        <v>183</v>
      </c>
      <c r="C197" s="47"/>
      <c r="D197" s="45" t="s">
        <v>184</v>
      </c>
      <c r="E197" s="14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B198" s="31"/>
      <c r="C198" s="20"/>
      <c r="D198" s="20"/>
      <c r="BM198" s="55"/>
    </row>
    <row r="199" spans="1:65" ht="15">
      <c r="B199" s="8" t="s">
        <v>266</v>
      </c>
      <c r="BM199" s="28" t="s">
        <v>193</v>
      </c>
    </row>
    <row r="200" spans="1:65" ht="15">
      <c r="A200" s="25" t="s">
        <v>28</v>
      </c>
      <c r="B200" s="18" t="s">
        <v>101</v>
      </c>
      <c r="C200" s="15" t="s">
        <v>102</v>
      </c>
      <c r="D200" s="16" t="s">
        <v>153</v>
      </c>
      <c r="E200" s="14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 t="s">
        <v>154</v>
      </c>
      <c r="C201" s="9" t="s">
        <v>154</v>
      </c>
      <c r="D201" s="144" t="s">
        <v>156</v>
      </c>
      <c r="E201" s="14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 t="s">
        <v>3</v>
      </c>
    </row>
    <row r="202" spans="1:65">
      <c r="A202" s="30"/>
      <c r="B202" s="19"/>
      <c r="C202" s="9"/>
      <c r="D202" s="10" t="s">
        <v>192</v>
      </c>
      <c r="E202" s="14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2</v>
      </c>
    </row>
    <row r="203" spans="1:65">
      <c r="A203" s="30"/>
      <c r="B203" s="19"/>
      <c r="C203" s="9"/>
      <c r="D203" s="26"/>
      <c r="E203" s="14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2</v>
      </c>
    </row>
    <row r="204" spans="1:65">
      <c r="A204" s="30"/>
      <c r="B204" s="18">
        <v>1</v>
      </c>
      <c r="C204" s="14">
        <v>1</v>
      </c>
      <c r="D204" s="22">
        <v>5.28</v>
      </c>
      <c r="E204" s="146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>
        <v>1</v>
      </c>
      <c r="C205" s="9">
        <v>2</v>
      </c>
      <c r="D205" s="11">
        <v>5.25</v>
      </c>
      <c r="E205" s="146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11</v>
      </c>
    </row>
    <row r="206" spans="1:65">
      <c r="A206" s="30"/>
      <c r="B206" s="19">
        <v>1</v>
      </c>
      <c r="C206" s="9">
        <v>3</v>
      </c>
      <c r="D206" s="11">
        <v>5.24</v>
      </c>
      <c r="E206" s="146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16</v>
      </c>
    </row>
    <row r="207" spans="1:65">
      <c r="A207" s="30"/>
      <c r="B207" s="19">
        <v>1</v>
      </c>
      <c r="C207" s="9">
        <v>4</v>
      </c>
      <c r="D207" s="11">
        <v>5.26</v>
      </c>
      <c r="E207" s="14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5.2549999999999999</v>
      </c>
    </row>
    <row r="208" spans="1:65">
      <c r="A208" s="30"/>
      <c r="B208" s="19">
        <v>1</v>
      </c>
      <c r="C208" s="9">
        <v>5</v>
      </c>
      <c r="D208" s="11">
        <v>5.2</v>
      </c>
      <c r="E208" s="14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17</v>
      </c>
    </row>
    <row r="209" spans="1:65">
      <c r="A209" s="30"/>
      <c r="B209" s="19">
        <v>1</v>
      </c>
      <c r="C209" s="9">
        <v>6</v>
      </c>
      <c r="D209" s="11">
        <v>5.3</v>
      </c>
      <c r="E209" s="14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A210" s="30"/>
      <c r="B210" s="20" t="s">
        <v>179</v>
      </c>
      <c r="C210" s="12"/>
      <c r="D210" s="23">
        <v>5.2549999999999999</v>
      </c>
      <c r="E210" s="146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5"/>
    </row>
    <row r="211" spans="1:65">
      <c r="A211" s="30"/>
      <c r="B211" s="3" t="s">
        <v>180</v>
      </c>
      <c r="C211" s="29"/>
      <c r="D211" s="11">
        <v>5.2549999999999999</v>
      </c>
      <c r="E211" s="146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30"/>
      <c r="B212" s="3" t="s">
        <v>181</v>
      </c>
      <c r="C212" s="29"/>
      <c r="D212" s="24">
        <v>3.4496376621320587E-2</v>
      </c>
      <c r="E212" s="14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3" t="s">
        <v>83</v>
      </c>
      <c r="C213" s="29"/>
      <c r="D213" s="13">
        <v>6.5644865121447359E-3</v>
      </c>
      <c r="E213" s="14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182</v>
      </c>
      <c r="C214" s="29"/>
      <c r="D214" s="13">
        <v>0</v>
      </c>
      <c r="E214" s="14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46" t="s">
        <v>183</v>
      </c>
      <c r="C215" s="47"/>
      <c r="D215" s="45" t="s">
        <v>184</v>
      </c>
      <c r="E215" s="14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B216" s="31"/>
      <c r="C216" s="20"/>
      <c r="D216" s="20"/>
      <c r="BM216" s="55"/>
    </row>
    <row r="217" spans="1:65" ht="15">
      <c r="B217" s="8" t="s">
        <v>267</v>
      </c>
      <c r="BM217" s="28" t="s">
        <v>193</v>
      </c>
    </row>
    <row r="218" spans="1:65" ht="15">
      <c r="A218" s="25" t="s">
        <v>0</v>
      </c>
      <c r="B218" s="18" t="s">
        <v>101</v>
      </c>
      <c r="C218" s="15" t="s">
        <v>102</v>
      </c>
      <c r="D218" s="16" t="s">
        <v>153</v>
      </c>
      <c r="E218" s="17" t="s">
        <v>153</v>
      </c>
      <c r="F218" s="146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</v>
      </c>
    </row>
    <row r="219" spans="1:65">
      <c r="A219" s="30"/>
      <c r="B219" s="19" t="s">
        <v>154</v>
      </c>
      <c r="C219" s="9" t="s">
        <v>154</v>
      </c>
      <c r="D219" s="144" t="s">
        <v>156</v>
      </c>
      <c r="E219" s="145" t="s">
        <v>173</v>
      </c>
      <c r="F219" s="146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 t="s">
        <v>3</v>
      </c>
    </row>
    <row r="220" spans="1:65">
      <c r="A220" s="30"/>
      <c r="B220" s="19"/>
      <c r="C220" s="9"/>
      <c r="D220" s="10" t="s">
        <v>192</v>
      </c>
      <c r="E220" s="11" t="s">
        <v>104</v>
      </c>
      <c r="F220" s="146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0</v>
      </c>
    </row>
    <row r="221" spans="1:65">
      <c r="A221" s="30"/>
      <c r="B221" s="19"/>
      <c r="C221" s="9"/>
      <c r="D221" s="26"/>
      <c r="E221" s="26"/>
      <c r="F221" s="146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0</v>
      </c>
    </row>
    <row r="222" spans="1:65">
      <c r="A222" s="30"/>
      <c r="B222" s="18">
        <v>1</v>
      </c>
      <c r="C222" s="14">
        <v>1</v>
      </c>
      <c r="D222" s="201">
        <v>244.79999999999998</v>
      </c>
      <c r="E222" s="201">
        <v>245.8888</v>
      </c>
      <c r="F222" s="203"/>
      <c r="G222" s="204"/>
      <c r="H222" s="204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4"/>
      <c r="AT222" s="204"/>
      <c r="AU222" s="204"/>
      <c r="AV222" s="204"/>
      <c r="AW222" s="204"/>
      <c r="AX222" s="204"/>
      <c r="AY222" s="204"/>
      <c r="AZ222" s="204"/>
      <c r="BA222" s="204"/>
      <c r="BB222" s="204"/>
      <c r="BC222" s="204"/>
      <c r="BD222" s="204"/>
      <c r="BE222" s="204"/>
      <c r="BF222" s="204"/>
      <c r="BG222" s="204"/>
      <c r="BH222" s="204"/>
      <c r="BI222" s="204"/>
      <c r="BJ222" s="204"/>
      <c r="BK222" s="204"/>
      <c r="BL222" s="204"/>
      <c r="BM222" s="205">
        <v>1</v>
      </c>
    </row>
    <row r="223" spans="1:65">
      <c r="A223" s="30"/>
      <c r="B223" s="19">
        <v>1</v>
      </c>
      <c r="C223" s="9">
        <v>2</v>
      </c>
      <c r="D223" s="206">
        <v>249.29999999999998</v>
      </c>
      <c r="E223" s="206">
        <v>244.87480000000002</v>
      </c>
      <c r="F223" s="203"/>
      <c r="G223" s="204"/>
      <c r="H223" s="204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  <c r="AZ223" s="204"/>
      <c r="BA223" s="204"/>
      <c r="BB223" s="204"/>
      <c r="BC223" s="204"/>
      <c r="BD223" s="204"/>
      <c r="BE223" s="204"/>
      <c r="BF223" s="204"/>
      <c r="BG223" s="204"/>
      <c r="BH223" s="204"/>
      <c r="BI223" s="204"/>
      <c r="BJ223" s="204"/>
      <c r="BK223" s="204"/>
      <c r="BL223" s="204"/>
      <c r="BM223" s="205">
        <v>12</v>
      </c>
    </row>
    <row r="224" spans="1:65">
      <c r="A224" s="30"/>
      <c r="B224" s="19">
        <v>1</v>
      </c>
      <c r="C224" s="9">
        <v>3</v>
      </c>
      <c r="D224" s="206">
        <v>241.9</v>
      </c>
      <c r="E224" s="206">
        <v>244.90240000000006</v>
      </c>
      <c r="F224" s="203"/>
      <c r="G224" s="204"/>
      <c r="H224" s="204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05">
        <v>16</v>
      </c>
    </row>
    <row r="225" spans="1:65">
      <c r="A225" s="30"/>
      <c r="B225" s="19">
        <v>1</v>
      </c>
      <c r="C225" s="9">
        <v>4</v>
      </c>
      <c r="D225" s="206">
        <v>243.7</v>
      </c>
      <c r="E225" s="206">
        <v>246.09840000000003</v>
      </c>
      <c r="F225" s="203"/>
      <c r="G225" s="204"/>
      <c r="H225" s="204"/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5">
        <v>245.6003</v>
      </c>
    </row>
    <row r="226" spans="1:65">
      <c r="A226" s="30"/>
      <c r="B226" s="19">
        <v>1</v>
      </c>
      <c r="C226" s="9">
        <v>5</v>
      </c>
      <c r="D226" s="206">
        <v>245.5</v>
      </c>
      <c r="E226" s="206">
        <v>245.77640000000005</v>
      </c>
      <c r="F226" s="203"/>
      <c r="G226" s="204"/>
      <c r="H226" s="204"/>
      <c r="I226" s="204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5">
        <v>18</v>
      </c>
    </row>
    <row r="227" spans="1:65">
      <c r="A227" s="30"/>
      <c r="B227" s="19">
        <v>1</v>
      </c>
      <c r="C227" s="9">
        <v>6</v>
      </c>
      <c r="D227" s="206">
        <v>246.00000000000003</v>
      </c>
      <c r="E227" s="206">
        <v>248.46279999999996</v>
      </c>
      <c r="F227" s="203"/>
      <c r="G227" s="204"/>
      <c r="H227" s="204"/>
      <c r="I227" s="204"/>
      <c r="J227" s="204"/>
      <c r="K227" s="204"/>
      <c r="L227" s="204"/>
      <c r="M227" s="204"/>
      <c r="N227" s="204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209"/>
    </row>
    <row r="228" spans="1:65">
      <c r="A228" s="30"/>
      <c r="B228" s="20" t="s">
        <v>179</v>
      </c>
      <c r="C228" s="12"/>
      <c r="D228" s="210">
        <v>245.20000000000002</v>
      </c>
      <c r="E228" s="210">
        <v>246.00059999999999</v>
      </c>
      <c r="F228" s="203"/>
      <c r="G228" s="204"/>
      <c r="H228" s="204"/>
      <c r="I228" s="204"/>
      <c r="J228" s="204"/>
      <c r="K228" s="204"/>
      <c r="L228" s="204"/>
      <c r="M228" s="204"/>
      <c r="N228" s="204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  <c r="AZ228" s="204"/>
      <c r="BA228" s="204"/>
      <c r="BB228" s="204"/>
      <c r="BC228" s="204"/>
      <c r="BD228" s="204"/>
      <c r="BE228" s="204"/>
      <c r="BF228" s="204"/>
      <c r="BG228" s="204"/>
      <c r="BH228" s="204"/>
      <c r="BI228" s="204"/>
      <c r="BJ228" s="204"/>
      <c r="BK228" s="204"/>
      <c r="BL228" s="204"/>
      <c r="BM228" s="209"/>
    </row>
    <row r="229" spans="1:65">
      <c r="A229" s="30"/>
      <c r="B229" s="3" t="s">
        <v>180</v>
      </c>
      <c r="C229" s="29"/>
      <c r="D229" s="206">
        <v>245.14999999999998</v>
      </c>
      <c r="E229" s="206">
        <v>245.83260000000001</v>
      </c>
      <c r="F229" s="203"/>
      <c r="G229" s="204"/>
      <c r="H229" s="204"/>
      <c r="I229" s="204"/>
      <c r="J229" s="204"/>
      <c r="K229" s="204"/>
      <c r="L229" s="204"/>
      <c r="M229" s="204"/>
      <c r="N229" s="204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  <c r="AZ229" s="204"/>
      <c r="BA229" s="204"/>
      <c r="BB229" s="204"/>
      <c r="BC229" s="204"/>
      <c r="BD229" s="204"/>
      <c r="BE229" s="204"/>
      <c r="BF229" s="204"/>
      <c r="BG229" s="204"/>
      <c r="BH229" s="204"/>
      <c r="BI229" s="204"/>
      <c r="BJ229" s="204"/>
      <c r="BK229" s="204"/>
      <c r="BL229" s="204"/>
      <c r="BM229" s="209"/>
    </row>
    <row r="230" spans="1:65">
      <c r="A230" s="30"/>
      <c r="B230" s="3" t="s">
        <v>181</v>
      </c>
      <c r="C230" s="29"/>
      <c r="D230" s="206">
        <v>2.4835458522040583</v>
      </c>
      <c r="E230" s="206">
        <v>1.3121148913109404</v>
      </c>
      <c r="F230" s="203"/>
      <c r="G230" s="204"/>
      <c r="H230" s="204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9"/>
    </row>
    <row r="231" spans="1:65">
      <c r="A231" s="30"/>
      <c r="B231" s="3" t="s">
        <v>83</v>
      </c>
      <c r="C231" s="29"/>
      <c r="D231" s="13">
        <v>1.0128653557112798E-2</v>
      </c>
      <c r="E231" s="13">
        <v>5.3337873619452164E-3</v>
      </c>
      <c r="F231" s="146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182</v>
      </c>
      <c r="C232" s="29"/>
      <c r="D232" s="13">
        <v>-1.6298840025846806E-3</v>
      </c>
      <c r="E232" s="13">
        <v>1.6298840025845696E-3</v>
      </c>
      <c r="F232" s="146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46" t="s">
        <v>183</v>
      </c>
      <c r="C233" s="47"/>
      <c r="D233" s="45">
        <v>0.67</v>
      </c>
      <c r="E233" s="45">
        <v>0.67</v>
      </c>
      <c r="F233" s="146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B234" s="31"/>
      <c r="C234" s="20"/>
      <c r="D234" s="20"/>
      <c r="E234" s="20"/>
      <c r="BM234" s="55"/>
    </row>
    <row r="235" spans="1:65" ht="15">
      <c r="B235" s="8" t="s">
        <v>268</v>
      </c>
      <c r="BM235" s="28" t="s">
        <v>193</v>
      </c>
    </row>
    <row r="236" spans="1:65" ht="15">
      <c r="A236" s="25" t="s">
        <v>33</v>
      </c>
      <c r="B236" s="18" t="s">
        <v>101</v>
      </c>
      <c r="C236" s="15" t="s">
        <v>102</v>
      </c>
      <c r="D236" s="16" t="s">
        <v>153</v>
      </c>
      <c r="E236" s="14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8">
        <v>1</v>
      </c>
    </row>
    <row r="237" spans="1:65">
      <c r="A237" s="30"/>
      <c r="B237" s="19" t="s">
        <v>154</v>
      </c>
      <c r="C237" s="9" t="s">
        <v>154</v>
      </c>
      <c r="D237" s="144" t="s">
        <v>156</v>
      </c>
      <c r="E237" s="14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 t="s">
        <v>3</v>
      </c>
    </row>
    <row r="238" spans="1:65">
      <c r="A238" s="30"/>
      <c r="B238" s="19"/>
      <c r="C238" s="9"/>
      <c r="D238" s="10" t="s">
        <v>192</v>
      </c>
      <c r="E238" s="14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2</v>
      </c>
    </row>
    <row r="239" spans="1:65">
      <c r="A239" s="30"/>
      <c r="B239" s="19"/>
      <c r="C239" s="9"/>
      <c r="D239" s="26"/>
      <c r="E239" s="14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2</v>
      </c>
    </row>
    <row r="240" spans="1:65">
      <c r="A240" s="30"/>
      <c r="B240" s="18">
        <v>1</v>
      </c>
      <c r="C240" s="14">
        <v>1</v>
      </c>
      <c r="D240" s="22">
        <v>4.17</v>
      </c>
      <c r="E240" s="14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>
        <v>1</v>
      </c>
      <c r="C241" s="9">
        <v>2</v>
      </c>
      <c r="D241" s="11">
        <v>4.2300000000000004</v>
      </c>
      <c r="E241" s="14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13</v>
      </c>
    </row>
    <row r="242" spans="1:65">
      <c r="A242" s="30"/>
      <c r="B242" s="19">
        <v>1</v>
      </c>
      <c r="C242" s="9">
        <v>3</v>
      </c>
      <c r="D242" s="11">
        <v>4.2</v>
      </c>
      <c r="E242" s="14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16</v>
      </c>
    </row>
    <row r="243" spans="1:65">
      <c r="A243" s="30"/>
      <c r="B243" s="19">
        <v>1</v>
      </c>
      <c r="C243" s="9">
        <v>4</v>
      </c>
      <c r="D243" s="11">
        <v>4.2</v>
      </c>
      <c r="E243" s="14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4.1966666666666699</v>
      </c>
    </row>
    <row r="244" spans="1:65">
      <c r="A244" s="30"/>
      <c r="B244" s="19">
        <v>1</v>
      </c>
      <c r="C244" s="9">
        <v>5</v>
      </c>
      <c r="D244" s="11">
        <v>4.1399999999999997</v>
      </c>
      <c r="E244" s="14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19</v>
      </c>
    </row>
    <row r="245" spans="1:65">
      <c r="A245" s="30"/>
      <c r="B245" s="19">
        <v>1</v>
      </c>
      <c r="C245" s="9">
        <v>6</v>
      </c>
      <c r="D245" s="11">
        <v>4.24</v>
      </c>
      <c r="E245" s="14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5"/>
    </row>
    <row r="246" spans="1:65">
      <c r="A246" s="30"/>
      <c r="B246" s="20" t="s">
        <v>179</v>
      </c>
      <c r="C246" s="12"/>
      <c r="D246" s="23">
        <v>4.1966666666666663</v>
      </c>
      <c r="E246" s="14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30"/>
      <c r="B247" s="3" t="s">
        <v>180</v>
      </c>
      <c r="C247" s="29"/>
      <c r="D247" s="11">
        <v>4.2</v>
      </c>
      <c r="E247" s="14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3" t="s">
        <v>181</v>
      </c>
      <c r="C248" s="29"/>
      <c r="D248" s="24">
        <v>3.7237973450050754E-2</v>
      </c>
      <c r="E248" s="14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83</v>
      </c>
      <c r="C249" s="29"/>
      <c r="D249" s="13">
        <v>8.8732263979469633E-3</v>
      </c>
      <c r="E249" s="14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182</v>
      </c>
      <c r="C250" s="29"/>
      <c r="D250" s="13">
        <v>-8.8817841970012523E-16</v>
      </c>
      <c r="E250" s="14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183</v>
      </c>
      <c r="C251" s="47"/>
      <c r="D251" s="45" t="s">
        <v>184</v>
      </c>
      <c r="E251" s="14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269</v>
      </c>
      <c r="BM253" s="28" t="s">
        <v>193</v>
      </c>
    </row>
    <row r="254" spans="1:65" ht="15">
      <c r="A254" s="25" t="s">
        <v>36</v>
      </c>
      <c r="B254" s="18" t="s">
        <v>101</v>
      </c>
      <c r="C254" s="15" t="s">
        <v>102</v>
      </c>
      <c r="D254" s="16" t="s">
        <v>153</v>
      </c>
      <c r="E254" s="14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154</v>
      </c>
      <c r="C255" s="9" t="s">
        <v>154</v>
      </c>
      <c r="D255" s="144" t="s">
        <v>156</v>
      </c>
      <c r="E255" s="14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192</v>
      </c>
      <c r="E256" s="14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2.42</v>
      </c>
      <c r="E258" s="14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2.5</v>
      </c>
      <c r="E259" s="14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14</v>
      </c>
    </row>
    <row r="260" spans="1:65">
      <c r="A260" s="30"/>
      <c r="B260" s="19">
        <v>1</v>
      </c>
      <c r="C260" s="9">
        <v>3</v>
      </c>
      <c r="D260" s="11">
        <v>2.71</v>
      </c>
      <c r="E260" s="146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19">
        <v>1</v>
      </c>
      <c r="C261" s="9">
        <v>4</v>
      </c>
      <c r="D261" s="11">
        <v>2.5</v>
      </c>
      <c r="E261" s="146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2.5283333333333302</v>
      </c>
    </row>
    <row r="262" spans="1:65">
      <c r="A262" s="30"/>
      <c r="B262" s="19">
        <v>1</v>
      </c>
      <c r="C262" s="9">
        <v>5</v>
      </c>
      <c r="D262" s="11">
        <v>2.48</v>
      </c>
      <c r="E262" s="14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20</v>
      </c>
    </row>
    <row r="263" spans="1:65">
      <c r="A263" s="30"/>
      <c r="B263" s="19">
        <v>1</v>
      </c>
      <c r="C263" s="9">
        <v>6</v>
      </c>
      <c r="D263" s="11">
        <v>2.56</v>
      </c>
      <c r="E263" s="14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20" t="s">
        <v>179</v>
      </c>
      <c r="C264" s="12"/>
      <c r="D264" s="23">
        <v>2.5283333333333333</v>
      </c>
      <c r="E264" s="14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3" t="s">
        <v>180</v>
      </c>
      <c r="C265" s="29"/>
      <c r="D265" s="11">
        <v>2.5</v>
      </c>
      <c r="E265" s="14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3" t="s">
        <v>181</v>
      </c>
      <c r="C266" s="29"/>
      <c r="D266" s="24">
        <v>9.9682830350400209E-2</v>
      </c>
      <c r="E266" s="146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83</v>
      </c>
      <c r="C267" s="29"/>
      <c r="D267" s="13">
        <v>3.9426300731865607E-2</v>
      </c>
      <c r="E267" s="146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182</v>
      </c>
      <c r="C268" s="29"/>
      <c r="D268" s="13">
        <v>1.3322676295501878E-15</v>
      </c>
      <c r="E268" s="14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46" t="s">
        <v>183</v>
      </c>
      <c r="C269" s="47"/>
      <c r="D269" s="45" t="s">
        <v>184</v>
      </c>
      <c r="E269" s="14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B270" s="31"/>
      <c r="C270" s="20"/>
      <c r="D270" s="20"/>
      <c r="BM270" s="55"/>
    </row>
    <row r="271" spans="1:65" ht="15">
      <c r="B271" s="8" t="s">
        <v>270</v>
      </c>
      <c r="BM271" s="28" t="s">
        <v>193</v>
      </c>
    </row>
    <row r="272" spans="1:65" ht="15">
      <c r="A272" s="25" t="s">
        <v>39</v>
      </c>
      <c r="B272" s="18" t="s">
        <v>101</v>
      </c>
      <c r="C272" s="15" t="s">
        <v>102</v>
      </c>
      <c r="D272" s="16" t="s">
        <v>153</v>
      </c>
      <c r="E272" s="14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 t="s">
        <v>154</v>
      </c>
      <c r="C273" s="9" t="s">
        <v>154</v>
      </c>
      <c r="D273" s="144" t="s">
        <v>156</v>
      </c>
      <c r="E273" s="14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 t="s">
        <v>3</v>
      </c>
    </row>
    <row r="274" spans="1:65">
      <c r="A274" s="30"/>
      <c r="B274" s="19"/>
      <c r="C274" s="9"/>
      <c r="D274" s="10" t="s">
        <v>192</v>
      </c>
      <c r="E274" s="146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2</v>
      </c>
    </row>
    <row r="275" spans="1:65">
      <c r="A275" s="30"/>
      <c r="B275" s="19"/>
      <c r="C275" s="9"/>
      <c r="D275" s="26"/>
      <c r="E275" s="146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</v>
      </c>
    </row>
    <row r="276" spans="1:65">
      <c r="A276" s="30"/>
      <c r="B276" s="18">
        <v>1</v>
      </c>
      <c r="C276" s="14">
        <v>1</v>
      </c>
      <c r="D276" s="22">
        <v>1.28</v>
      </c>
      <c r="E276" s="146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>
        <v>1</v>
      </c>
      <c r="C277" s="9">
        <v>2</v>
      </c>
      <c r="D277" s="11">
        <v>1.3</v>
      </c>
      <c r="E277" s="146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15</v>
      </c>
    </row>
    <row r="278" spans="1:65">
      <c r="A278" s="30"/>
      <c r="B278" s="19">
        <v>1</v>
      </c>
      <c r="C278" s="9">
        <v>3</v>
      </c>
      <c r="D278" s="11">
        <v>1.29</v>
      </c>
      <c r="E278" s="146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16</v>
      </c>
    </row>
    <row r="279" spans="1:65">
      <c r="A279" s="30"/>
      <c r="B279" s="19">
        <v>1</v>
      </c>
      <c r="C279" s="9">
        <v>4</v>
      </c>
      <c r="D279" s="11">
        <v>1.32</v>
      </c>
      <c r="E279" s="14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1.31</v>
      </c>
    </row>
    <row r="280" spans="1:65">
      <c r="A280" s="30"/>
      <c r="B280" s="19">
        <v>1</v>
      </c>
      <c r="C280" s="9">
        <v>5</v>
      </c>
      <c r="D280" s="11">
        <v>1.31</v>
      </c>
      <c r="E280" s="146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21</v>
      </c>
    </row>
    <row r="281" spans="1:65">
      <c r="A281" s="30"/>
      <c r="B281" s="19">
        <v>1</v>
      </c>
      <c r="C281" s="9">
        <v>6</v>
      </c>
      <c r="D281" s="11">
        <v>1.36</v>
      </c>
      <c r="E281" s="146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5"/>
    </row>
    <row r="282" spans="1:65">
      <c r="A282" s="30"/>
      <c r="B282" s="20" t="s">
        <v>179</v>
      </c>
      <c r="C282" s="12"/>
      <c r="D282" s="23">
        <v>1.31</v>
      </c>
      <c r="E282" s="146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30"/>
      <c r="B283" s="3" t="s">
        <v>180</v>
      </c>
      <c r="C283" s="29"/>
      <c r="D283" s="11">
        <v>1.3050000000000002</v>
      </c>
      <c r="E283" s="146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3" t="s">
        <v>181</v>
      </c>
      <c r="C284" s="29"/>
      <c r="D284" s="24">
        <v>2.8284271247461926E-2</v>
      </c>
      <c r="E284" s="146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83</v>
      </c>
      <c r="C285" s="29"/>
      <c r="D285" s="13">
        <v>2.1591046753787729E-2</v>
      </c>
      <c r="E285" s="14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182</v>
      </c>
      <c r="C286" s="29"/>
      <c r="D286" s="13">
        <v>0</v>
      </c>
      <c r="E286" s="146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46" t="s">
        <v>183</v>
      </c>
      <c r="C287" s="47"/>
      <c r="D287" s="45" t="s">
        <v>184</v>
      </c>
      <c r="E287" s="146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B288" s="31"/>
      <c r="C288" s="20"/>
      <c r="D288" s="20"/>
      <c r="BM288" s="55"/>
    </row>
    <row r="289" spans="1:65" ht="15">
      <c r="B289" s="8" t="s">
        <v>271</v>
      </c>
      <c r="BM289" s="28" t="s">
        <v>193</v>
      </c>
    </row>
    <row r="290" spans="1:65" ht="15">
      <c r="A290" s="25" t="s">
        <v>51</v>
      </c>
      <c r="B290" s="18" t="s">
        <v>101</v>
      </c>
      <c r="C290" s="15" t="s">
        <v>102</v>
      </c>
      <c r="D290" s="16" t="s">
        <v>153</v>
      </c>
      <c r="E290" s="146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</v>
      </c>
    </row>
    <row r="291" spans="1:65">
      <c r="A291" s="30"/>
      <c r="B291" s="19" t="s">
        <v>154</v>
      </c>
      <c r="C291" s="9" t="s">
        <v>154</v>
      </c>
      <c r="D291" s="144" t="s">
        <v>156</v>
      </c>
      <c r="E291" s="14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 t="s">
        <v>1</v>
      </c>
    </row>
    <row r="292" spans="1:65">
      <c r="A292" s="30"/>
      <c r="B292" s="19"/>
      <c r="C292" s="9"/>
      <c r="D292" s="10" t="s">
        <v>192</v>
      </c>
      <c r="E292" s="14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2</v>
      </c>
    </row>
    <row r="293" spans="1:65">
      <c r="A293" s="30"/>
      <c r="B293" s="19"/>
      <c r="C293" s="9"/>
      <c r="D293" s="26"/>
      <c r="E293" s="14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</v>
      </c>
    </row>
    <row r="294" spans="1:65">
      <c r="A294" s="30"/>
      <c r="B294" s="18">
        <v>1</v>
      </c>
      <c r="C294" s="14">
        <v>1</v>
      </c>
      <c r="D294" s="22">
        <v>1.81</v>
      </c>
      <c r="E294" s="14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>
        <v>1</v>
      </c>
      <c r="C295" s="9">
        <v>2</v>
      </c>
      <c r="D295" s="11">
        <v>1.87</v>
      </c>
      <c r="E295" s="146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16</v>
      </c>
    </row>
    <row r="296" spans="1:65">
      <c r="A296" s="30"/>
      <c r="B296" s="19">
        <v>1</v>
      </c>
      <c r="C296" s="9">
        <v>3</v>
      </c>
      <c r="D296" s="11">
        <v>1.83</v>
      </c>
      <c r="E296" s="14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16</v>
      </c>
    </row>
    <row r="297" spans="1:65">
      <c r="A297" s="30"/>
      <c r="B297" s="19">
        <v>1</v>
      </c>
      <c r="C297" s="9">
        <v>4</v>
      </c>
      <c r="D297" s="11">
        <v>1.81</v>
      </c>
      <c r="E297" s="14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1.83</v>
      </c>
    </row>
    <row r="298" spans="1:65">
      <c r="A298" s="30"/>
      <c r="B298" s="19">
        <v>1</v>
      </c>
      <c r="C298" s="9">
        <v>5</v>
      </c>
      <c r="D298" s="11">
        <v>1.82</v>
      </c>
      <c r="E298" s="14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22</v>
      </c>
    </row>
    <row r="299" spans="1:65">
      <c r="A299" s="30"/>
      <c r="B299" s="19">
        <v>1</v>
      </c>
      <c r="C299" s="9">
        <v>6</v>
      </c>
      <c r="D299" s="11">
        <v>1.8399999999999999</v>
      </c>
      <c r="E299" s="14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5"/>
    </row>
    <row r="300" spans="1:65">
      <c r="A300" s="30"/>
      <c r="B300" s="20" t="s">
        <v>179</v>
      </c>
      <c r="C300" s="12"/>
      <c r="D300" s="23">
        <v>1.83</v>
      </c>
      <c r="E300" s="146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30"/>
      <c r="B301" s="3" t="s">
        <v>180</v>
      </c>
      <c r="C301" s="29"/>
      <c r="D301" s="11">
        <v>1.8250000000000002</v>
      </c>
      <c r="E301" s="146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3" t="s">
        <v>181</v>
      </c>
      <c r="C302" s="29"/>
      <c r="D302" s="24">
        <v>2.2803508501982761E-2</v>
      </c>
      <c r="E302" s="146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83</v>
      </c>
      <c r="C303" s="29"/>
      <c r="D303" s="13">
        <v>1.2460933607640853E-2</v>
      </c>
      <c r="E303" s="14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182</v>
      </c>
      <c r="C304" s="29"/>
      <c r="D304" s="13">
        <v>0</v>
      </c>
      <c r="E304" s="14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46" t="s">
        <v>183</v>
      </c>
      <c r="C305" s="47"/>
      <c r="D305" s="45" t="s">
        <v>184</v>
      </c>
      <c r="E305" s="14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B306" s="31"/>
      <c r="C306" s="20"/>
      <c r="D306" s="20"/>
      <c r="BM306" s="55"/>
    </row>
    <row r="307" spans="1:65" ht="15">
      <c r="B307" s="8" t="s">
        <v>272</v>
      </c>
      <c r="BM307" s="28" t="s">
        <v>193</v>
      </c>
    </row>
    <row r="308" spans="1:65" ht="15">
      <c r="A308" s="25" t="s">
        <v>42</v>
      </c>
      <c r="B308" s="18" t="s">
        <v>101</v>
      </c>
      <c r="C308" s="15" t="s">
        <v>102</v>
      </c>
      <c r="D308" s="16" t="s">
        <v>153</v>
      </c>
      <c r="E308" s="146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8">
        <v>1</v>
      </c>
    </row>
    <row r="309" spans="1:65">
      <c r="A309" s="30"/>
      <c r="B309" s="19" t="s">
        <v>154</v>
      </c>
      <c r="C309" s="9" t="s">
        <v>154</v>
      </c>
      <c r="D309" s="144" t="s">
        <v>156</v>
      </c>
      <c r="E309" s="14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 t="s">
        <v>3</v>
      </c>
    </row>
    <row r="310" spans="1:65">
      <c r="A310" s="30"/>
      <c r="B310" s="19"/>
      <c r="C310" s="9"/>
      <c r="D310" s="10" t="s">
        <v>192</v>
      </c>
      <c r="E310" s="14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/>
      <c r="C311" s="9"/>
      <c r="D311" s="26"/>
      <c r="E311" s="14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1</v>
      </c>
    </row>
    <row r="312" spans="1:65">
      <c r="A312" s="30"/>
      <c r="B312" s="18">
        <v>1</v>
      </c>
      <c r="C312" s="14">
        <v>1</v>
      </c>
      <c r="D312" s="211">
        <v>13.09</v>
      </c>
      <c r="E312" s="212"/>
      <c r="F312" s="213"/>
      <c r="G312" s="213"/>
      <c r="H312" s="213"/>
      <c r="I312" s="213"/>
      <c r="J312" s="213"/>
      <c r="K312" s="213"/>
      <c r="L312" s="213"/>
      <c r="M312" s="213"/>
      <c r="N312" s="213"/>
      <c r="O312" s="213"/>
      <c r="P312" s="213"/>
      <c r="Q312" s="213"/>
      <c r="R312" s="213"/>
      <c r="S312" s="213"/>
      <c r="T312" s="213"/>
      <c r="U312" s="213"/>
      <c r="V312" s="213"/>
      <c r="W312" s="213"/>
      <c r="X312" s="213"/>
      <c r="Y312" s="213"/>
      <c r="Z312" s="213"/>
      <c r="AA312" s="213"/>
      <c r="AB312" s="213"/>
      <c r="AC312" s="213"/>
      <c r="AD312" s="213"/>
      <c r="AE312" s="213"/>
      <c r="AF312" s="213"/>
      <c r="AG312" s="213"/>
      <c r="AH312" s="213"/>
      <c r="AI312" s="213"/>
      <c r="AJ312" s="213"/>
      <c r="AK312" s="213"/>
      <c r="AL312" s="213"/>
      <c r="AM312" s="213"/>
      <c r="AN312" s="213"/>
      <c r="AO312" s="213"/>
      <c r="AP312" s="213"/>
      <c r="AQ312" s="213"/>
      <c r="AR312" s="213"/>
      <c r="AS312" s="213"/>
      <c r="AT312" s="213"/>
      <c r="AU312" s="213"/>
      <c r="AV312" s="213"/>
      <c r="AW312" s="213"/>
      <c r="AX312" s="213"/>
      <c r="AY312" s="213"/>
      <c r="AZ312" s="213"/>
      <c r="BA312" s="213"/>
      <c r="BB312" s="213"/>
      <c r="BC312" s="213"/>
      <c r="BD312" s="213"/>
      <c r="BE312" s="213"/>
      <c r="BF312" s="213"/>
      <c r="BG312" s="213"/>
      <c r="BH312" s="213"/>
      <c r="BI312" s="213"/>
      <c r="BJ312" s="213"/>
      <c r="BK312" s="213"/>
      <c r="BL312" s="213"/>
      <c r="BM312" s="214">
        <v>1</v>
      </c>
    </row>
    <row r="313" spans="1:65">
      <c r="A313" s="30"/>
      <c r="B313" s="19">
        <v>1</v>
      </c>
      <c r="C313" s="9">
        <v>2</v>
      </c>
      <c r="D313" s="215">
        <v>13.29</v>
      </c>
      <c r="E313" s="212"/>
      <c r="F313" s="213"/>
      <c r="G313" s="213"/>
      <c r="H313" s="213"/>
      <c r="I313" s="213"/>
      <c r="J313" s="213"/>
      <c r="K313" s="213"/>
      <c r="L313" s="213"/>
      <c r="M313" s="213"/>
      <c r="N313" s="213"/>
      <c r="O313" s="213"/>
      <c r="P313" s="213"/>
      <c r="Q313" s="213"/>
      <c r="R313" s="213"/>
      <c r="S313" s="213"/>
      <c r="T313" s="213"/>
      <c r="U313" s="213"/>
      <c r="V313" s="213"/>
      <c r="W313" s="213"/>
      <c r="X313" s="213"/>
      <c r="Y313" s="213"/>
      <c r="Z313" s="213"/>
      <c r="AA313" s="213"/>
      <c r="AB313" s="213"/>
      <c r="AC313" s="213"/>
      <c r="AD313" s="213"/>
      <c r="AE313" s="213"/>
      <c r="AF313" s="213"/>
      <c r="AG313" s="213"/>
      <c r="AH313" s="213"/>
      <c r="AI313" s="213"/>
      <c r="AJ313" s="213"/>
      <c r="AK313" s="213"/>
      <c r="AL313" s="213"/>
      <c r="AM313" s="213"/>
      <c r="AN313" s="213"/>
      <c r="AO313" s="213"/>
      <c r="AP313" s="213"/>
      <c r="AQ313" s="213"/>
      <c r="AR313" s="213"/>
      <c r="AS313" s="213"/>
      <c r="AT313" s="213"/>
      <c r="AU313" s="213"/>
      <c r="AV313" s="213"/>
      <c r="AW313" s="213"/>
      <c r="AX313" s="213"/>
      <c r="AY313" s="213"/>
      <c r="AZ313" s="213"/>
      <c r="BA313" s="213"/>
      <c r="BB313" s="213"/>
      <c r="BC313" s="213"/>
      <c r="BD313" s="213"/>
      <c r="BE313" s="213"/>
      <c r="BF313" s="213"/>
      <c r="BG313" s="213"/>
      <c r="BH313" s="213"/>
      <c r="BI313" s="213"/>
      <c r="BJ313" s="213"/>
      <c r="BK313" s="213"/>
      <c r="BL313" s="213"/>
      <c r="BM313" s="214">
        <v>17</v>
      </c>
    </row>
    <row r="314" spans="1:65">
      <c r="A314" s="30"/>
      <c r="B314" s="19">
        <v>1</v>
      </c>
      <c r="C314" s="9">
        <v>3</v>
      </c>
      <c r="D314" s="215">
        <v>12.43</v>
      </c>
      <c r="E314" s="212"/>
      <c r="F314" s="213"/>
      <c r="G314" s="213"/>
      <c r="H314" s="213"/>
      <c r="I314" s="213"/>
      <c r="J314" s="213"/>
      <c r="K314" s="213"/>
      <c r="L314" s="213"/>
      <c r="M314" s="213"/>
      <c r="N314" s="213"/>
      <c r="O314" s="213"/>
      <c r="P314" s="213"/>
      <c r="Q314" s="213"/>
      <c r="R314" s="213"/>
      <c r="S314" s="213"/>
      <c r="T314" s="213"/>
      <c r="U314" s="213"/>
      <c r="V314" s="213"/>
      <c r="W314" s="213"/>
      <c r="X314" s="213"/>
      <c r="Y314" s="213"/>
      <c r="Z314" s="213"/>
      <c r="AA314" s="213"/>
      <c r="AB314" s="213"/>
      <c r="AC314" s="213"/>
      <c r="AD314" s="213"/>
      <c r="AE314" s="213"/>
      <c r="AF314" s="213"/>
      <c r="AG314" s="213"/>
      <c r="AH314" s="213"/>
      <c r="AI314" s="213"/>
      <c r="AJ314" s="213"/>
      <c r="AK314" s="213"/>
      <c r="AL314" s="213"/>
      <c r="AM314" s="213"/>
      <c r="AN314" s="213"/>
      <c r="AO314" s="213"/>
      <c r="AP314" s="213"/>
      <c r="AQ314" s="213"/>
      <c r="AR314" s="213"/>
      <c r="AS314" s="213"/>
      <c r="AT314" s="213"/>
      <c r="AU314" s="213"/>
      <c r="AV314" s="213"/>
      <c r="AW314" s="213"/>
      <c r="AX314" s="213"/>
      <c r="AY314" s="213"/>
      <c r="AZ314" s="213"/>
      <c r="BA314" s="213"/>
      <c r="BB314" s="213"/>
      <c r="BC314" s="213"/>
      <c r="BD314" s="213"/>
      <c r="BE314" s="213"/>
      <c r="BF314" s="213"/>
      <c r="BG314" s="213"/>
      <c r="BH314" s="213"/>
      <c r="BI314" s="213"/>
      <c r="BJ314" s="213"/>
      <c r="BK314" s="213"/>
      <c r="BL314" s="213"/>
      <c r="BM314" s="214">
        <v>16</v>
      </c>
    </row>
    <row r="315" spans="1:65">
      <c r="A315" s="30"/>
      <c r="B315" s="19">
        <v>1</v>
      </c>
      <c r="C315" s="9">
        <v>4</v>
      </c>
      <c r="D315" s="215">
        <v>12.32</v>
      </c>
      <c r="E315" s="212"/>
      <c r="F315" s="213"/>
      <c r="G315" s="213"/>
      <c r="H315" s="213"/>
      <c r="I315" s="213"/>
      <c r="J315" s="213"/>
      <c r="K315" s="213"/>
      <c r="L315" s="213"/>
      <c r="M315" s="213"/>
      <c r="N315" s="213"/>
      <c r="O315" s="213"/>
      <c r="P315" s="213"/>
      <c r="Q315" s="213"/>
      <c r="R315" s="213"/>
      <c r="S315" s="213"/>
      <c r="T315" s="213"/>
      <c r="U315" s="213"/>
      <c r="V315" s="213"/>
      <c r="W315" s="213"/>
      <c r="X315" s="213"/>
      <c r="Y315" s="213"/>
      <c r="Z315" s="213"/>
      <c r="AA315" s="213"/>
      <c r="AB315" s="213"/>
      <c r="AC315" s="213"/>
      <c r="AD315" s="213"/>
      <c r="AE315" s="213"/>
      <c r="AF315" s="213"/>
      <c r="AG315" s="213"/>
      <c r="AH315" s="213"/>
      <c r="AI315" s="213"/>
      <c r="AJ315" s="213"/>
      <c r="AK315" s="213"/>
      <c r="AL315" s="213"/>
      <c r="AM315" s="213"/>
      <c r="AN315" s="213"/>
      <c r="AO315" s="213"/>
      <c r="AP315" s="213"/>
      <c r="AQ315" s="213"/>
      <c r="AR315" s="213"/>
      <c r="AS315" s="213"/>
      <c r="AT315" s="213"/>
      <c r="AU315" s="213"/>
      <c r="AV315" s="213"/>
      <c r="AW315" s="213"/>
      <c r="AX315" s="213"/>
      <c r="AY315" s="213"/>
      <c r="AZ315" s="213"/>
      <c r="BA315" s="213"/>
      <c r="BB315" s="213"/>
      <c r="BC315" s="213"/>
      <c r="BD315" s="213"/>
      <c r="BE315" s="213"/>
      <c r="BF315" s="213"/>
      <c r="BG315" s="213"/>
      <c r="BH315" s="213"/>
      <c r="BI315" s="213"/>
      <c r="BJ315" s="213"/>
      <c r="BK315" s="213"/>
      <c r="BL315" s="213"/>
      <c r="BM315" s="214">
        <v>12.8</v>
      </c>
    </row>
    <row r="316" spans="1:65">
      <c r="A316" s="30"/>
      <c r="B316" s="19">
        <v>1</v>
      </c>
      <c r="C316" s="9">
        <v>5</v>
      </c>
      <c r="D316" s="215">
        <v>13.12</v>
      </c>
      <c r="E316" s="212"/>
      <c r="F316" s="213"/>
      <c r="G316" s="213"/>
      <c r="H316" s="213"/>
      <c r="I316" s="213"/>
      <c r="J316" s="213"/>
      <c r="K316" s="213"/>
      <c r="L316" s="213"/>
      <c r="M316" s="213"/>
      <c r="N316" s="213"/>
      <c r="O316" s="213"/>
      <c r="P316" s="213"/>
      <c r="Q316" s="213"/>
      <c r="R316" s="213"/>
      <c r="S316" s="213"/>
      <c r="T316" s="213"/>
      <c r="U316" s="213"/>
      <c r="V316" s="213"/>
      <c r="W316" s="213"/>
      <c r="X316" s="213"/>
      <c r="Y316" s="213"/>
      <c r="Z316" s="213"/>
      <c r="AA316" s="213"/>
      <c r="AB316" s="213"/>
      <c r="AC316" s="213"/>
      <c r="AD316" s="213"/>
      <c r="AE316" s="213"/>
      <c r="AF316" s="213"/>
      <c r="AG316" s="213"/>
      <c r="AH316" s="213"/>
      <c r="AI316" s="213"/>
      <c r="AJ316" s="213"/>
      <c r="AK316" s="213"/>
      <c r="AL316" s="213"/>
      <c r="AM316" s="213"/>
      <c r="AN316" s="213"/>
      <c r="AO316" s="213"/>
      <c r="AP316" s="213"/>
      <c r="AQ316" s="213"/>
      <c r="AR316" s="213"/>
      <c r="AS316" s="213"/>
      <c r="AT316" s="213"/>
      <c r="AU316" s="213"/>
      <c r="AV316" s="213"/>
      <c r="AW316" s="213"/>
      <c r="AX316" s="213"/>
      <c r="AY316" s="213"/>
      <c r="AZ316" s="213"/>
      <c r="BA316" s="213"/>
      <c r="BB316" s="213"/>
      <c r="BC316" s="213"/>
      <c r="BD316" s="213"/>
      <c r="BE316" s="213"/>
      <c r="BF316" s="213"/>
      <c r="BG316" s="213"/>
      <c r="BH316" s="213"/>
      <c r="BI316" s="213"/>
      <c r="BJ316" s="213"/>
      <c r="BK316" s="213"/>
      <c r="BL316" s="213"/>
      <c r="BM316" s="214">
        <v>23</v>
      </c>
    </row>
    <row r="317" spans="1:65">
      <c r="A317" s="30"/>
      <c r="B317" s="19">
        <v>1</v>
      </c>
      <c r="C317" s="9">
        <v>6</v>
      </c>
      <c r="D317" s="215">
        <v>12.55</v>
      </c>
      <c r="E317" s="212"/>
      <c r="F317" s="213"/>
      <c r="G317" s="213"/>
      <c r="H317" s="213"/>
      <c r="I317" s="213"/>
      <c r="J317" s="213"/>
      <c r="K317" s="213"/>
      <c r="L317" s="213"/>
      <c r="M317" s="213"/>
      <c r="N317" s="213"/>
      <c r="O317" s="213"/>
      <c r="P317" s="213"/>
      <c r="Q317" s="213"/>
      <c r="R317" s="213"/>
      <c r="S317" s="213"/>
      <c r="T317" s="213"/>
      <c r="U317" s="213"/>
      <c r="V317" s="213"/>
      <c r="W317" s="213"/>
      <c r="X317" s="213"/>
      <c r="Y317" s="213"/>
      <c r="Z317" s="213"/>
      <c r="AA317" s="213"/>
      <c r="AB317" s="213"/>
      <c r="AC317" s="213"/>
      <c r="AD317" s="213"/>
      <c r="AE317" s="213"/>
      <c r="AF317" s="213"/>
      <c r="AG317" s="213"/>
      <c r="AH317" s="213"/>
      <c r="AI317" s="213"/>
      <c r="AJ317" s="213"/>
      <c r="AK317" s="213"/>
      <c r="AL317" s="213"/>
      <c r="AM317" s="213"/>
      <c r="AN317" s="213"/>
      <c r="AO317" s="213"/>
      <c r="AP317" s="213"/>
      <c r="AQ317" s="213"/>
      <c r="AR317" s="213"/>
      <c r="AS317" s="213"/>
      <c r="AT317" s="213"/>
      <c r="AU317" s="213"/>
      <c r="AV317" s="213"/>
      <c r="AW317" s="213"/>
      <c r="AX317" s="213"/>
      <c r="AY317" s="213"/>
      <c r="AZ317" s="213"/>
      <c r="BA317" s="213"/>
      <c r="BB317" s="213"/>
      <c r="BC317" s="213"/>
      <c r="BD317" s="213"/>
      <c r="BE317" s="213"/>
      <c r="BF317" s="213"/>
      <c r="BG317" s="213"/>
      <c r="BH317" s="213"/>
      <c r="BI317" s="213"/>
      <c r="BJ317" s="213"/>
      <c r="BK317" s="213"/>
      <c r="BL317" s="213"/>
      <c r="BM317" s="216"/>
    </row>
    <row r="318" spans="1:65">
      <c r="A318" s="30"/>
      <c r="B318" s="20" t="s">
        <v>179</v>
      </c>
      <c r="C318" s="12"/>
      <c r="D318" s="217">
        <v>12.799999999999999</v>
      </c>
      <c r="E318" s="212"/>
      <c r="F318" s="213"/>
      <c r="G318" s="213"/>
      <c r="H318" s="213"/>
      <c r="I318" s="213"/>
      <c r="J318" s="213"/>
      <c r="K318" s="213"/>
      <c r="L318" s="213"/>
      <c r="M318" s="213"/>
      <c r="N318" s="213"/>
      <c r="O318" s="213"/>
      <c r="P318" s="213"/>
      <c r="Q318" s="213"/>
      <c r="R318" s="213"/>
      <c r="S318" s="213"/>
      <c r="T318" s="213"/>
      <c r="U318" s="213"/>
      <c r="V318" s="213"/>
      <c r="W318" s="213"/>
      <c r="X318" s="213"/>
      <c r="Y318" s="213"/>
      <c r="Z318" s="213"/>
      <c r="AA318" s="213"/>
      <c r="AB318" s="213"/>
      <c r="AC318" s="213"/>
      <c r="AD318" s="213"/>
      <c r="AE318" s="213"/>
      <c r="AF318" s="213"/>
      <c r="AG318" s="213"/>
      <c r="AH318" s="213"/>
      <c r="AI318" s="213"/>
      <c r="AJ318" s="213"/>
      <c r="AK318" s="213"/>
      <c r="AL318" s="213"/>
      <c r="AM318" s="213"/>
      <c r="AN318" s="213"/>
      <c r="AO318" s="213"/>
      <c r="AP318" s="213"/>
      <c r="AQ318" s="213"/>
      <c r="AR318" s="213"/>
      <c r="AS318" s="213"/>
      <c r="AT318" s="213"/>
      <c r="AU318" s="213"/>
      <c r="AV318" s="213"/>
      <c r="AW318" s="213"/>
      <c r="AX318" s="213"/>
      <c r="AY318" s="213"/>
      <c r="AZ318" s="213"/>
      <c r="BA318" s="213"/>
      <c r="BB318" s="213"/>
      <c r="BC318" s="213"/>
      <c r="BD318" s="213"/>
      <c r="BE318" s="213"/>
      <c r="BF318" s="213"/>
      <c r="BG318" s="213"/>
      <c r="BH318" s="213"/>
      <c r="BI318" s="213"/>
      <c r="BJ318" s="213"/>
      <c r="BK318" s="213"/>
      <c r="BL318" s="213"/>
      <c r="BM318" s="216"/>
    </row>
    <row r="319" spans="1:65">
      <c r="A319" s="30"/>
      <c r="B319" s="3" t="s">
        <v>180</v>
      </c>
      <c r="C319" s="29"/>
      <c r="D319" s="215">
        <v>12.82</v>
      </c>
      <c r="E319" s="212"/>
      <c r="F319" s="213"/>
      <c r="G319" s="213"/>
      <c r="H319" s="213"/>
      <c r="I319" s="213"/>
      <c r="J319" s="213"/>
      <c r="K319" s="213"/>
      <c r="L319" s="213"/>
      <c r="M319" s="213"/>
      <c r="N319" s="213"/>
      <c r="O319" s="213"/>
      <c r="P319" s="213"/>
      <c r="Q319" s="213"/>
      <c r="R319" s="213"/>
      <c r="S319" s="213"/>
      <c r="T319" s="213"/>
      <c r="U319" s="213"/>
      <c r="V319" s="213"/>
      <c r="W319" s="213"/>
      <c r="X319" s="213"/>
      <c r="Y319" s="213"/>
      <c r="Z319" s="213"/>
      <c r="AA319" s="213"/>
      <c r="AB319" s="213"/>
      <c r="AC319" s="213"/>
      <c r="AD319" s="213"/>
      <c r="AE319" s="213"/>
      <c r="AF319" s="213"/>
      <c r="AG319" s="213"/>
      <c r="AH319" s="213"/>
      <c r="AI319" s="213"/>
      <c r="AJ319" s="213"/>
      <c r="AK319" s="213"/>
      <c r="AL319" s="213"/>
      <c r="AM319" s="213"/>
      <c r="AN319" s="213"/>
      <c r="AO319" s="213"/>
      <c r="AP319" s="213"/>
      <c r="AQ319" s="213"/>
      <c r="AR319" s="213"/>
      <c r="AS319" s="213"/>
      <c r="AT319" s="213"/>
      <c r="AU319" s="213"/>
      <c r="AV319" s="213"/>
      <c r="AW319" s="213"/>
      <c r="AX319" s="213"/>
      <c r="AY319" s="213"/>
      <c r="AZ319" s="213"/>
      <c r="BA319" s="213"/>
      <c r="BB319" s="213"/>
      <c r="BC319" s="213"/>
      <c r="BD319" s="213"/>
      <c r="BE319" s="213"/>
      <c r="BF319" s="213"/>
      <c r="BG319" s="213"/>
      <c r="BH319" s="213"/>
      <c r="BI319" s="213"/>
      <c r="BJ319" s="213"/>
      <c r="BK319" s="213"/>
      <c r="BL319" s="213"/>
      <c r="BM319" s="216"/>
    </row>
    <row r="320" spans="1:65">
      <c r="A320" s="30"/>
      <c r="B320" s="3" t="s">
        <v>181</v>
      </c>
      <c r="C320" s="29"/>
      <c r="D320" s="215">
        <v>0.41385987966943549</v>
      </c>
      <c r="E320" s="212"/>
      <c r="F320" s="213"/>
      <c r="G320" s="213"/>
      <c r="H320" s="213"/>
      <c r="I320" s="213"/>
      <c r="J320" s="213"/>
      <c r="K320" s="213"/>
      <c r="L320" s="213"/>
      <c r="M320" s="213"/>
      <c r="N320" s="213"/>
      <c r="O320" s="213"/>
      <c r="P320" s="213"/>
      <c r="Q320" s="213"/>
      <c r="R320" s="213"/>
      <c r="S320" s="213"/>
      <c r="T320" s="213"/>
      <c r="U320" s="213"/>
      <c r="V320" s="213"/>
      <c r="W320" s="213"/>
      <c r="X320" s="213"/>
      <c r="Y320" s="213"/>
      <c r="Z320" s="213"/>
      <c r="AA320" s="213"/>
      <c r="AB320" s="213"/>
      <c r="AC320" s="213"/>
      <c r="AD320" s="213"/>
      <c r="AE320" s="213"/>
      <c r="AF320" s="213"/>
      <c r="AG320" s="213"/>
      <c r="AH320" s="213"/>
      <c r="AI320" s="213"/>
      <c r="AJ320" s="213"/>
      <c r="AK320" s="213"/>
      <c r="AL320" s="213"/>
      <c r="AM320" s="213"/>
      <c r="AN320" s="213"/>
      <c r="AO320" s="213"/>
      <c r="AP320" s="213"/>
      <c r="AQ320" s="213"/>
      <c r="AR320" s="213"/>
      <c r="AS320" s="213"/>
      <c r="AT320" s="213"/>
      <c r="AU320" s="213"/>
      <c r="AV320" s="213"/>
      <c r="AW320" s="213"/>
      <c r="AX320" s="213"/>
      <c r="AY320" s="213"/>
      <c r="AZ320" s="213"/>
      <c r="BA320" s="213"/>
      <c r="BB320" s="213"/>
      <c r="BC320" s="213"/>
      <c r="BD320" s="213"/>
      <c r="BE320" s="213"/>
      <c r="BF320" s="213"/>
      <c r="BG320" s="213"/>
      <c r="BH320" s="213"/>
      <c r="BI320" s="213"/>
      <c r="BJ320" s="213"/>
      <c r="BK320" s="213"/>
      <c r="BL320" s="213"/>
      <c r="BM320" s="216"/>
    </row>
    <row r="321" spans="1:65">
      <c r="A321" s="30"/>
      <c r="B321" s="3" t="s">
        <v>83</v>
      </c>
      <c r="C321" s="29"/>
      <c r="D321" s="13">
        <v>3.2332803099174648E-2</v>
      </c>
      <c r="E321" s="14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182</v>
      </c>
      <c r="C322" s="29"/>
      <c r="D322" s="13">
        <v>-1.1102230246251565E-16</v>
      </c>
      <c r="E322" s="14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46" t="s">
        <v>183</v>
      </c>
      <c r="C323" s="47"/>
      <c r="D323" s="45" t="s">
        <v>184</v>
      </c>
      <c r="E323" s="14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B324" s="31"/>
      <c r="C324" s="20"/>
      <c r="D324" s="20"/>
      <c r="BM324" s="55"/>
    </row>
    <row r="325" spans="1:65" ht="15">
      <c r="B325" s="8" t="s">
        <v>273</v>
      </c>
      <c r="BM325" s="28" t="s">
        <v>193</v>
      </c>
    </row>
    <row r="326" spans="1:65" ht="15">
      <c r="A326" s="25" t="s">
        <v>5</v>
      </c>
      <c r="B326" s="18" t="s">
        <v>101</v>
      </c>
      <c r="C326" s="15" t="s">
        <v>102</v>
      </c>
      <c r="D326" s="16" t="s">
        <v>153</v>
      </c>
      <c r="E326" s="14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 t="s">
        <v>154</v>
      </c>
      <c r="C327" s="9" t="s">
        <v>154</v>
      </c>
      <c r="D327" s="144" t="s">
        <v>156</v>
      </c>
      <c r="E327" s="14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 t="s">
        <v>3</v>
      </c>
    </row>
    <row r="328" spans="1:65">
      <c r="A328" s="30"/>
      <c r="B328" s="19"/>
      <c r="C328" s="9"/>
      <c r="D328" s="10" t="s">
        <v>192</v>
      </c>
      <c r="E328" s="14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2</v>
      </c>
    </row>
    <row r="329" spans="1:65">
      <c r="A329" s="30"/>
      <c r="B329" s="19"/>
      <c r="C329" s="9"/>
      <c r="D329" s="26"/>
      <c r="E329" s="14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</v>
      </c>
    </row>
    <row r="330" spans="1:65">
      <c r="A330" s="30"/>
      <c r="B330" s="18">
        <v>1</v>
      </c>
      <c r="C330" s="14">
        <v>1</v>
      </c>
      <c r="D330" s="22">
        <v>5.15</v>
      </c>
      <c r="E330" s="146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>
        <v>1</v>
      </c>
      <c r="C331" s="9">
        <v>2</v>
      </c>
      <c r="D331" s="11">
        <v>5.07</v>
      </c>
      <c r="E331" s="146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18</v>
      </c>
    </row>
    <row r="332" spans="1:65">
      <c r="A332" s="30"/>
      <c r="B332" s="19">
        <v>1</v>
      </c>
      <c r="C332" s="9">
        <v>3</v>
      </c>
      <c r="D332" s="11">
        <v>5.0199999999999996</v>
      </c>
      <c r="E332" s="146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16</v>
      </c>
    </row>
    <row r="333" spans="1:65">
      <c r="A333" s="30"/>
      <c r="B333" s="19">
        <v>1</v>
      </c>
      <c r="C333" s="9">
        <v>4</v>
      </c>
      <c r="D333" s="11">
        <v>5.1100000000000003</v>
      </c>
      <c r="E333" s="146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5.1050000000000004</v>
      </c>
    </row>
    <row r="334" spans="1:65">
      <c r="A334" s="30"/>
      <c r="B334" s="19">
        <v>1</v>
      </c>
      <c r="C334" s="9">
        <v>5</v>
      </c>
      <c r="D334" s="11">
        <v>5.0599999999999996</v>
      </c>
      <c r="E334" s="146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24</v>
      </c>
    </row>
    <row r="335" spans="1:65">
      <c r="A335" s="30"/>
      <c r="B335" s="19">
        <v>1</v>
      </c>
      <c r="C335" s="9">
        <v>6</v>
      </c>
      <c r="D335" s="11">
        <v>5.22</v>
      </c>
      <c r="E335" s="146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A336" s="30"/>
      <c r="B336" s="20" t="s">
        <v>179</v>
      </c>
      <c r="C336" s="12"/>
      <c r="D336" s="23">
        <v>5.1049999999999995</v>
      </c>
      <c r="E336" s="146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5"/>
    </row>
    <row r="337" spans="1:65">
      <c r="A337" s="30"/>
      <c r="B337" s="3" t="s">
        <v>180</v>
      </c>
      <c r="C337" s="29"/>
      <c r="D337" s="11">
        <v>5.09</v>
      </c>
      <c r="E337" s="146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3" t="s">
        <v>181</v>
      </c>
      <c r="C338" s="29"/>
      <c r="D338" s="24">
        <v>7.1763500472036709E-2</v>
      </c>
      <c r="E338" s="146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83</v>
      </c>
      <c r="C339" s="29"/>
      <c r="D339" s="13">
        <v>1.4057492746726095E-2</v>
      </c>
      <c r="E339" s="14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182</v>
      </c>
      <c r="C340" s="29"/>
      <c r="D340" s="13">
        <v>-2.2204460492503131E-16</v>
      </c>
      <c r="E340" s="14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46" t="s">
        <v>183</v>
      </c>
      <c r="C341" s="47"/>
      <c r="D341" s="45" t="s">
        <v>184</v>
      </c>
      <c r="E341" s="14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B342" s="31"/>
      <c r="C342" s="20"/>
      <c r="D342" s="20"/>
      <c r="BM342" s="55"/>
    </row>
    <row r="343" spans="1:65" ht="15">
      <c r="B343" s="8" t="s">
        <v>274</v>
      </c>
      <c r="BM343" s="28" t="s">
        <v>193</v>
      </c>
    </row>
    <row r="344" spans="1:65" ht="15">
      <c r="A344" s="25" t="s">
        <v>79</v>
      </c>
      <c r="B344" s="18" t="s">
        <v>101</v>
      </c>
      <c r="C344" s="15" t="s">
        <v>102</v>
      </c>
      <c r="D344" s="16" t="s">
        <v>153</v>
      </c>
      <c r="E344" s="14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</v>
      </c>
    </row>
    <row r="345" spans="1:65">
      <c r="A345" s="30"/>
      <c r="B345" s="19" t="s">
        <v>154</v>
      </c>
      <c r="C345" s="9" t="s">
        <v>154</v>
      </c>
      <c r="D345" s="144" t="s">
        <v>156</v>
      </c>
      <c r="E345" s="14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 t="s">
        <v>3</v>
      </c>
    </row>
    <row r="346" spans="1:65">
      <c r="A346" s="30"/>
      <c r="B346" s="19"/>
      <c r="C346" s="9"/>
      <c r="D346" s="10" t="s">
        <v>192</v>
      </c>
      <c r="E346" s="14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2</v>
      </c>
    </row>
    <row r="347" spans="1:65">
      <c r="A347" s="30"/>
      <c r="B347" s="19"/>
      <c r="C347" s="9"/>
      <c r="D347" s="26"/>
      <c r="E347" s="14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2</v>
      </c>
    </row>
    <row r="348" spans="1:65">
      <c r="A348" s="30"/>
      <c r="B348" s="18">
        <v>1</v>
      </c>
      <c r="C348" s="14">
        <v>1</v>
      </c>
      <c r="D348" s="22">
        <v>0.14000000000000001</v>
      </c>
      <c r="E348" s="14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>
        <v>1</v>
      </c>
      <c r="C349" s="9">
        <v>2</v>
      </c>
      <c r="D349" s="11">
        <v>0.14000000000000001</v>
      </c>
      <c r="E349" s="14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19</v>
      </c>
    </row>
    <row r="350" spans="1:65">
      <c r="A350" s="30"/>
      <c r="B350" s="19">
        <v>1</v>
      </c>
      <c r="C350" s="9">
        <v>3</v>
      </c>
      <c r="D350" s="11">
        <v>0.16</v>
      </c>
      <c r="E350" s="146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16</v>
      </c>
    </row>
    <row r="351" spans="1:65">
      <c r="A351" s="30"/>
      <c r="B351" s="19">
        <v>1</v>
      </c>
      <c r="C351" s="9">
        <v>4</v>
      </c>
      <c r="D351" s="11">
        <v>0.19</v>
      </c>
      <c r="E351" s="146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0.17</v>
      </c>
    </row>
    <row r="352" spans="1:65">
      <c r="A352" s="30"/>
      <c r="B352" s="19">
        <v>1</v>
      </c>
      <c r="C352" s="9">
        <v>5</v>
      </c>
      <c r="D352" s="11">
        <v>0.19</v>
      </c>
      <c r="E352" s="14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25</v>
      </c>
    </row>
    <row r="353" spans="1:65">
      <c r="A353" s="30"/>
      <c r="B353" s="19">
        <v>1</v>
      </c>
      <c r="C353" s="9">
        <v>6</v>
      </c>
      <c r="D353" s="11">
        <v>0.2</v>
      </c>
      <c r="E353" s="14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5"/>
    </row>
    <row r="354" spans="1:65">
      <c r="A354" s="30"/>
      <c r="B354" s="20" t="s">
        <v>179</v>
      </c>
      <c r="C354" s="12"/>
      <c r="D354" s="23">
        <v>0.17</v>
      </c>
      <c r="E354" s="14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5"/>
    </row>
    <row r="355" spans="1:65">
      <c r="A355" s="30"/>
      <c r="B355" s="3" t="s">
        <v>180</v>
      </c>
      <c r="C355" s="29"/>
      <c r="D355" s="11">
        <v>0.17499999999999999</v>
      </c>
      <c r="E355" s="14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3" t="s">
        <v>181</v>
      </c>
      <c r="C356" s="29"/>
      <c r="D356" s="24">
        <v>2.6832815729997551E-2</v>
      </c>
      <c r="E356" s="146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83</v>
      </c>
      <c r="C357" s="29"/>
      <c r="D357" s="13">
        <v>0.15784009252939735</v>
      </c>
      <c r="E357" s="14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182</v>
      </c>
      <c r="C358" s="29"/>
      <c r="D358" s="13">
        <v>0</v>
      </c>
      <c r="E358" s="14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46" t="s">
        <v>183</v>
      </c>
      <c r="C359" s="47"/>
      <c r="D359" s="45" t="s">
        <v>184</v>
      </c>
      <c r="E359" s="14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B360" s="31"/>
      <c r="C360" s="20"/>
      <c r="D360" s="20"/>
      <c r="BM360" s="55"/>
    </row>
    <row r="361" spans="1:65" ht="15">
      <c r="B361" s="8" t="s">
        <v>275</v>
      </c>
      <c r="BM361" s="28" t="s">
        <v>193</v>
      </c>
    </row>
    <row r="362" spans="1:65" ht="15">
      <c r="A362" s="25" t="s">
        <v>8</v>
      </c>
      <c r="B362" s="18" t="s">
        <v>101</v>
      </c>
      <c r="C362" s="15" t="s">
        <v>102</v>
      </c>
      <c r="D362" s="16" t="s">
        <v>153</v>
      </c>
      <c r="E362" s="14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8">
        <v>1</v>
      </c>
    </row>
    <row r="363" spans="1:65">
      <c r="A363" s="30"/>
      <c r="B363" s="19" t="s">
        <v>154</v>
      </c>
      <c r="C363" s="9" t="s">
        <v>154</v>
      </c>
      <c r="D363" s="144" t="s">
        <v>156</v>
      </c>
      <c r="E363" s="14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8" t="s">
        <v>3</v>
      </c>
    </row>
    <row r="364" spans="1:65">
      <c r="A364" s="30"/>
      <c r="B364" s="19"/>
      <c r="C364" s="9"/>
      <c r="D364" s="10" t="s">
        <v>192</v>
      </c>
      <c r="E364" s="14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2</v>
      </c>
    </row>
    <row r="365" spans="1:65">
      <c r="A365" s="30"/>
      <c r="B365" s="19"/>
      <c r="C365" s="9"/>
      <c r="D365" s="26"/>
      <c r="E365" s="14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2</v>
      </c>
    </row>
    <row r="366" spans="1:65">
      <c r="A366" s="30"/>
      <c r="B366" s="18">
        <v>1</v>
      </c>
      <c r="C366" s="14">
        <v>1</v>
      </c>
      <c r="D366" s="22">
        <v>3.4</v>
      </c>
      <c r="E366" s="146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>
        <v>1</v>
      </c>
      <c r="C367" s="9">
        <v>2</v>
      </c>
      <c r="D367" s="11">
        <v>3.5</v>
      </c>
      <c r="E367" s="146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20</v>
      </c>
    </row>
    <row r="368" spans="1:65">
      <c r="A368" s="30"/>
      <c r="B368" s="19">
        <v>1</v>
      </c>
      <c r="C368" s="9">
        <v>3</v>
      </c>
      <c r="D368" s="11">
        <v>3.5</v>
      </c>
      <c r="E368" s="146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16</v>
      </c>
    </row>
    <row r="369" spans="1:65">
      <c r="A369" s="30"/>
      <c r="B369" s="19">
        <v>1</v>
      </c>
      <c r="C369" s="9">
        <v>4</v>
      </c>
      <c r="D369" s="11">
        <v>3.3</v>
      </c>
      <c r="E369" s="146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3.43333333333333</v>
      </c>
    </row>
    <row r="370" spans="1:65">
      <c r="A370" s="30"/>
      <c r="B370" s="19">
        <v>1</v>
      </c>
      <c r="C370" s="9">
        <v>5</v>
      </c>
      <c r="D370" s="11">
        <v>3.4</v>
      </c>
      <c r="E370" s="146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26</v>
      </c>
    </row>
    <row r="371" spans="1:65">
      <c r="A371" s="30"/>
      <c r="B371" s="19">
        <v>1</v>
      </c>
      <c r="C371" s="9">
        <v>6</v>
      </c>
      <c r="D371" s="11">
        <v>3.5</v>
      </c>
      <c r="E371" s="146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5"/>
    </row>
    <row r="372" spans="1:65">
      <c r="A372" s="30"/>
      <c r="B372" s="20" t="s">
        <v>179</v>
      </c>
      <c r="C372" s="12"/>
      <c r="D372" s="23">
        <v>3.4333333333333331</v>
      </c>
      <c r="E372" s="146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5"/>
    </row>
    <row r="373" spans="1:65">
      <c r="A373" s="30"/>
      <c r="B373" s="3" t="s">
        <v>180</v>
      </c>
      <c r="C373" s="29"/>
      <c r="D373" s="11">
        <v>3.45</v>
      </c>
      <c r="E373" s="146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3" t="s">
        <v>181</v>
      </c>
      <c r="C374" s="29"/>
      <c r="D374" s="24">
        <v>8.1649658092772678E-2</v>
      </c>
      <c r="E374" s="146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83</v>
      </c>
      <c r="C375" s="29"/>
      <c r="D375" s="13">
        <v>2.3781453813428936E-2</v>
      </c>
      <c r="E375" s="14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182</v>
      </c>
      <c r="C376" s="29"/>
      <c r="D376" s="13">
        <v>8.8817841970012523E-16</v>
      </c>
      <c r="E376" s="14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183</v>
      </c>
      <c r="C377" s="47"/>
      <c r="D377" s="45" t="s">
        <v>184</v>
      </c>
      <c r="E377" s="14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276</v>
      </c>
      <c r="BM379" s="28" t="s">
        <v>193</v>
      </c>
    </row>
    <row r="380" spans="1:65" ht="15">
      <c r="A380" s="25" t="s">
        <v>11</v>
      </c>
      <c r="B380" s="18" t="s">
        <v>101</v>
      </c>
      <c r="C380" s="15" t="s">
        <v>102</v>
      </c>
      <c r="D380" s="16" t="s">
        <v>153</v>
      </c>
      <c r="E380" s="14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154</v>
      </c>
      <c r="C381" s="9" t="s">
        <v>154</v>
      </c>
      <c r="D381" s="144" t="s">
        <v>156</v>
      </c>
      <c r="E381" s="14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192</v>
      </c>
      <c r="E382" s="14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2</v>
      </c>
    </row>
    <row r="383" spans="1:65">
      <c r="A383" s="30"/>
      <c r="B383" s="19"/>
      <c r="C383" s="9"/>
      <c r="D383" s="26"/>
      <c r="E383" s="14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2</v>
      </c>
    </row>
    <row r="384" spans="1:65">
      <c r="A384" s="30"/>
      <c r="B384" s="18">
        <v>1</v>
      </c>
      <c r="C384" s="14">
        <v>1</v>
      </c>
      <c r="D384" s="22">
        <v>0.83</v>
      </c>
      <c r="E384" s="146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1</v>
      </c>
    </row>
    <row r="385" spans="1:65">
      <c r="A385" s="30"/>
      <c r="B385" s="19">
        <v>1</v>
      </c>
      <c r="C385" s="9">
        <v>2</v>
      </c>
      <c r="D385" s="11">
        <v>0.82</v>
      </c>
      <c r="E385" s="146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>
        <v>1</v>
      </c>
      <c r="C386" s="9">
        <v>3</v>
      </c>
      <c r="D386" s="11">
        <v>0.81</v>
      </c>
      <c r="E386" s="146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16</v>
      </c>
    </row>
    <row r="387" spans="1:65">
      <c r="A387" s="30"/>
      <c r="B387" s="19">
        <v>1</v>
      </c>
      <c r="C387" s="9">
        <v>4</v>
      </c>
      <c r="D387" s="11">
        <v>0.81</v>
      </c>
      <c r="E387" s="146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0.82166666666666699</v>
      </c>
    </row>
    <row r="388" spans="1:65">
      <c r="A388" s="30"/>
      <c r="B388" s="19">
        <v>1</v>
      </c>
      <c r="C388" s="9">
        <v>5</v>
      </c>
      <c r="D388" s="11">
        <v>0.81</v>
      </c>
      <c r="E388" s="146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7</v>
      </c>
    </row>
    <row r="389" spans="1:65">
      <c r="A389" s="30"/>
      <c r="B389" s="19">
        <v>1</v>
      </c>
      <c r="C389" s="9">
        <v>6</v>
      </c>
      <c r="D389" s="11">
        <v>0.85</v>
      </c>
      <c r="E389" s="14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20" t="s">
        <v>179</v>
      </c>
      <c r="C390" s="12"/>
      <c r="D390" s="23">
        <v>0.82166666666666666</v>
      </c>
      <c r="E390" s="14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3" t="s">
        <v>180</v>
      </c>
      <c r="C391" s="29"/>
      <c r="D391" s="11">
        <v>0.81499999999999995</v>
      </c>
      <c r="E391" s="14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30"/>
      <c r="B392" s="3" t="s">
        <v>181</v>
      </c>
      <c r="C392" s="29"/>
      <c r="D392" s="24">
        <v>1.6020819787597188E-2</v>
      </c>
      <c r="E392" s="146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3" t="s">
        <v>83</v>
      </c>
      <c r="C393" s="29"/>
      <c r="D393" s="13">
        <v>1.9497955116751141E-2</v>
      </c>
      <c r="E393" s="146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182</v>
      </c>
      <c r="C394" s="29"/>
      <c r="D394" s="13">
        <v>-4.4408920985006262E-16</v>
      </c>
      <c r="E394" s="14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46" t="s">
        <v>183</v>
      </c>
      <c r="C395" s="47"/>
      <c r="D395" s="45" t="s">
        <v>184</v>
      </c>
      <c r="E395" s="14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B396" s="31"/>
      <c r="C396" s="20"/>
      <c r="D396" s="20"/>
      <c r="BM396" s="55"/>
    </row>
    <row r="397" spans="1:65" ht="15">
      <c r="B397" s="8" t="s">
        <v>277</v>
      </c>
      <c r="BM397" s="28" t="s">
        <v>193</v>
      </c>
    </row>
    <row r="398" spans="1:65" ht="15">
      <c r="A398" s="25" t="s">
        <v>14</v>
      </c>
      <c r="B398" s="18" t="s">
        <v>101</v>
      </c>
      <c r="C398" s="15" t="s">
        <v>102</v>
      </c>
      <c r="D398" s="16" t="s">
        <v>153</v>
      </c>
      <c r="E398" s="14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 t="s">
        <v>154</v>
      </c>
      <c r="C399" s="9" t="s">
        <v>154</v>
      </c>
      <c r="D399" s="144" t="s">
        <v>156</v>
      </c>
      <c r="E399" s="14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 t="s">
        <v>3</v>
      </c>
    </row>
    <row r="400" spans="1:65">
      <c r="A400" s="30"/>
      <c r="B400" s="19"/>
      <c r="C400" s="9"/>
      <c r="D400" s="10" t="s">
        <v>192</v>
      </c>
      <c r="E400" s="14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3</v>
      </c>
    </row>
    <row r="401" spans="1:65">
      <c r="A401" s="30"/>
      <c r="B401" s="19"/>
      <c r="C401" s="9"/>
      <c r="D401" s="26"/>
      <c r="E401" s="14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3</v>
      </c>
    </row>
    <row r="402" spans="1:65">
      <c r="A402" s="30"/>
      <c r="B402" s="18">
        <v>1</v>
      </c>
      <c r="C402" s="14">
        <v>1</v>
      </c>
      <c r="D402" s="218">
        <v>1.4999999999999999E-2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00"/>
      <c r="AT402" s="200"/>
      <c r="AU402" s="200"/>
      <c r="AV402" s="200"/>
      <c r="AW402" s="200"/>
      <c r="AX402" s="200"/>
      <c r="AY402" s="200"/>
      <c r="AZ402" s="200"/>
      <c r="BA402" s="200"/>
      <c r="BB402" s="200"/>
      <c r="BC402" s="200"/>
      <c r="BD402" s="200"/>
      <c r="BE402" s="200"/>
      <c r="BF402" s="200"/>
      <c r="BG402" s="200"/>
      <c r="BH402" s="200"/>
      <c r="BI402" s="200"/>
      <c r="BJ402" s="200"/>
      <c r="BK402" s="200"/>
      <c r="BL402" s="200"/>
      <c r="BM402" s="219">
        <v>1</v>
      </c>
    </row>
    <row r="403" spans="1:65">
      <c r="A403" s="30"/>
      <c r="B403" s="19">
        <v>1</v>
      </c>
      <c r="C403" s="9">
        <v>2</v>
      </c>
      <c r="D403" s="24">
        <v>1.6E-2</v>
      </c>
      <c r="E403" s="199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200"/>
      <c r="AT403" s="200"/>
      <c r="AU403" s="200"/>
      <c r="AV403" s="200"/>
      <c r="AW403" s="200"/>
      <c r="AX403" s="200"/>
      <c r="AY403" s="200"/>
      <c r="AZ403" s="200"/>
      <c r="BA403" s="200"/>
      <c r="BB403" s="200"/>
      <c r="BC403" s="200"/>
      <c r="BD403" s="200"/>
      <c r="BE403" s="200"/>
      <c r="BF403" s="200"/>
      <c r="BG403" s="200"/>
      <c r="BH403" s="200"/>
      <c r="BI403" s="200"/>
      <c r="BJ403" s="200"/>
      <c r="BK403" s="200"/>
      <c r="BL403" s="200"/>
      <c r="BM403" s="219">
        <v>2</v>
      </c>
    </row>
    <row r="404" spans="1:65">
      <c r="A404" s="30"/>
      <c r="B404" s="19">
        <v>1</v>
      </c>
      <c r="C404" s="9">
        <v>3</v>
      </c>
      <c r="D404" s="24">
        <v>1.2999999999999999E-2</v>
      </c>
      <c r="E404" s="199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200"/>
      <c r="AT404" s="200"/>
      <c r="AU404" s="200"/>
      <c r="AV404" s="200"/>
      <c r="AW404" s="200"/>
      <c r="AX404" s="200"/>
      <c r="AY404" s="200"/>
      <c r="AZ404" s="200"/>
      <c r="BA404" s="200"/>
      <c r="BB404" s="200"/>
      <c r="BC404" s="200"/>
      <c r="BD404" s="200"/>
      <c r="BE404" s="200"/>
      <c r="BF404" s="200"/>
      <c r="BG404" s="200"/>
      <c r="BH404" s="200"/>
      <c r="BI404" s="200"/>
      <c r="BJ404" s="200"/>
      <c r="BK404" s="200"/>
      <c r="BL404" s="200"/>
      <c r="BM404" s="219">
        <v>16</v>
      </c>
    </row>
    <row r="405" spans="1:65">
      <c r="A405" s="30"/>
      <c r="B405" s="19">
        <v>1</v>
      </c>
      <c r="C405" s="9">
        <v>4</v>
      </c>
      <c r="D405" s="24">
        <v>1.2E-2</v>
      </c>
      <c r="E405" s="199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200"/>
      <c r="AO405" s="200"/>
      <c r="AP405" s="200"/>
      <c r="AQ405" s="200"/>
      <c r="AR405" s="200"/>
      <c r="AS405" s="200"/>
      <c r="AT405" s="200"/>
      <c r="AU405" s="200"/>
      <c r="AV405" s="200"/>
      <c r="AW405" s="200"/>
      <c r="AX405" s="200"/>
      <c r="AY405" s="200"/>
      <c r="AZ405" s="200"/>
      <c r="BA405" s="200"/>
      <c r="BB405" s="200"/>
      <c r="BC405" s="200"/>
      <c r="BD405" s="200"/>
      <c r="BE405" s="200"/>
      <c r="BF405" s="200"/>
      <c r="BG405" s="200"/>
      <c r="BH405" s="200"/>
      <c r="BI405" s="200"/>
      <c r="BJ405" s="200"/>
      <c r="BK405" s="200"/>
      <c r="BL405" s="200"/>
      <c r="BM405" s="219">
        <v>1.4666666666666699E-2</v>
      </c>
    </row>
    <row r="406" spans="1:65">
      <c r="A406" s="30"/>
      <c r="B406" s="19">
        <v>1</v>
      </c>
      <c r="C406" s="9">
        <v>5</v>
      </c>
      <c r="D406" s="24">
        <v>1.4999999999999999E-2</v>
      </c>
      <c r="E406" s="199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  <c r="AA406" s="200"/>
      <c r="AB406" s="200"/>
      <c r="AC406" s="200"/>
      <c r="AD406" s="200"/>
      <c r="AE406" s="200"/>
      <c r="AF406" s="200"/>
      <c r="AG406" s="200"/>
      <c r="AH406" s="200"/>
      <c r="AI406" s="200"/>
      <c r="AJ406" s="200"/>
      <c r="AK406" s="200"/>
      <c r="AL406" s="200"/>
      <c r="AM406" s="200"/>
      <c r="AN406" s="200"/>
      <c r="AO406" s="200"/>
      <c r="AP406" s="200"/>
      <c r="AQ406" s="200"/>
      <c r="AR406" s="200"/>
      <c r="AS406" s="200"/>
      <c r="AT406" s="200"/>
      <c r="AU406" s="200"/>
      <c r="AV406" s="200"/>
      <c r="AW406" s="200"/>
      <c r="AX406" s="200"/>
      <c r="AY406" s="200"/>
      <c r="AZ406" s="200"/>
      <c r="BA406" s="200"/>
      <c r="BB406" s="200"/>
      <c r="BC406" s="200"/>
      <c r="BD406" s="200"/>
      <c r="BE406" s="200"/>
      <c r="BF406" s="200"/>
      <c r="BG406" s="200"/>
      <c r="BH406" s="200"/>
      <c r="BI406" s="200"/>
      <c r="BJ406" s="200"/>
      <c r="BK406" s="200"/>
      <c r="BL406" s="200"/>
      <c r="BM406" s="219">
        <v>8</v>
      </c>
    </row>
    <row r="407" spans="1:65">
      <c r="A407" s="30"/>
      <c r="B407" s="19">
        <v>1</v>
      </c>
      <c r="C407" s="9">
        <v>6</v>
      </c>
      <c r="D407" s="24">
        <v>1.7000000000000001E-2</v>
      </c>
      <c r="E407" s="199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  <c r="AA407" s="200"/>
      <c r="AB407" s="200"/>
      <c r="AC407" s="200"/>
      <c r="AD407" s="200"/>
      <c r="AE407" s="200"/>
      <c r="AF407" s="200"/>
      <c r="AG407" s="200"/>
      <c r="AH407" s="200"/>
      <c r="AI407" s="200"/>
      <c r="AJ407" s="200"/>
      <c r="AK407" s="200"/>
      <c r="AL407" s="200"/>
      <c r="AM407" s="200"/>
      <c r="AN407" s="200"/>
      <c r="AO407" s="200"/>
      <c r="AP407" s="200"/>
      <c r="AQ407" s="200"/>
      <c r="AR407" s="200"/>
      <c r="AS407" s="200"/>
      <c r="AT407" s="200"/>
      <c r="AU407" s="200"/>
      <c r="AV407" s="200"/>
      <c r="AW407" s="200"/>
      <c r="AX407" s="200"/>
      <c r="AY407" s="200"/>
      <c r="AZ407" s="200"/>
      <c r="BA407" s="200"/>
      <c r="BB407" s="200"/>
      <c r="BC407" s="200"/>
      <c r="BD407" s="200"/>
      <c r="BE407" s="200"/>
      <c r="BF407" s="200"/>
      <c r="BG407" s="200"/>
      <c r="BH407" s="200"/>
      <c r="BI407" s="200"/>
      <c r="BJ407" s="200"/>
      <c r="BK407" s="200"/>
      <c r="BL407" s="200"/>
      <c r="BM407" s="56"/>
    </row>
    <row r="408" spans="1:65">
      <c r="A408" s="30"/>
      <c r="B408" s="20" t="s">
        <v>179</v>
      </c>
      <c r="C408" s="12"/>
      <c r="D408" s="220">
        <v>1.4666666666666666E-2</v>
      </c>
      <c r="E408" s="199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  <c r="AA408" s="200"/>
      <c r="AB408" s="200"/>
      <c r="AC408" s="200"/>
      <c r="AD408" s="200"/>
      <c r="AE408" s="200"/>
      <c r="AF408" s="200"/>
      <c r="AG408" s="200"/>
      <c r="AH408" s="200"/>
      <c r="AI408" s="200"/>
      <c r="AJ408" s="200"/>
      <c r="AK408" s="200"/>
      <c r="AL408" s="200"/>
      <c r="AM408" s="200"/>
      <c r="AN408" s="200"/>
      <c r="AO408" s="200"/>
      <c r="AP408" s="200"/>
      <c r="AQ408" s="200"/>
      <c r="AR408" s="200"/>
      <c r="AS408" s="200"/>
      <c r="AT408" s="200"/>
      <c r="AU408" s="200"/>
      <c r="AV408" s="200"/>
      <c r="AW408" s="200"/>
      <c r="AX408" s="200"/>
      <c r="AY408" s="200"/>
      <c r="AZ408" s="200"/>
      <c r="BA408" s="200"/>
      <c r="BB408" s="200"/>
      <c r="BC408" s="200"/>
      <c r="BD408" s="200"/>
      <c r="BE408" s="200"/>
      <c r="BF408" s="200"/>
      <c r="BG408" s="200"/>
      <c r="BH408" s="200"/>
      <c r="BI408" s="200"/>
      <c r="BJ408" s="200"/>
      <c r="BK408" s="200"/>
      <c r="BL408" s="200"/>
      <c r="BM408" s="56"/>
    </row>
    <row r="409" spans="1:65">
      <c r="A409" s="30"/>
      <c r="B409" s="3" t="s">
        <v>180</v>
      </c>
      <c r="C409" s="29"/>
      <c r="D409" s="24">
        <v>1.4999999999999999E-2</v>
      </c>
      <c r="E409" s="199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200"/>
      <c r="AO409" s="200"/>
      <c r="AP409" s="200"/>
      <c r="AQ409" s="200"/>
      <c r="AR409" s="200"/>
      <c r="AS409" s="200"/>
      <c r="AT409" s="200"/>
      <c r="AU409" s="200"/>
      <c r="AV409" s="200"/>
      <c r="AW409" s="200"/>
      <c r="AX409" s="200"/>
      <c r="AY409" s="200"/>
      <c r="AZ409" s="200"/>
      <c r="BA409" s="200"/>
      <c r="BB409" s="200"/>
      <c r="BC409" s="200"/>
      <c r="BD409" s="200"/>
      <c r="BE409" s="200"/>
      <c r="BF409" s="200"/>
      <c r="BG409" s="200"/>
      <c r="BH409" s="200"/>
      <c r="BI409" s="200"/>
      <c r="BJ409" s="200"/>
      <c r="BK409" s="200"/>
      <c r="BL409" s="200"/>
      <c r="BM409" s="56"/>
    </row>
    <row r="410" spans="1:65">
      <c r="A410" s="30"/>
      <c r="B410" s="3" t="s">
        <v>181</v>
      </c>
      <c r="C410" s="29"/>
      <c r="D410" s="24">
        <v>1.8618986725025257E-3</v>
      </c>
      <c r="E410" s="199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200"/>
      <c r="AO410" s="200"/>
      <c r="AP410" s="200"/>
      <c r="AQ410" s="200"/>
      <c r="AR410" s="200"/>
      <c r="AS410" s="200"/>
      <c r="AT410" s="200"/>
      <c r="AU410" s="200"/>
      <c r="AV410" s="200"/>
      <c r="AW410" s="200"/>
      <c r="AX410" s="200"/>
      <c r="AY410" s="200"/>
      <c r="AZ410" s="200"/>
      <c r="BA410" s="200"/>
      <c r="BB410" s="200"/>
      <c r="BC410" s="200"/>
      <c r="BD410" s="200"/>
      <c r="BE410" s="200"/>
      <c r="BF410" s="200"/>
      <c r="BG410" s="200"/>
      <c r="BH410" s="200"/>
      <c r="BI410" s="200"/>
      <c r="BJ410" s="200"/>
      <c r="BK410" s="200"/>
      <c r="BL410" s="200"/>
      <c r="BM410" s="56"/>
    </row>
    <row r="411" spans="1:65">
      <c r="A411" s="30"/>
      <c r="B411" s="3" t="s">
        <v>83</v>
      </c>
      <c r="C411" s="29"/>
      <c r="D411" s="13">
        <v>0.12694763676153584</v>
      </c>
      <c r="E411" s="14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182</v>
      </c>
      <c r="C412" s="29"/>
      <c r="D412" s="13">
        <v>-2.2204460492503131E-15</v>
      </c>
      <c r="E412" s="14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46" t="s">
        <v>183</v>
      </c>
      <c r="C413" s="47"/>
      <c r="D413" s="45" t="s">
        <v>184</v>
      </c>
      <c r="E413" s="14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B414" s="31"/>
      <c r="C414" s="20"/>
      <c r="D414" s="20"/>
      <c r="BM414" s="55"/>
    </row>
    <row r="415" spans="1:65" ht="15">
      <c r="B415" s="8" t="s">
        <v>278</v>
      </c>
      <c r="BM415" s="28" t="s">
        <v>193</v>
      </c>
    </row>
    <row r="416" spans="1:65" ht="15">
      <c r="A416" s="25" t="s">
        <v>52</v>
      </c>
      <c r="B416" s="18" t="s">
        <v>101</v>
      </c>
      <c r="C416" s="15" t="s">
        <v>102</v>
      </c>
      <c r="D416" s="16" t="s">
        <v>153</v>
      </c>
      <c r="E416" s="146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8">
        <v>1</v>
      </c>
    </row>
    <row r="417" spans="1:65">
      <c r="A417" s="30"/>
      <c r="B417" s="19" t="s">
        <v>154</v>
      </c>
      <c r="C417" s="9" t="s">
        <v>154</v>
      </c>
      <c r="D417" s="144" t="s">
        <v>156</v>
      </c>
      <c r="E417" s="14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8" t="s">
        <v>1</v>
      </c>
    </row>
    <row r="418" spans="1:65">
      <c r="A418" s="30"/>
      <c r="B418" s="19"/>
      <c r="C418" s="9"/>
      <c r="D418" s="10" t="s">
        <v>192</v>
      </c>
      <c r="E418" s="14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2</v>
      </c>
    </row>
    <row r="419" spans="1:65">
      <c r="A419" s="30"/>
      <c r="B419" s="19"/>
      <c r="C419" s="9"/>
      <c r="D419" s="26"/>
      <c r="E419" s="14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2</v>
      </c>
    </row>
    <row r="420" spans="1:65">
      <c r="A420" s="30"/>
      <c r="B420" s="18">
        <v>1</v>
      </c>
      <c r="C420" s="14">
        <v>1</v>
      </c>
      <c r="D420" s="22">
        <v>4.34</v>
      </c>
      <c r="E420" s="146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1</v>
      </c>
    </row>
    <row r="421" spans="1:65">
      <c r="A421" s="30"/>
      <c r="B421" s="19">
        <v>1</v>
      </c>
      <c r="C421" s="9">
        <v>2</v>
      </c>
      <c r="D421" s="11">
        <v>4.41</v>
      </c>
      <c r="E421" s="146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3</v>
      </c>
    </row>
    <row r="422" spans="1:65">
      <c r="A422" s="30"/>
      <c r="B422" s="19">
        <v>1</v>
      </c>
      <c r="C422" s="9">
        <v>3</v>
      </c>
      <c r="D422" s="11">
        <v>4.38</v>
      </c>
      <c r="E422" s="146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16</v>
      </c>
    </row>
    <row r="423" spans="1:65">
      <c r="A423" s="30"/>
      <c r="B423" s="19">
        <v>1</v>
      </c>
      <c r="C423" s="9">
        <v>4</v>
      </c>
      <c r="D423" s="11">
        <v>4.38</v>
      </c>
      <c r="E423" s="146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4.3733333333333304</v>
      </c>
    </row>
    <row r="424" spans="1:65">
      <c r="A424" s="30"/>
      <c r="B424" s="19">
        <v>1</v>
      </c>
      <c r="C424" s="9">
        <v>5</v>
      </c>
      <c r="D424" s="11">
        <v>4.37</v>
      </c>
      <c r="E424" s="146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9</v>
      </c>
    </row>
    <row r="425" spans="1:65">
      <c r="A425" s="30"/>
      <c r="B425" s="19">
        <v>1</v>
      </c>
      <c r="C425" s="9">
        <v>6</v>
      </c>
      <c r="D425" s="11">
        <v>4.3600000000000003</v>
      </c>
      <c r="E425" s="146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5"/>
    </row>
    <row r="426" spans="1:65">
      <c r="A426" s="30"/>
      <c r="B426" s="20" t="s">
        <v>179</v>
      </c>
      <c r="C426" s="12"/>
      <c r="D426" s="23">
        <v>4.3733333333333331</v>
      </c>
      <c r="E426" s="146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5"/>
    </row>
    <row r="427" spans="1:65">
      <c r="A427" s="30"/>
      <c r="B427" s="3" t="s">
        <v>180</v>
      </c>
      <c r="C427" s="29"/>
      <c r="D427" s="11">
        <v>4.375</v>
      </c>
      <c r="E427" s="146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5"/>
    </row>
    <row r="428" spans="1:65">
      <c r="A428" s="30"/>
      <c r="B428" s="3" t="s">
        <v>181</v>
      </c>
      <c r="C428" s="29"/>
      <c r="D428" s="24">
        <v>2.3380903889000274E-2</v>
      </c>
      <c r="E428" s="146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30"/>
      <c r="B429" s="3" t="s">
        <v>83</v>
      </c>
      <c r="C429" s="29"/>
      <c r="D429" s="13">
        <v>5.3462432673018921E-3</v>
      </c>
      <c r="E429" s="146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3" t="s">
        <v>182</v>
      </c>
      <c r="C430" s="29"/>
      <c r="D430" s="13">
        <v>6.6613381477509392E-16</v>
      </c>
      <c r="E430" s="146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46" t="s">
        <v>183</v>
      </c>
      <c r="C431" s="47"/>
      <c r="D431" s="45" t="s">
        <v>184</v>
      </c>
      <c r="E431" s="14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B432" s="31"/>
      <c r="C432" s="20"/>
      <c r="D432" s="20"/>
      <c r="BM432" s="55"/>
    </row>
    <row r="433" spans="1:65" ht="15">
      <c r="B433" s="8" t="s">
        <v>279</v>
      </c>
      <c r="BM433" s="28" t="s">
        <v>193</v>
      </c>
    </row>
    <row r="434" spans="1:65" ht="15">
      <c r="A434" s="25" t="s">
        <v>17</v>
      </c>
      <c r="B434" s="18" t="s">
        <v>101</v>
      </c>
      <c r="C434" s="15" t="s">
        <v>102</v>
      </c>
      <c r="D434" s="16" t="s">
        <v>153</v>
      </c>
      <c r="E434" s="146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1</v>
      </c>
    </row>
    <row r="435" spans="1:65">
      <c r="A435" s="30"/>
      <c r="B435" s="19" t="s">
        <v>154</v>
      </c>
      <c r="C435" s="9" t="s">
        <v>154</v>
      </c>
      <c r="D435" s="144" t="s">
        <v>156</v>
      </c>
      <c r="E435" s="146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8" t="s">
        <v>3</v>
      </c>
    </row>
    <row r="436" spans="1:65">
      <c r="A436" s="30"/>
      <c r="B436" s="19"/>
      <c r="C436" s="9"/>
      <c r="D436" s="10" t="s">
        <v>192</v>
      </c>
      <c r="E436" s="14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/>
      <c r="C437" s="9"/>
      <c r="D437" s="26"/>
      <c r="E437" s="14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8">
        <v>1</v>
      </c>
      <c r="C438" s="14">
        <v>1</v>
      </c>
      <c r="D438" s="211">
        <v>32.799999999999997</v>
      </c>
      <c r="E438" s="212"/>
      <c r="F438" s="213"/>
      <c r="G438" s="213"/>
      <c r="H438" s="213"/>
      <c r="I438" s="213"/>
      <c r="J438" s="213"/>
      <c r="K438" s="213"/>
      <c r="L438" s="213"/>
      <c r="M438" s="213"/>
      <c r="N438" s="213"/>
      <c r="O438" s="213"/>
      <c r="P438" s="213"/>
      <c r="Q438" s="213"/>
      <c r="R438" s="213"/>
      <c r="S438" s="213"/>
      <c r="T438" s="213"/>
      <c r="U438" s="213"/>
      <c r="V438" s="213"/>
      <c r="W438" s="213"/>
      <c r="X438" s="213"/>
      <c r="Y438" s="213"/>
      <c r="Z438" s="213"/>
      <c r="AA438" s="213"/>
      <c r="AB438" s="213"/>
      <c r="AC438" s="213"/>
      <c r="AD438" s="213"/>
      <c r="AE438" s="213"/>
      <c r="AF438" s="213"/>
      <c r="AG438" s="213"/>
      <c r="AH438" s="213"/>
      <c r="AI438" s="213"/>
      <c r="AJ438" s="213"/>
      <c r="AK438" s="213"/>
      <c r="AL438" s="213"/>
      <c r="AM438" s="213"/>
      <c r="AN438" s="213"/>
      <c r="AO438" s="213"/>
      <c r="AP438" s="213"/>
      <c r="AQ438" s="213"/>
      <c r="AR438" s="213"/>
      <c r="AS438" s="213"/>
      <c r="AT438" s="213"/>
      <c r="AU438" s="213"/>
      <c r="AV438" s="213"/>
      <c r="AW438" s="213"/>
      <c r="AX438" s="213"/>
      <c r="AY438" s="213"/>
      <c r="AZ438" s="213"/>
      <c r="BA438" s="213"/>
      <c r="BB438" s="213"/>
      <c r="BC438" s="213"/>
      <c r="BD438" s="213"/>
      <c r="BE438" s="213"/>
      <c r="BF438" s="213"/>
      <c r="BG438" s="213"/>
      <c r="BH438" s="213"/>
      <c r="BI438" s="213"/>
      <c r="BJ438" s="213"/>
      <c r="BK438" s="213"/>
      <c r="BL438" s="213"/>
      <c r="BM438" s="214">
        <v>1</v>
      </c>
    </row>
    <row r="439" spans="1:65">
      <c r="A439" s="30"/>
      <c r="B439" s="19">
        <v>1</v>
      </c>
      <c r="C439" s="9">
        <v>2</v>
      </c>
      <c r="D439" s="215">
        <v>32.799999999999997</v>
      </c>
      <c r="E439" s="212"/>
      <c r="F439" s="213"/>
      <c r="G439" s="213"/>
      <c r="H439" s="213"/>
      <c r="I439" s="213"/>
      <c r="J439" s="213"/>
      <c r="K439" s="213"/>
      <c r="L439" s="213"/>
      <c r="M439" s="213"/>
      <c r="N439" s="213"/>
      <c r="O439" s="213"/>
      <c r="P439" s="213"/>
      <c r="Q439" s="213"/>
      <c r="R439" s="213"/>
      <c r="S439" s="213"/>
      <c r="T439" s="213"/>
      <c r="U439" s="213"/>
      <c r="V439" s="213"/>
      <c r="W439" s="213"/>
      <c r="X439" s="213"/>
      <c r="Y439" s="213"/>
      <c r="Z439" s="213"/>
      <c r="AA439" s="213"/>
      <c r="AB439" s="213"/>
      <c r="AC439" s="213"/>
      <c r="AD439" s="213"/>
      <c r="AE439" s="213"/>
      <c r="AF439" s="213"/>
      <c r="AG439" s="213"/>
      <c r="AH439" s="213"/>
      <c r="AI439" s="213"/>
      <c r="AJ439" s="213"/>
      <c r="AK439" s="213"/>
      <c r="AL439" s="213"/>
      <c r="AM439" s="213"/>
      <c r="AN439" s="213"/>
      <c r="AO439" s="213"/>
      <c r="AP439" s="213"/>
      <c r="AQ439" s="213"/>
      <c r="AR439" s="213"/>
      <c r="AS439" s="213"/>
      <c r="AT439" s="213"/>
      <c r="AU439" s="213"/>
      <c r="AV439" s="213"/>
      <c r="AW439" s="213"/>
      <c r="AX439" s="213"/>
      <c r="AY439" s="213"/>
      <c r="AZ439" s="213"/>
      <c r="BA439" s="213"/>
      <c r="BB439" s="213"/>
      <c r="BC439" s="213"/>
      <c r="BD439" s="213"/>
      <c r="BE439" s="213"/>
      <c r="BF439" s="213"/>
      <c r="BG439" s="213"/>
      <c r="BH439" s="213"/>
      <c r="BI439" s="213"/>
      <c r="BJ439" s="213"/>
      <c r="BK439" s="213"/>
      <c r="BL439" s="213"/>
      <c r="BM439" s="214">
        <v>4</v>
      </c>
    </row>
    <row r="440" spans="1:65">
      <c r="A440" s="30"/>
      <c r="B440" s="19">
        <v>1</v>
      </c>
      <c r="C440" s="9">
        <v>3</v>
      </c>
      <c r="D440" s="215">
        <v>32.700000000000003</v>
      </c>
      <c r="E440" s="212"/>
      <c r="F440" s="213"/>
      <c r="G440" s="213"/>
      <c r="H440" s="213"/>
      <c r="I440" s="213"/>
      <c r="J440" s="213"/>
      <c r="K440" s="213"/>
      <c r="L440" s="213"/>
      <c r="M440" s="213"/>
      <c r="N440" s="213"/>
      <c r="O440" s="213"/>
      <c r="P440" s="213"/>
      <c r="Q440" s="213"/>
      <c r="R440" s="213"/>
      <c r="S440" s="213"/>
      <c r="T440" s="213"/>
      <c r="U440" s="213"/>
      <c r="V440" s="213"/>
      <c r="W440" s="213"/>
      <c r="X440" s="213"/>
      <c r="Y440" s="213"/>
      <c r="Z440" s="213"/>
      <c r="AA440" s="213"/>
      <c r="AB440" s="213"/>
      <c r="AC440" s="213"/>
      <c r="AD440" s="213"/>
      <c r="AE440" s="213"/>
      <c r="AF440" s="213"/>
      <c r="AG440" s="213"/>
      <c r="AH440" s="213"/>
      <c r="AI440" s="213"/>
      <c r="AJ440" s="213"/>
      <c r="AK440" s="213"/>
      <c r="AL440" s="213"/>
      <c r="AM440" s="213"/>
      <c r="AN440" s="213"/>
      <c r="AO440" s="213"/>
      <c r="AP440" s="213"/>
      <c r="AQ440" s="213"/>
      <c r="AR440" s="213"/>
      <c r="AS440" s="213"/>
      <c r="AT440" s="213"/>
      <c r="AU440" s="213"/>
      <c r="AV440" s="213"/>
      <c r="AW440" s="213"/>
      <c r="AX440" s="213"/>
      <c r="AY440" s="213"/>
      <c r="AZ440" s="213"/>
      <c r="BA440" s="213"/>
      <c r="BB440" s="213"/>
      <c r="BC440" s="213"/>
      <c r="BD440" s="213"/>
      <c r="BE440" s="213"/>
      <c r="BF440" s="213"/>
      <c r="BG440" s="213"/>
      <c r="BH440" s="213"/>
      <c r="BI440" s="213"/>
      <c r="BJ440" s="213"/>
      <c r="BK440" s="213"/>
      <c r="BL440" s="213"/>
      <c r="BM440" s="214">
        <v>16</v>
      </c>
    </row>
    <row r="441" spans="1:65">
      <c r="A441" s="30"/>
      <c r="B441" s="19">
        <v>1</v>
      </c>
      <c r="C441" s="9">
        <v>4</v>
      </c>
      <c r="D441" s="215">
        <v>33.5</v>
      </c>
      <c r="E441" s="212"/>
      <c r="F441" s="213"/>
      <c r="G441" s="213"/>
      <c r="H441" s="213"/>
      <c r="I441" s="213"/>
      <c r="J441" s="213"/>
      <c r="K441" s="213"/>
      <c r="L441" s="213"/>
      <c r="M441" s="213"/>
      <c r="N441" s="213"/>
      <c r="O441" s="213"/>
      <c r="P441" s="213"/>
      <c r="Q441" s="213"/>
      <c r="R441" s="213"/>
      <c r="S441" s="213"/>
      <c r="T441" s="213"/>
      <c r="U441" s="213"/>
      <c r="V441" s="213"/>
      <c r="W441" s="213"/>
      <c r="X441" s="213"/>
      <c r="Y441" s="213"/>
      <c r="Z441" s="213"/>
      <c r="AA441" s="213"/>
      <c r="AB441" s="213"/>
      <c r="AC441" s="213"/>
      <c r="AD441" s="213"/>
      <c r="AE441" s="213"/>
      <c r="AF441" s="213"/>
      <c r="AG441" s="213"/>
      <c r="AH441" s="213"/>
      <c r="AI441" s="213"/>
      <c r="AJ441" s="213"/>
      <c r="AK441" s="213"/>
      <c r="AL441" s="213"/>
      <c r="AM441" s="213"/>
      <c r="AN441" s="213"/>
      <c r="AO441" s="213"/>
      <c r="AP441" s="213"/>
      <c r="AQ441" s="213"/>
      <c r="AR441" s="213"/>
      <c r="AS441" s="213"/>
      <c r="AT441" s="213"/>
      <c r="AU441" s="213"/>
      <c r="AV441" s="213"/>
      <c r="AW441" s="213"/>
      <c r="AX441" s="213"/>
      <c r="AY441" s="213"/>
      <c r="AZ441" s="213"/>
      <c r="BA441" s="213"/>
      <c r="BB441" s="213"/>
      <c r="BC441" s="213"/>
      <c r="BD441" s="213"/>
      <c r="BE441" s="213"/>
      <c r="BF441" s="213"/>
      <c r="BG441" s="213"/>
      <c r="BH441" s="213"/>
      <c r="BI441" s="213"/>
      <c r="BJ441" s="213"/>
      <c r="BK441" s="213"/>
      <c r="BL441" s="213"/>
      <c r="BM441" s="214">
        <v>33</v>
      </c>
    </row>
    <row r="442" spans="1:65">
      <c r="A442" s="30"/>
      <c r="B442" s="19">
        <v>1</v>
      </c>
      <c r="C442" s="9">
        <v>5</v>
      </c>
      <c r="D442" s="215">
        <v>33</v>
      </c>
      <c r="E442" s="212"/>
      <c r="F442" s="213"/>
      <c r="G442" s="213"/>
      <c r="H442" s="213"/>
      <c r="I442" s="213"/>
      <c r="J442" s="213"/>
      <c r="K442" s="213"/>
      <c r="L442" s="213"/>
      <c r="M442" s="213"/>
      <c r="N442" s="213"/>
      <c r="O442" s="213"/>
      <c r="P442" s="213"/>
      <c r="Q442" s="213"/>
      <c r="R442" s="213"/>
      <c r="S442" s="213"/>
      <c r="T442" s="213"/>
      <c r="U442" s="213"/>
      <c r="V442" s="213"/>
      <c r="W442" s="213"/>
      <c r="X442" s="213"/>
      <c r="Y442" s="213"/>
      <c r="Z442" s="213"/>
      <c r="AA442" s="213"/>
      <c r="AB442" s="213"/>
      <c r="AC442" s="213"/>
      <c r="AD442" s="213"/>
      <c r="AE442" s="213"/>
      <c r="AF442" s="213"/>
      <c r="AG442" s="213"/>
      <c r="AH442" s="213"/>
      <c r="AI442" s="213"/>
      <c r="AJ442" s="213"/>
      <c r="AK442" s="213"/>
      <c r="AL442" s="213"/>
      <c r="AM442" s="213"/>
      <c r="AN442" s="213"/>
      <c r="AO442" s="213"/>
      <c r="AP442" s="213"/>
      <c r="AQ442" s="213"/>
      <c r="AR442" s="213"/>
      <c r="AS442" s="213"/>
      <c r="AT442" s="213"/>
      <c r="AU442" s="213"/>
      <c r="AV442" s="213"/>
      <c r="AW442" s="213"/>
      <c r="AX442" s="213"/>
      <c r="AY442" s="213"/>
      <c r="AZ442" s="213"/>
      <c r="BA442" s="213"/>
      <c r="BB442" s="213"/>
      <c r="BC442" s="213"/>
      <c r="BD442" s="213"/>
      <c r="BE442" s="213"/>
      <c r="BF442" s="213"/>
      <c r="BG442" s="213"/>
      <c r="BH442" s="213"/>
      <c r="BI442" s="213"/>
      <c r="BJ442" s="213"/>
      <c r="BK442" s="213"/>
      <c r="BL442" s="213"/>
      <c r="BM442" s="214">
        <v>10</v>
      </c>
    </row>
    <row r="443" spans="1:65">
      <c r="A443" s="30"/>
      <c r="B443" s="19">
        <v>1</v>
      </c>
      <c r="C443" s="9">
        <v>6</v>
      </c>
      <c r="D443" s="215">
        <v>33.200000000000003</v>
      </c>
      <c r="E443" s="212"/>
      <c r="F443" s="213"/>
      <c r="G443" s="213"/>
      <c r="H443" s="213"/>
      <c r="I443" s="213"/>
      <c r="J443" s="213"/>
      <c r="K443" s="213"/>
      <c r="L443" s="213"/>
      <c r="M443" s="213"/>
      <c r="N443" s="213"/>
      <c r="O443" s="213"/>
      <c r="P443" s="213"/>
      <c r="Q443" s="213"/>
      <c r="R443" s="213"/>
      <c r="S443" s="213"/>
      <c r="T443" s="213"/>
      <c r="U443" s="213"/>
      <c r="V443" s="213"/>
      <c r="W443" s="213"/>
      <c r="X443" s="213"/>
      <c r="Y443" s="213"/>
      <c r="Z443" s="213"/>
      <c r="AA443" s="213"/>
      <c r="AB443" s="213"/>
      <c r="AC443" s="213"/>
      <c r="AD443" s="213"/>
      <c r="AE443" s="213"/>
      <c r="AF443" s="213"/>
      <c r="AG443" s="213"/>
      <c r="AH443" s="213"/>
      <c r="AI443" s="213"/>
      <c r="AJ443" s="213"/>
      <c r="AK443" s="213"/>
      <c r="AL443" s="213"/>
      <c r="AM443" s="213"/>
      <c r="AN443" s="213"/>
      <c r="AO443" s="213"/>
      <c r="AP443" s="213"/>
      <c r="AQ443" s="213"/>
      <c r="AR443" s="213"/>
      <c r="AS443" s="213"/>
      <c r="AT443" s="213"/>
      <c r="AU443" s="213"/>
      <c r="AV443" s="213"/>
      <c r="AW443" s="213"/>
      <c r="AX443" s="213"/>
      <c r="AY443" s="213"/>
      <c r="AZ443" s="213"/>
      <c r="BA443" s="213"/>
      <c r="BB443" s="213"/>
      <c r="BC443" s="213"/>
      <c r="BD443" s="213"/>
      <c r="BE443" s="213"/>
      <c r="BF443" s="213"/>
      <c r="BG443" s="213"/>
      <c r="BH443" s="213"/>
      <c r="BI443" s="213"/>
      <c r="BJ443" s="213"/>
      <c r="BK443" s="213"/>
      <c r="BL443" s="213"/>
      <c r="BM443" s="216"/>
    </row>
    <row r="444" spans="1:65">
      <c r="A444" s="30"/>
      <c r="B444" s="20" t="s">
        <v>179</v>
      </c>
      <c r="C444" s="12"/>
      <c r="D444" s="217">
        <v>33</v>
      </c>
      <c r="E444" s="212"/>
      <c r="F444" s="213"/>
      <c r="G444" s="213"/>
      <c r="H444" s="213"/>
      <c r="I444" s="213"/>
      <c r="J444" s="213"/>
      <c r="K444" s="213"/>
      <c r="L444" s="213"/>
      <c r="M444" s="213"/>
      <c r="N444" s="213"/>
      <c r="O444" s="213"/>
      <c r="P444" s="213"/>
      <c r="Q444" s="213"/>
      <c r="R444" s="213"/>
      <c r="S444" s="213"/>
      <c r="T444" s="213"/>
      <c r="U444" s="213"/>
      <c r="V444" s="213"/>
      <c r="W444" s="213"/>
      <c r="X444" s="213"/>
      <c r="Y444" s="213"/>
      <c r="Z444" s="213"/>
      <c r="AA444" s="213"/>
      <c r="AB444" s="213"/>
      <c r="AC444" s="213"/>
      <c r="AD444" s="213"/>
      <c r="AE444" s="213"/>
      <c r="AF444" s="213"/>
      <c r="AG444" s="213"/>
      <c r="AH444" s="213"/>
      <c r="AI444" s="213"/>
      <c r="AJ444" s="213"/>
      <c r="AK444" s="213"/>
      <c r="AL444" s="213"/>
      <c r="AM444" s="213"/>
      <c r="AN444" s="213"/>
      <c r="AO444" s="213"/>
      <c r="AP444" s="213"/>
      <c r="AQ444" s="213"/>
      <c r="AR444" s="213"/>
      <c r="AS444" s="213"/>
      <c r="AT444" s="213"/>
      <c r="AU444" s="213"/>
      <c r="AV444" s="213"/>
      <c r="AW444" s="213"/>
      <c r="AX444" s="213"/>
      <c r="AY444" s="213"/>
      <c r="AZ444" s="213"/>
      <c r="BA444" s="213"/>
      <c r="BB444" s="213"/>
      <c r="BC444" s="213"/>
      <c r="BD444" s="213"/>
      <c r="BE444" s="213"/>
      <c r="BF444" s="213"/>
      <c r="BG444" s="213"/>
      <c r="BH444" s="213"/>
      <c r="BI444" s="213"/>
      <c r="BJ444" s="213"/>
      <c r="BK444" s="213"/>
      <c r="BL444" s="213"/>
      <c r="BM444" s="216"/>
    </row>
    <row r="445" spans="1:65">
      <c r="A445" s="30"/>
      <c r="B445" s="3" t="s">
        <v>180</v>
      </c>
      <c r="C445" s="29"/>
      <c r="D445" s="215">
        <v>32.9</v>
      </c>
      <c r="E445" s="212"/>
      <c r="F445" s="213"/>
      <c r="G445" s="213"/>
      <c r="H445" s="213"/>
      <c r="I445" s="213"/>
      <c r="J445" s="213"/>
      <c r="K445" s="213"/>
      <c r="L445" s="213"/>
      <c r="M445" s="213"/>
      <c r="N445" s="213"/>
      <c r="O445" s="213"/>
      <c r="P445" s="213"/>
      <c r="Q445" s="213"/>
      <c r="R445" s="213"/>
      <c r="S445" s="213"/>
      <c r="T445" s="213"/>
      <c r="U445" s="213"/>
      <c r="V445" s="213"/>
      <c r="W445" s="213"/>
      <c r="X445" s="213"/>
      <c r="Y445" s="213"/>
      <c r="Z445" s="213"/>
      <c r="AA445" s="213"/>
      <c r="AB445" s="213"/>
      <c r="AC445" s="213"/>
      <c r="AD445" s="213"/>
      <c r="AE445" s="213"/>
      <c r="AF445" s="213"/>
      <c r="AG445" s="213"/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3"/>
      <c r="AT445" s="213"/>
      <c r="AU445" s="213"/>
      <c r="AV445" s="213"/>
      <c r="AW445" s="213"/>
      <c r="AX445" s="213"/>
      <c r="AY445" s="213"/>
      <c r="AZ445" s="213"/>
      <c r="BA445" s="213"/>
      <c r="BB445" s="213"/>
      <c r="BC445" s="213"/>
      <c r="BD445" s="213"/>
      <c r="BE445" s="213"/>
      <c r="BF445" s="213"/>
      <c r="BG445" s="213"/>
      <c r="BH445" s="213"/>
      <c r="BI445" s="213"/>
      <c r="BJ445" s="213"/>
      <c r="BK445" s="213"/>
      <c r="BL445" s="213"/>
      <c r="BM445" s="216"/>
    </row>
    <row r="446" spans="1:65">
      <c r="A446" s="30"/>
      <c r="B446" s="3" t="s">
        <v>181</v>
      </c>
      <c r="C446" s="29"/>
      <c r="D446" s="215">
        <v>0.3033150177620626</v>
      </c>
      <c r="E446" s="212"/>
      <c r="F446" s="213"/>
      <c r="G446" s="213"/>
      <c r="H446" s="213"/>
      <c r="I446" s="213"/>
      <c r="J446" s="213"/>
      <c r="K446" s="213"/>
      <c r="L446" s="213"/>
      <c r="M446" s="213"/>
      <c r="N446" s="213"/>
      <c r="O446" s="213"/>
      <c r="P446" s="213"/>
      <c r="Q446" s="213"/>
      <c r="R446" s="213"/>
      <c r="S446" s="213"/>
      <c r="T446" s="213"/>
      <c r="U446" s="213"/>
      <c r="V446" s="213"/>
      <c r="W446" s="213"/>
      <c r="X446" s="213"/>
      <c r="Y446" s="213"/>
      <c r="Z446" s="213"/>
      <c r="AA446" s="213"/>
      <c r="AB446" s="213"/>
      <c r="AC446" s="213"/>
      <c r="AD446" s="213"/>
      <c r="AE446" s="213"/>
      <c r="AF446" s="213"/>
      <c r="AG446" s="213"/>
      <c r="AH446" s="213"/>
      <c r="AI446" s="213"/>
      <c r="AJ446" s="213"/>
      <c r="AK446" s="213"/>
      <c r="AL446" s="213"/>
      <c r="AM446" s="213"/>
      <c r="AN446" s="213"/>
      <c r="AO446" s="213"/>
      <c r="AP446" s="213"/>
      <c r="AQ446" s="213"/>
      <c r="AR446" s="213"/>
      <c r="AS446" s="213"/>
      <c r="AT446" s="213"/>
      <c r="AU446" s="213"/>
      <c r="AV446" s="213"/>
      <c r="AW446" s="213"/>
      <c r="AX446" s="213"/>
      <c r="AY446" s="213"/>
      <c r="AZ446" s="213"/>
      <c r="BA446" s="213"/>
      <c r="BB446" s="213"/>
      <c r="BC446" s="213"/>
      <c r="BD446" s="213"/>
      <c r="BE446" s="213"/>
      <c r="BF446" s="213"/>
      <c r="BG446" s="213"/>
      <c r="BH446" s="213"/>
      <c r="BI446" s="213"/>
      <c r="BJ446" s="213"/>
      <c r="BK446" s="213"/>
      <c r="BL446" s="213"/>
      <c r="BM446" s="216"/>
    </row>
    <row r="447" spans="1:65">
      <c r="A447" s="30"/>
      <c r="B447" s="3" t="s">
        <v>83</v>
      </c>
      <c r="C447" s="29"/>
      <c r="D447" s="13">
        <v>9.191364174607957E-3</v>
      </c>
      <c r="E447" s="14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3" t="s">
        <v>182</v>
      </c>
      <c r="C448" s="29"/>
      <c r="D448" s="13">
        <v>0</v>
      </c>
      <c r="E448" s="146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46" t="s">
        <v>183</v>
      </c>
      <c r="C449" s="47"/>
      <c r="D449" s="45" t="s">
        <v>184</v>
      </c>
      <c r="E449" s="146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B450" s="31"/>
      <c r="C450" s="20"/>
      <c r="D450" s="20"/>
      <c r="BM450" s="55"/>
    </row>
    <row r="451" spans="1:65" ht="15">
      <c r="B451" s="8" t="s">
        <v>280</v>
      </c>
      <c r="BM451" s="28" t="s">
        <v>193</v>
      </c>
    </row>
    <row r="452" spans="1:65" ht="15">
      <c r="A452" s="25" t="s">
        <v>20</v>
      </c>
      <c r="B452" s="18" t="s">
        <v>101</v>
      </c>
      <c r="C452" s="15" t="s">
        <v>102</v>
      </c>
      <c r="D452" s="16" t="s">
        <v>153</v>
      </c>
      <c r="E452" s="14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 t="s">
        <v>154</v>
      </c>
      <c r="C453" s="9" t="s">
        <v>154</v>
      </c>
      <c r="D453" s="144" t="s">
        <v>156</v>
      </c>
      <c r="E453" s="14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 t="s">
        <v>3</v>
      </c>
    </row>
    <row r="454" spans="1:65">
      <c r="A454" s="30"/>
      <c r="B454" s="19"/>
      <c r="C454" s="9"/>
      <c r="D454" s="10" t="s">
        <v>192</v>
      </c>
      <c r="E454" s="14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/>
      <c r="C455" s="9"/>
      <c r="D455" s="26"/>
      <c r="E455" s="14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1</v>
      </c>
    </row>
    <row r="456" spans="1:65">
      <c r="A456" s="30"/>
      <c r="B456" s="18">
        <v>1</v>
      </c>
      <c r="C456" s="14">
        <v>1</v>
      </c>
      <c r="D456" s="211">
        <v>35.200000000000003</v>
      </c>
      <c r="E456" s="212"/>
      <c r="F456" s="213"/>
      <c r="G456" s="213"/>
      <c r="H456" s="213"/>
      <c r="I456" s="213"/>
      <c r="J456" s="213"/>
      <c r="K456" s="213"/>
      <c r="L456" s="213"/>
      <c r="M456" s="213"/>
      <c r="N456" s="213"/>
      <c r="O456" s="213"/>
      <c r="P456" s="213"/>
      <c r="Q456" s="213"/>
      <c r="R456" s="213"/>
      <c r="S456" s="213"/>
      <c r="T456" s="213"/>
      <c r="U456" s="213"/>
      <c r="V456" s="213"/>
      <c r="W456" s="213"/>
      <c r="X456" s="213"/>
      <c r="Y456" s="213"/>
      <c r="Z456" s="213"/>
      <c r="AA456" s="213"/>
      <c r="AB456" s="213"/>
      <c r="AC456" s="213"/>
      <c r="AD456" s="213"/>
      <c r="AE456" s="213"/>
      <c r="AF456" s="213"/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  <c r="BI456" s="213"/>
      <c r="BJ456" s="213"/>
      <c r="BK456" s="213"/>
      <c r="BL456" s="213"/>
      <c r="BM456" s="214">
        <v>1</v>
      </c>
    </row>
    <row r="457" spans="1:65">
      <c r="A457" s="30"/>
      <c r="B457" s="19">
        <v>1</v>
      </c>
      <c r="C457" s="9">
        <v>2</v>
      </c>
      <c r="D457" s="215">
        <v>36</v>
      </c>
      <c r="E457" s="212"/>
      <c r="F457" s="213"/>
      <c r="G457" s="213"/>
      <c r="H457" s="213"/>
      <c r="I457" s="213"/>
      <c r="J457" s="213"/>
      <c r="K457" s="213"/>
      <c r="L457" s="213"/>
      <c r="M457" s="213"/>
      <c r="N457" s="213"/>
      <c r="O457" s="213"/>
      <c r="P457" s="213"/>
      <c r="Q457" s="213"/>
      <c r="R457" s="213"/>
      <c r="S457" s="213"/>
      <c r="T457" s="213"/>
      <c r="U457" s="213"/>
      <c r="V457" s="213"/>
      <c r="W457" s="213"/>
      <c r="X457" s="213"/>
      <c r="Y457" s="213"/>
      <c r="Z457" s="213"/>
      <c r="AA457" s="213"/>
      <c r="AB457" s="213"/>
      <c r="AC457" s="213"/>
      <c r="AD457" s="213"/>
      <c r="AE457" s="213"/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  <c r="BI457" s="213"/>
      <c r="BJ457" s="213"/>
      <c r="BK457" s="213"/>
      <c r="BL457" s="213"/>
      <c r="BM457" s="214">
        <v>5</v>
      </c>
    </row>
    <row r="458" spans="1:65">
      <c r="A458" s="30"/>
      <c r="B458" s="19">
        <v>1</v>
      </c>
      <c r="C458" s="9">
        <v>3</v>
      </c>
      <c r="D458" s="215">
        <v>35.5</v>
      </c>
      <c r="E458" s="212"/>
      <c r="F458" s="213"/>
      <c r="G458" s="213"/>
      <c r="H458" s="213"/>
      <c r="I458" s="213"/>
      <c r="J458" s="213"/>
      <c r="K458" s="213"/>
      <c r="L458" s="213"/>
      <c r="M458" s="213"/>
      <c r="N458" s="213"/>
      <c r="O458" s="213"/>
      <c r="P458" s="213"/>
      <c r="Q458" s="213"/>
      <c r="R458" s="213"/>
      <c r="S458" s="213"/>
      <c r="T458" s="213"/>
      <c r="U458" s="213"/>
      <c r="V458" s="213"/>
      <c r="W458" s="213"/>
      <c r="X458" s="213"/>
      <c r="Y458" s="213"/>
      <c r="Z458" s="213"/>
      <c r="AA458" s="213"/>
      <c r="AB458" s="213"/>
      <c r="AC458" s="213"/>
      <c r="AD458" s="213"/>
      <c r="AE458" s="213"/>
      <c r="AF458" s="213"/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3"/>
      <c r="BB458" s="213"/>
      <c r="BC458" s="213"/>
      <c r="BD458" s="213"/>
      <c r="BE458" s="213"/>
      <c r="BF458" s="213"/>
      <c r="BG458" s="213"/>
      <c r="BH458" s="213"/>
      <c r="BI458" s="213"/>
      <c r="BJ458" s="213"/>
      <c r="BK458" s="213"/>
      <c r="BL458" s="213"/>
      <c r="BM458" s="214">
        <v>16</v>
      </c>
    </row>
    <row r="459" spans="1:65">
      <c r="A459" s="30"/>
      <c r="B459" s="19">
        <v>1</v>
      </c>
      <c r="C459" s="9">
        <v>4</v>
      </c>
      <c r="D459" s="215">
        <v>35.1</v>
      </c>
      <c r="E459" s="212"/>
      <c r="F459" s="213"/>
      <c r="G459" s="213"/>
      <c r="H459" s="213"/>
      <c r="I459" s="213"/>
      <c r="J459" s="213"/>
      <c r="K459" s="213"/>
      <c r="L459" s="213"/>
      <c r="M459" s="213"/>
      <c r="N459" s="213"/>
      <c r="O459" s="213"/>
      <c r="P459" s="213"/>
      <c r="Q459" s="213"/>
      <c r="R459" s="213"/>
      <c r="S459" s="213"/>
      <c r="T459" s="213"/>
      <c r="U459" s="213"/>
      <c r="V459" s="213"/>
      <c r="W459" s="213"/>
      <c r="X459" s="213"/>
      <c r="Y459" s="213"/>
      <c r="Z459" s="213"/>
      <c r="AA459" s="213"/>
      <c r="AB459" s="213"/>
      <c r="AC459" s="213"/>
      <c r="AD459" s="213"/>
      <c r="AE459" s="213"/>
      <c r="AF459" s="213"/>
      <c r="AG459" s="213"/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3"/>
      <c r="AT459" s="213"/>
      <c r="AU459" s="213"/>
      <c r="AV459" s="213"/>
      <c r="AW459" s="213"/>
      <c r="AX459" s="213"/>
      <c r="AY459" s="213"/>
      <c r="AZ459" s="213"/>
      <c r="BA459" s="213"/>
      <c r="BB459" s="213"/>
      <c r="BC459" s="213"/>
      <c r="BD459" s="213"/>
      <c r="BE459" s="213"/>
      <c r="BF459" s="213"/>
      <c r="BG459" s="213"/>
      <c r="BH459" s="213"/>
      <c r="BI459" s="213"/>
      <c r="BJ459" s="213"/>
      <c r="BK459" s="213"/>
      <c r="BL459" s="213"/>
      <c r="BM459" s="214">
        <v>35.483333333333299</v>
      </c>
    </row>
    <row r="460" spans="1:65">
      <c r="A460" s="30"/>
      <c r="B460" s="19">
        <v>1</v>
      </c>
      <c r="C460" s="9">
        <v>5</v>
      </c>
      <c r="D460" s="215">
        <v>35.299999999999997</v>
      </c>
      <c r="E460" s="212"/>
      <c r="F460" s="213"/>
      <c r="G460" s="213"/>
      <c r="H460" s="213"/>
      <c r="I460" s="213"/>
      <c r="J460" s="213"/>
      <c r="K460" s="213"/>
      <c r="L460" s="213"/>
      <c r="M460" s="213"/>
      <c r="N460" s="213"/>
      <c r="O460" s="213"/>
      <c r="P460" s="213"/>
      <c r="Q460" s="213"/>
      <c r="R460" s="213"/>
      <c r="S460" s="213"/>
      <c r="T460" s="213"/>
      <c r="U460" s="213"/>
      <c r="V460" s="213"/>
      <c r="W460" s="213"/>
      <c r="X460" s="213"/>
      <c r="Y460" s="213"/>
      <c r="Z460" s="213"/>
      <c r="AA460" s="213"/>
      <c r="AB460" s="213"/>
      <c r="AC460" s="213"/>
      <c r="AD460" s="213"/>
      <c r="AE460" s="213"/>
      <c r="AF460" s="213"/>
      <c r="AG460" s="213"/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3"/>
      <c r="AT460" s="213"/>
      <c r="AU460" s="213"/>
      <c r="AV460" s="213"/>
      <c r="AW460" s="213"/>
      <c r="AX460" s="213"/>
      <c r="AY460" s="213"/>
      <c r="AZ460" s="213"/>
      <c r="BA460" s="213"/>
      <c r="BB460" s="213"/>
      <c r="BC460" s="213"/>
      <c r="BD460" s="213"/>
      <c r="BE460" s="213"/>
      <c r="BF460" s="213"/>
      <c r="BG460" s="213"/>
      <c r="BH460" s="213"/>
      <c r="BI460" s="213"/>
      <c r="BJ460" s="213"/>
      <c r="BK460" s="213"/>
      <c r="BL460" s="213"/>
      <c r="BM460" s="214">
        <v>11</v>
      </c>
    </row>
    <row r="461" spans="1:65">
      <c r="A461" s="30"/>
      <c r="B461" s="19">
        <v>1</v>
      </c>
      <c r="C461" s="9">
        <v>6</v>
      </c>
      <c r="D461" s="215">
        <v>35.799999999999997</v>
      </c>
      <c r="E461" s="212"/>
      <c r="F461" s="213"/>
      <c r="G461" s="213"/>
      <c r="H461" s="213"/>
      <c r="I461" s="213"/>
      <c r="J461" s="213"/>
      <c r="K461" s="213"/>
      <c r="L461" s="213"/>
      <c r="M461" s="213"/>
      <c r="N461" s="213"/>
      <c r="O461" s="213"/>
      <c r="P461" s="213"/>
      <c r="Q461" s="213"/>
      <c r="R461" s="213"/>
      <c r="S461" s="213"/>
      <c r="T461" s="213"/>
      <c r="U461" s="213"/>
      <c r="V461" s="213"/>
      <c r="W461" s="213"/>
      <c r="X461" s="213"/>
      <c r="Y461" s="213"/>
      <c r="Z461" s="213"/>
      <c r="AA461" s="213"/>
      <c r="AB461" s="213"/>
      <c r="AC461" s="213"/>
      <c r="AD461" s="213"/>
      <c r="AE461" s="213"/>
      <c r="AF461" s="213"/>
      <c r="AG461" s="213"/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3"/>
      <c r="AT461" s="213"/>
      <c r="AU461" s="213"/>
      <c r="AV461" s="213"/>
      <c r="AW461" s="213"/>
      <c r="AX461" s="213"/>
      <c r="AY461" s="213"/>
      <c r="AZ461" s="213"/>
      <c r="BA461" s="213"/>
      <c r="BB461" s="213"/>
      <c r="BC461" s="213"/>
      <c r="BD461" s="213"/>
      <c r="BE461" s="213"/>
      <c r="BF461" s="213"/>
      <c r="BG461" s="213"/>
      <c r="BH461" s="213"/>
      <c r="BI461" s="213"/>
      <c r="BJ461" s="213"/>
      <c r="BK461" s="213"/>
      <c r="BL461" s="213"/>
      <c r="BM461" s="216"/>
    </row>
    <row r="462" spans="1:65">
      <c r="A462" s="30"/>
      <c r="B462" s="20" t="s">
        <v>179</v>
      </c>
      <c r="C462" s="12"/>
      <c r="D462" s="217">
        <v>35.483333333333341</v>
      </c>
      <c r="E462" s="212"/>
      <c r="F462" s="213"/>
      <c r="G462" s="213"/>
      <c r="H462" s="213"/>
      <c r="I462" s="213"/>
      <c r="J462" s="213"/>
      <c r="K462" s="213"/>
      <c r="L462" s="213"/>
      <c r="M462" s="213"/>
      <c r="N462" s="213"/>
      <c r="O462" s="213"/>
      <c r="P462" s="213"/>
      <c r="Q462" s="213"/>
      <c r="R462" s="213"/>
      <c r="S462" s="213"/>
      <c r="T462" s="213"/>
      <c r="U462" s="213"/>
      <c r="V462" s="213"/>
      <c r="W462" s="213"/>
      <c r="X462" s="213"/>
      <c r="Y462" s="213"/>
      <c r="Z462" s="213"/>
      <c r="AA462" s="213"/>
      <c r="AB462" s="213"/>
      <c r="AC462" s="213"/>
      <c r="AD462" s="213"/>
      <c r="AE462" s="213"/>
      <c r="AF462" s="213"/>
      <c r="AG462" s="213"/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3"/>
      <c r="AT462" s="213"/>
      <c r="AU462" s="213"/>
      <c r="AV462" s="213"/>
      <c r="AW462" s="213"/>
      <c r="AX462" s="213"/>
      <c r="AY462" s="213"/>
      <c r="AZ462" s="213"/>
      <c r="BA462" s="213"/>
      <c r="BB462" s="213"/>
      <c r="BC462" s="213"/>
      <c r="BD462" s="213"/>
      <c r="BE462" s="213"/>
      <c r="BF462" s="213"/>
      <c r="BG462" s="213"/>
      <c r="BH462" s="213"/>
      <c r="BI462" s="213"/>
      <c r="BJ462" s="213"/>
      <c r="BK462" s="213"/>
      <c r="BL462" s="213"/>
      <c r="BM462" s="216"/>
    </row>
    <row r="463" spans="1:65">
      <c r="A463" s="30"/>
      <c r="B463" s="3" t="s">
        <v>180</v>
      </c>
      <c r="C463" s="29"/>
      <c r="D463" s="215">
        <v>35.4</v>
      </c>
      <c r="E463" s="212"/>
      <c r="F463" s="213"/>
      <c r="G463" s="213"/>
      <c r="H463" s="213"/>
      <c r="I463" s="213"/>
      <c r="J463" s="213"/>
      <c r="K463" s="213"/>
      <c r="L463" s="213"/>
      <c r="M463" s="213"/>
      <c r="N463" s="213"/>
      <c r="O463" s="213"/>
      <c r="P463" s="213"/>
      <c r="Q463" s="213"/>
      <c r="R463" s="213"/>
      <c r="S463" s="213"/>
      <c r="T463" s="213"/>
      <c r="U463" s="213"/>
      <c r="V463" s="213"/>
      <c r="W463" s="213"/>
      <c r="X463" s="213"/>
      <c r="Y463" s="213"/>
      <c r="Z463" s="213"/>
      <c r="AA463" s="213"/>
      <c r="AB463" s="213"/>
      <c r="AC463" s="213"/>
      <c r="AD463" s="213"/>
      <c r="AE463" s="213"/>
      <c r="AF463" s="213"/>
      <c r="AG463" s="213"/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3"/>
      <c r="AT463" s="213"/>
      <c r="AU463" s="213"/>
      <c r="AV463" s="213"/>
      <c r="AW463" s="213"/>
      <c r="AX463" s="213"/>
      <c r="AY463" s="213"/>
      <c r="AZ463" s="213"/>
      <c r="BA463" s="213"/>
      <c r="BB463" s="213"/>
      <c r="BC463" s="213"/>
      <c r="BD463" s="213"/>
      <c r="BE463" s="213"/>
      <c r="BF463" s="213"/>
      <c r="BG463" s="213"/>
      <c r="BH463" s="213"/>
      <c r="BI463" s="213"/>
      <c r="BJ463" s="213"/>
      <c r="BK463" s="213"/>
      <c r="BL463" s="213"/>
      <c r="BM463" s="216"/>
    </row>
    <row r="464" spans="1:65">
      <c r="A464" s="30"/>
      <c r="B464" s="3" t="s">
        <v>181</v>
      </c>
      <c r="C464" s="29"/>
      <c r="D464" s="215">
        <v>0.3544949458972102</v>
      </c>
      <c r="E464" s="212"/>
      <c r="F464" s="213"/>
      <c r="G464" s="213"/>
      <c r="H464" s="213"/>
      <c r="I464" s="213"/>
      <c r="J464" s="213"/>
      <c r="K464" s="213"/>
      <c r="L464" s="213"/>
      <c r="M464" s="213"/>
      <c r="N464" s="213"/>
      <c r="O464" s="213"/>
      <c r="P464" s="213"/>
      <c r="Q464" s="213"/>
      <c r="R464" s="213"/>
      <c r="S464" s="213"/>
      <c r="T464" s="213"/>
      <c r="U464" s="213"/>
      <c r="V464" s="213"/>
      <c r="W464" s="213"/>
      <c r="X464" s="213"/>
      <c r="Y464" s="213"/>
      <c r="Z464" s="213"/>
      <c r="AA464" s="213"/>
      <c r="AB464" s="213"/>
      <c r="AC464" s="213"/>
      <c r="AD464" s="213"/>
      <c r="AE464" s="213"/>
      <c r="AF464" s="213"/>
      <c r="AG464" s="213"/>
      <c r="AH464" s="213"/>
      <c r="AI464" s="213"/>
      <c r="AJ464" s="213"/>
      <c r="AK464" s="213"/>
      <c r="AL464" s="213"/>
      <c r="AM464" s="213"/>
      <c r="AN464" s="213"/>
      <c r="AO464" s="213"/>
      <c r="AP464" s="213"/>
      <c r="AQ464" s="213"/>
      <c r="AR464" s="213"/>
      <c r="AS464" s="213"/>
      <c r="AT464" s="213"/>
      <c r="AU464" s="213"/>
      <c r="AV464" s="213"/>
      <c r="AW464" s="213"/>
      <c r="AX464" s="213"/>
      <c r="AY464" s="213"/>
      <c r="AZ464" s="213"/>
      <c r="BA464" s="213"/>
      <c r="BB464" s="213"/>
      <c r="BC464" s="213"/>
      <c r="BD464" s="213"/>
      <c r="BE464" s="213"/>
      <c r="BF464" s="213"/>
      <c r="BG464" s="213"/>
      <c r="BH464" s="213"/>
      <c r="BI464" s="213"/>
      <c r="BJ464" s="213"/>
      <c r="BK464" s="213"/>
      <c r="BL464" s="213"/>
      <c r="BM464" s="216"/>
    </row>
    <row r="465" spans="1:65">
      <c r="A465" s="30"/>
      <c r="B465" s="3" t="s">
        <v>83</v>
      </c>
      <c r="C465" s="29"/>
      <c r="D465" s="13">
        <v>9.9904634823074715E-3</v>
      </c>
      <c r="E465" s="14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5"/>
    </row>
    <row r="466" spans="1:65">
      <c r="A466" s="30"/>
      <c r="B466" s="3" t="s">
        <v>182</v>
      </c>
      <c r="C466" s="29"/>
      <c r="D466" s="13">
        <v>1.1102230246251565E-15</v>
      </c>
      <c r="E466" s="14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30"/>
      <c r="B467" s="46" t="s">
        <v>183</v>
      </c>
      <c r="C467" s="47"/>
      <c r="D467" s="45" t="s">
        <v>184</v>
      </c>
      <c r="E467" s="14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B468" s="31"/>
      <c r="C468" s="20"/>
      <c r="D468" s="20"/>
      <c r="BM468" s="55"/>
    </row>
    <row r="469" spans="1:65" ht="15">
      <c r="B469" s="8" t="s">
        <v>281</v>
      </c>
      <c r="BM469" s="28" t="s">
        <v>193</v>
      </c>
    </row>
    <row r="470" spans="1:65" ht="15">
      <c r="A470" s="25" t="s">
        <v>23</v>
      </c>
      <c r="B470" s="18" t="s">
        <v>101</v>
      </c>
      <c r="C470" s="15" t="s">
        <v>102</v>
      </c>
      <c r="D470" s="16" t="s">
        <v>153</v>
      </c>
      <c r="E470" s="14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</v>
      </c>
    </row>
    <row r="471" spans="1:65">
      <c r="A471" s="30"/>
      <c r="B471" s="19" t="s">
        <v>154</v>
      </c>
      <c r="C471" s="9" t="s">
        <v>154</v>
      </c>
      <c r="D471" s="144" t="s">
        <v>156</v>
      </c>
      <c r="E471" s="14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3</v>
      </c>
    </row>
    <row r="472" spans="1:65">
      <c r="A472" s="30"/>
      <c r="B472" s="19"/>
      <c r="C472" s="9"/>
      <c r="D472" s="10" t="s">
        <v>192</v>
      </c>
      <c r="E472" s="14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2</v>
      </c>
    </row>
    <row r="473" spans="1:65">
      <c r="A473" s="30"/>
      <c r="B473" s="19"/>
      <c r="C473" s="9"/>
      <c r="D473" s="26"/>
      <c r="E473" s="14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2</v>
      </c>
    </row>
    <row r="474" spans="1:65">
      <c r="A474" s="30"/>
      <c r="B474" s="18">
        <v>1</v>
      </c>
      <c r="C474" s="14">
        <v>1</v>
      </c>
      <c r="D474" s="22">
        <v>0.32</v>
      </c>
      <c r="E474" s="146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1</v>
      </c>
    </row>
    <row r="475" spans="1:65">
      <c r="A475" s="30"/>
      <c r="B475" s="19">
        <v>1</v>
      </c>
      <c r="C475" s="9">
        <v>2</v>
      </c>
      <c r="D475" s="11">
        <v>0.31</v>
      </c>
      <c r="E475" s="146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6</v>
      </c>
    </row>
    <row r="476" spans="1:65">
      <c r="A476" s="30"/>
      <c r="B476" s="19">
        <v>1</v>
      </c>
      <c r="C476" s="9">
        <v>3</v>
      </c>
      <c r="D476" s="11">
        <v>0.32</v>
      </c>
      <c r="E476" s="146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16</v>
      </c>
    </row>
    <row r="477" spans="1:65">
      <c r="A477" s="30"/>
      <c r="B477" s="19">
        <v>1</v>
      </c>
      <c r="C477" s="9">
        <v>4</v>
      </c>
      <c r="D477" s="11">
        <v>0.32</v>
      </c>
      <c r="E477" s="146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0.32166666666666699</v>
      </c>
    </row>
    <row r="478" spans="1:65">
      <c r="A478" s="30"/>
      <c r="B478" s="19">
        <v>1</v>
      </c>
      <c r="C478" s="9">
        <v>5</v>
      </c>
      <c r="D478" s="11">
        <v>0.33</v>
      </c>
      <c r="E478" s="146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12</v>
      </c>
    </row>
    <row r="479" spans="1:65">
      <c r="A479" s="30"/>
      <c r="B479" s="19">
        <v>1</v>
      </c>
      <c r="C479" s="9">
        <v>6</v>
      </c>
      <c r="D479" s="11">
        <v>0.33</v>
      </c>
      <c r="E479" s="146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5"/>
    </row>
    <row r="480" spans="1:65">
      <c r="A480" s="30"/>
      <c r="B480" s="20" t="s">
        <v>179</v>
      </c>
      <c r="C480" s="12"/>
      <c r="D480" s="23">
        <v>0.32166666666666671</v>
      </c>
      <c r="E480" s="146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5"/>
    </row>
    <row r="481" spans="1:65">
      <c r="A481" s="30"/>
      <c r="B481" s="3" t="s">
        <v>180</v>
      </c>
      <c r="C481" s="29"/>
      <c r="D481" s="11">
        <v>0.32</v>
      </c>
      <c r="E481" s="146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5"/>
    </row>
    <row r="482" spans="1:65">
      <c r="A482" s="30"/>
      <c r="B482" s="3" t="s">
        <v>181</v>
      </c>
      <c r="C482" s="29"/>
      <c r="D482" s="24">
        <v>7.5277265270908165E-3</v>
      </c>
      <c r="E482" s="146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5"/>
    </row>
    <row r="483" spans="1:65">
      <c r="A483" s="30"/>
      <c r="B483" s="3" t="s">
        <v>83</v>
      </c>
      <c r="C483" s="29"/>
      <c r="D483" s="13">
        <v>2.340225863344295E-2</v>
      </c>
      <c r="E483" s="14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5"/>
    </row>
    <row r="484" spans="1:65">
      <c r="A484" s="30"/>
      <c r="B484" s="3" t="s">
        <v>182</v>
      </c>
      <c r="C484" s="29"/>
      <c r="D484" s="13">
        <v>-8.8817841970012523E-16</v>
      </c>
      <c r="E484" s="14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30"/>
      <c r="B485" s="46" t="s">
        <v>183</v>
      </c>
      <c r="C485" s="47"/>
      <c r="D485" s="45" t="s">
        <v>184</v>
      </c>
      <c r="E485" s="14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B486" s="31"/>
      <c r="C486" s="20"/>
      <c r="D486" s="20"/>
      <c r="BM486" s="55"/>
    </row>
    <row r="487" spans="1:65" ht="15">
      <c r="B487" s="8" t="s">
        <v>282</v>
      </c>
      <c r="BM487" s="28" t="s">
        <v>193</v>
      </c>
    </row>
    <row r="488" spans="1:65" ht="15">
      <c r="A488" s="25" t="s">
        <v>53</v>
      </c>
      <c r="B488" s="18" t="s">
        <v>101</v>
      </c>
      <c r="C488" s="15" t="s">
        <v>102</v>
      </c>
      <c r="D488" s="16" t="s">
        <v>153</v>
      </c>
      <c r="E488" s="14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1</v>
      </c>
    </row>
    <row r="489" spans="1:65">
      <c r="A489" s="30"/>
      <c r="B489" s="19" t="s">
        <v>154</v>
      </c>
      <c r="C489" s="9" t="s">
        <v>154</v>
      </c>
      <c r="D489" s="144" t="s">
        <v>156</v>
      </c>
      <c r="E489" s="14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 t="s">
        <v>1</v>
      </c>
    </row>
    <row r="490" spans="1:65">
      <c r="A490" s="30"/>
      <c r="B490" s="19"/>
      <c r="C490" s="9"/>
      <c r="D490" s="10" t="s">
        <v>192</v>
      </c>
      <c r="E490" s="14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3</v>
      </c>
    </row>
    <row r="491" spans="1:65">
      <c r="A491" s="30"/>
      <c r="B491" s="19"/>
      <c r="C491" s="9"/>
      <c r="D491" s="26"/>
      <c r="E491" s="14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3</v>
      </c>
    </row>
    <row r="492" spans="1:65">
      <c r="A492" s="30"/>
      <c r="B492" s="18">
        <v>1</v>
      </c>
      <c r="C492" s="14">
        <v>1</v>
      </c>
      <c r="D492" s="218">
        <v>0.08</v>
      </c>
      <c r="E492" s="199"/>
      <c r="F492" s="200"/>
      <c r="G492" s="200"/>
      <c r="H492" s="200"/>
      <c r="I492" s="200"/>
      <c r="J492" s="200"/>
      <c r="K492" s="200"/>
      <c r="L492" s="200"/>
      <c r="M492" s="200"/>
      <c r="N492" s="200"/>
      <c r="O492" s="200"/>
      <c r="P492" s="200"/>
      <c r="Q492" s="200"/>
      <c r="R492" s="200"/>
      <c r="S492" s="200"/>
      <c r="T492" s="200"/>
      <c r="U492" s="200"/>
      <c r="V492" s="200"/>
      <c r="W492" s="200"/>
      <c r="X492" s="200"/>
      <c r="Y492" s="200"/>
      <c r="Z492" s="200"/>
      <c r="AA492" s="200"/>
      <c r="AB492" s="200"/>
      <c r="AC492" s="200"/>
      <c r="AD492" s="200"/>
      <c r="AE492" s="200"/>
      <c r="AF492" s="200"/>
      <c r="AG492" s="200"/>
      <c r="AH492" s="200"/>
      <c r="AI492" s="200"/>
      <c r="AJ492" s="200"/>
      <c r="AK492" s="200"/>
      <c r="AL492" s="200"/>
      <c r="AM492" s="200"/>
      <c r="AN492" s="200"/>
      <c r="AO492" s="200"/>
      <c r="AP492" s="200"/>
      <c r="AQ492" s="200"/>
      <c r="AR492" s="200"/>
      <c r="AS492" s="200"/>
      <c r="AT492" s="200"/>
      <c r="AU492" s="200"/>
      <c r="AV492" s="200"/>
      <c r="AW492" s="200"/>
      <c r="AX492" s="200"/>
      <c r="AY492" s="200"/>
      <c r="AZ492" s="200"/>
      <c r="BA492" s="200"/>
      <c r="BB492" s="200"/>
      <c r="BC492" s="200"/>
      <c r="BD492" s="200"/>
      <c r="BE492" s="200"/>
      <c r="BF492" s="200"/>
      <c r="BG492" s="200"/>
      <c r="BH492" s="200"/>
      <c r="BI492" s="200"/>
      <c r="BJ492" s="200"/>
      <c r="BK492" s="200"/>
      <c r="BL492" s="200"/>
      <c r="BM492" s="219">
        <v>1</v>
      </c>
    </row>
    <row r="493" spans="1:65">
      <c r="A493" s="30"/>
      <c r="B493" s="19">
        <v>1</v>
      </c>
      <c r="C493" s="9">
        <v>2</v>
      </c>
      <c r="D493" s="24">
        <v>0.08</v>
      </c>
      <c r="E493" s="199"/>
      <c r="F493" s="200"/>
      <c r="G493" s="200"/>
      <c r="H493" s="200"/>
      <c r="I493" s="200"/>
      <c r="J493" s="200"/>
      <c r="K493" s="200"/>
      <c r="L493" s="200"/>
      <c r="M493" s="200"/>
      <c r="N493" s="200"/>
      <c r="O493" s="200"/>
      <c r="P493" s="200"/>
      <c r="Q493" s="200"/>
      <c r="R493" s="200"/>
      <c r="S493" s="200"/>
      <c r="T493" s="200"/>
      <c r="U493" s="200"/>
      <c r="V493" s="200"/>
      <c r="W493" s="200"/>
      <c r="X493" s="200"/>
      <c r="Y493" s="200"/>
      <c r="Z493" s="200"/>
      <c r="AA493" s="200"/>
      <c r="AB493" s="200"/>
      <c r="AC493" s="200"/>
      <c r="AD493" s="200"/>
      <c r="AE493" s="200"/>
      <c r="AF493" s="200"/>
      <c r="AG493" s="200"/>
      <c r="AH493" s="200"/>
      <c r="AI493" s="200"/>
      <c r="AJ493" s="200"/>
      <c r="AK493" s="200"/>
      <c r="AL493" s="200"/>
      <c r="AM493" s="200"/>
      <c r="AN493" s="200"/>
      <c r="AO493" s="200"/>
      <c r="AP493" s="200"/>
      <c r="AQ493" s="200"/>
      <c r="AR493" s="200"/>
      <c r="AS493" s="200"/>
      <c r="AT493" s="200"/>
      <c r="AU493" s="200"/>
      <c r="AV493" s="200"/>
      <c r="AW493" s="200"/>
      <c r="AX493" s="200"/>
      <c r="AY493" s="200"/>
      <c r="AZ493" s="200"/>
      <c r="BA493" s="200"/>
      <c r="BB493" s="200"/>
      <c r="BC493" s="200"/>
      <c r="BD493" s="200"/>
      <c r="BE493" s="200"/>
      <c r="BF493" s="200"/>
      <c r="BG493" s="200"/>
      <c r="BH493" s="200"/>
      <c r="BI493" s="200"/>
      <c r="BJ493" s="200"/>
      <c r="BK493" s="200"/>
      <c r="BL493" s="200"/>
      <c r="BM493" s="219">
        <v>7</v>
      </c>
    </row>
    <row r="494" spans="1:65">
      <c r="A494" s="30"/>
      <c r="B494" s="19">
        <v>1</v>
      </c>
      <c r="C494" s="9">
        <v>3</v>
      </c>
      <c r="D494" s="24">
        <v>0.08</v>
      </c>
      <c r="E494" s="199"/>
      <c r="F494" s="200"/>
      <c r="G494" s="200"/>
      <c r="H494" s="200"/>
      <c r="I494" s="200"/>
      <c r="J494" s="200"/>
      <c r="K494" s="200"/>
      <c r="L494" s="200"/>
      <c r="M494" s="200"/>
      <c r="N494" s="200"/>
      <c r="O494" s="200"/>
      <c r="P494" s="200"/>
      <c r="Q494" s="200"/>
      <c r="R494" s="200"/>
      <c r="S494" s="200"/>
      <c r="T494" s="200"/>
      <c r="U494" s="200"/>
      <c r="V494" s="200"/>
      <c r="W494" s="200"/>
      <c r="X494" s="200"/>
      <c r="Y494" s="200"/>
      <c r="Z494" s="200"/>
      <c r="AA494" s="200"/>
      <c r="AB494" s="200"/>
      <c r="AC494" s="200"/>
      <c r="AD494" s="200"/>
      <c r="AE494" s="200"/>
      <c r="AF494" s="200"/>
      <c r="AG494" s="200"/>
      <c r="AH494" s="200"/>
      <c r="AI494" s="200"/>
      <c r="AJ494" s="200"/>
      <c r="AK494" s="200"/>
      <c r="AL494" s="200"/>
      <c r="AM494" s="200"/>
      <c r="AN494" s="200"/>
      <c r="AO494" s="200"/>
      <c r="AP494" s="200"/>
      <c r="AQ494" s="200"/>
      <c r="AR494" s="200"/>
      <c r="AS494" s="200"/>
      <c r="AT494" s="200"/>
      <c r="AU494" s="200"/>
      <c r="AV494" s="200"/>
      <c r="AW494" s="200"/>
      <c r="AX494" s="200"/>
      <c r="AY494" s="200"/>
      <c r="AZ494" s="200"/>
      <c r="BA494" s="200"/>
      <c r="BB494" s="200"/>
      <c r="BC494" s="200"/>
      <c r="BD494" s="200"/>
      <c r="BE494" s="200"/>
      <c r="BF494" s="200"/>
      <c r="BG494" s="200"/>
      <c r="BH494" s="200"/>
      <c r="BI494" s="200"/>
      <c r="BJ494" s="200"/>
      <c r="BK494" s="200"/>
      <c r="BL494" s="200"/>
      <c r="BM494" s="219">
        <v>16</v>
      </c>
    </row>
    <row r="495" spans="1:65">
      <c r="A495" s="30"/>
      <c r="B495" s="19">
        <v>1</v>
      </c>
      <c r="C495" s="9">
        <v>4</v>
      </c>
      <c r="D495" s="24">
        <v>0.08</v>
      </c>
      <c r="E495" s="199"/>
      <c r="F495" s="200"/>
      <c r="G495" s="200"/>
      <c r="H495" s="200"/>
      <c r="I495" s="200"/>
      <c r="J495" s="200"/>
      <c r="K495" s="200"/>
      <c r="L495" s="200"/>
      <c r="M495" s="200"/>
      <c r="N495" s="200"/>
      <c r="O495" s="200"/>
      <c r="P495" s="200"/>
      <c r="Q495" s="200"/>
      <c r="R495" s="200"/>
      <c r="S495" s="200"/>
      <c r="T495" s="200"/>
      <c r="U495" s="200"/>
      <c r="V495" s="200"/>
      <c r="W495" s="200"/>
      <c r="X495" s="200"/>
      <c r="Y495" s="200"/>
      <c r="Z495" s="200"/>
      <c r="AA495" s="200"/>
      <c r="AB495" s="200"/>
      <c r="AC495" s="200"/>
      <c r="AD495" s="200"/>
      <c r="AE495" s="200"/>
      <c r="AF495" s="200"/>
      <c r="AG495" s="200"/>
      <c r="AH495" s="200"/>
      <c r="AI495" s="200"/>
      <c r="AJ495" s="200"/>
      <c r="AK495" s="200"/>
      <c r="AL495" s="200"/>
      <c r="AM495" s="200"/>
      <c r="AN495" s="200"/>
      <c r="AO495" s="200"/>
      <c r="AP495" s="200"/>
      <c r="AQ495" s="200"/>
      <c r="AR495" s="200"/>
      <c r="AS495" s="200"/>
      <c r="AT495" s="200"/>
      <c r="AU495" s="200"/>
      <c r="AV495" s="200"/>
      <c r="AW495" s="200"/>
      <c r="AX495" s="200"/>
      <c r="AY495" s="200"/>
      <c r="AZ495" s="200"/>
      <c r="BA495" s="200"/>
      <c r="BB495" s="200"/>
      <c r="BC495" s="200"/>
      <c r="BD495" s="200"/>
      <c r="BE495" s="200"/>
      <c r="BF495" s="200"/>
      <c r="BG495" s="200"/>
      <c r="BH495" s="200"/>
      <c r="BI495" s="200"/>
      <c r="BJ495" s="200"/>
      <c r="BK495" s="200"/>
      <c r="BL495" s="200"/>
      <c r="BM495" s="219">
        <v>0.08</v>
      </c>
    </row>
    <row r="496" spans="1:65">
      <c r="A496" s="30"/>
      <c r="B496" s="19">
        <v>1</v>
      </c>
      <c r="C496" s="9">
        <v>5</v>
      </c>
      <c r="D496" s="24">
        <v>0.08</v>
      </c>
      <c r="E496" s="199"/>
      <c r="F496" s="200"/>
      <c r="G496" s="200"/>
      <c r="H496" s="200"/>
      <c r="I496" s="200"/>
      <c r="J496" s="200"/>
      <c r="K496" s="200"/>
      <c r="L496" s="200"/>
      <c r="M496" s="200"/>
      <c r="N496" s="200"/>
      <c r="O496" s="200"/>
      <c r="P496" s="200"/>
      <c r="Q496" s="200"/>
      <c r="R496" s="200"/>
      <c r="S496" s="200"/>
      <c r="T496" s="200"/>
      <c r="U496" s="200"/>
      <c r="V496" s="200"/>
      <c r="W496" s="200"/>
      <c r="X496" s="200"/>
      <c r="Y496" s="200"/>
      <c r="Z496" s="200"/>
      <c r="AA496" s="200"/>
      <c r="AB496" s="200"/>
      <c r="AC496" s="200"/>
      <c r="AD496" s="200"/>
      <c r="AE496" s="200"/>
      <c r="AF496" s="200"/>
      <c r="AG496" s="200"/>
      <c r="AH496" s="200"/>
      <c r="AI496" s="200"/>
      <c r="AJ496" s="200"/>
      <c r="AK496" s="200"/>
      <c r="AL496" s="200"/>
      <c r="AM496" s="200"/>
      <c r="AN496" s="200"/>
      <c r="AO496" s="200"/>
      <c r="AP496" s="200"/>
      <c r="AQ496" s="200"/>
      <c r="AR496" s="200"/>
      <c r="AS496" s="200"/>
      <c r="AT496" s="200"/>
      <c r="AU496" s="200"/>
      <c r="AV496" s="200"/>
      <c r="AW496" s="200"/>
      <c r="AX496" s="200"/>
      <c r="AY496" s="200"/>
      <c r="AZ496" s="200"/>
      <c r="BA496" s="200"/>
      <c r="BB496" s="200"/>
      <c r="BC496" s="200"/>
      <c r="BD496" s="200"/>
      <c r="BE496" s="200"/>
      <c r="BF496" s="200"/>
      <c r="BG496" s="200"/>
      <c r="BH496" s="200"/>
      <c r="BI496" s="200"/>
      <c r="BJ496" s="200"/>
      <c r="BK496" s="200"/>
      <c r="BL496" s="200"/>
      <c r="BM496" s="219">
        <v>13</v>
      </c>
    </row>
    <row r="497" spans="1:65">
      <c r="A497" s="30"/>
      <c r="B497" s="19">
        <v>1</v>
      </c>
      <c r="C497" s="9">
        <v>6</v>
      </c>
      <c r="D497" s="24">
        <v>0.08</v>
      </c>
      <c r="E497" s="199"/>
      <c r="F497" s="200"/>
      <c r="G497" s="200"/>
      <c r="H497" s="200"/>
      <c r="I497" s="200"/>
      <c r="J497" s="200"/>
      <c r="K497" s="200"/>
      <c r="L497" s="200"/>
      <c r="M497" s="200"/>
      <c r="N497" s="200"/>
      <c r="O497" s="200"/>
      <c r="P497" s="200"/>
      <c r="Q497" s="200"/>
      <c r="R497" s="200"/>
      <c r="S497" s="200"/>
      <c r="T497" s="200"/>
      <c r="U497" s="200"/>
      <c r="V497" s="200"/>
      <c r="W497" s="200"/>
      <c r="X497" s="200"/>
      <c r="Y497" s="200"/>
      <c r="Z497" s="200"/>
      <c r="AA497" s="200"/>
      <c r="AB497" s="200"/>
      <c r="AC497" s="200"/>
      <c r="AD497" s="200"/>
      <c r="AE497" s="200"/>
      <c r="AF497" s="200"/>
      <c r="AG497" s="200"/>
      <c r="AH497" s="200"/>
      <c r="AI497" s="200"/>
      <c r="AJ497" s="200"/>
      <c r="AK497" s="200"/>
      <c r="AL497" s="200"/>
      <c r="AM497" s="200"/>
      <c r="AN497" s="200"/>
      <c r="AO497" s="200"/>
      <c r="AP497" s="200"/>
      <c r="AQ497" s="200"/>
      <c r="AR497" s="200"/>
      <c r="AS497" s="200"/>
      <c r="AT497" s="200"/>
      <c r="AU497" s="200"/>
      <c r="AV497" s="200"/>
      <c r="AW497" s="200"/>
      <c r="AX497" s="200"/>
      <c r="AY497" s="200"/>
      <c r="AZ497" s="200"/>
      <c r="BA497" s="200"/>
      <c r="BB497" s="200"/>
      <c r="BC497" s="200"/>
      <c r="BD497" s="200"/>
      <c r="BE497" s="200"/>
      <c r="BF497" s="200"/>
      <c r="BG497" s="200"/>
      <c r="BH497" s="200"/>
      <c r="BI497" s="200"/>
      <c r="BJ497" s="200"/>
      <c r="BK497" s="200"/>
      <c r="BL497" s="200"/>
      <c r="BM497" s="56"/>
    </row>
    <row r="498" spans="1:65">
      <c r="A498" s="30"/>
      <c r="B498" s="20" t="s">
        <v>179</v>
      </c>
      <c r="C498" s="12"/>
      <c r="D498" s="220">
        <v>0.08</v>
      </c>
      <c r="E498" s="199"/>
      <c r="F498" s="200"/>
      <c r="G498" s="200"/>
      <c r="H498" s="200"/>
      <c r="I498" s="200"/>
      <c r="J498" s="200"/>
      <c r="K498" s="200"/>
      <c r="L498" s="200"/>
      <c r="M498" s="200"/>
      <c r="N498" s="200"/>
      <c r="O498" s="200"/>
      <c r="P498" s="200"/>
      <c r="Q498" s="200"/>
      <c r="R498" s="200"/>
      <c r="S498" s="200"/>
      <c r="T498" s="200"/>
      <c r="U498" s="200"/>
      <c r="V498" s="200"/>
      <c r="W498" s="200"/>
      <c r="X498" s="200"/>
      <c r="Y498" s="200"/>
      <c r="Z498" s="200"/>
      <c r="AA498" s="200"/>
      <c r="AB498" s="200"/>
      <c r="AC498" s="200"/>
      <c r="AD498" s="200"/>
      <c r="AE498" s="200"/>
      <c r="AF498" s="200"/>
      <c r="AG498" s="200"/>
      <c r="AH498" s="200"/>
      <c r="AI498" s="200"/>
      <c r="AJ498" s="200"/>
      <c r="AK498" s="200"/>
      <c r="AL498" s="200"/>
      <c r="AM498" s="200"/>
      <c r="AN498" s="200"/>
      <c r="AO498" s="200"/>
      <c r="AP498" s="200"/>
      <c r="AQ498" s="200"/>
      <c r="AR498" s="200"/>
      <c r="AS498" s="200"/>
      <c r="AT498" s="200"/>
      <c r="AU498" s="200"/>
      <c r="AV498" s="200"/>
      <c r="AW498" s="200"/>
      <c r="AX498" s="200"/>
      <c r="AY498" s="200"/>
      <c r="AZ498" s="200"/>
      <c r="BA498" s="200"/>
      <c r="BB498" s="200"/>
      <c r="BC498" s="200"/>
      <c r="BD498" s="200"/>
      <c r="BE498" s="200"/>
      <c r="BF498" s="200"/>
      <c r="BG498" s="200"/>
      <c r="BH498" s="200"/>
      <c r="BI498" s="200"/>
      <c r="BJ498" s="200"/>
      <c r="BK498" s="200"/>
      <c r="BL498" s="200"/>
      <c r="BM498" s="56"/>
    </row>
    <row r="499" spans="1:65">
      <c r="A499" s="30"/>
      <c r="B499" s="3" t="s">
        <v>180</v>
      </c>
      <c r="C499" s="29"/>
      <c r="D499" s="24">
        <v>0.08</v>
      </c>
      <c r="E499" s="199"/>
      <c r="F499" s="200"/>
      <c r="G499" s="200"/>
      <c r="H499" s="200"/>
      <c r="I499" s="200"/>
      <c r="J499" s="200"/>
      <c r="K499" s="200"/>
      <c r="L499" s="200"/>
      <c r="M499" s="200"/>
      <c r="N499" s="200"/>
      <c r="O499" s="200"/>
      <c r="P499" s="200"/>
      <c r="Q499" s="200"/>
      <c r="R499" s="200"/>
      <c r="S499" s="200"/>
      <c r="T499" s="200"/>
      <c r="U499" s="200"/>
      <c r="V499" s="200"/>
      <c r="W499" s="200"/>
      <c r="X499" s="200"/>
      <c r="Y499" s="200"/>
      <c r="Z499" s="200"/>
      <c r="AA499" s="200"/>
      <c r="AB499" s="200"/>
      <c r="AC499" s="200"/>
      <c r="AD499" s="200"/>
      <c r="AE499" s="200"/>
      <c r="AF499" s="200"/>
      <c r="AG499" s="200"/>
      <c r="AH499" s="200"/>
      <c r="AI499" s="200"/>
      <c r="AJ499" s="200"/>
      <c r="AK499" s="200"/>
      <c r="AL499" s="200"/>
      <c r="AM499" s="200"/>
      <c r="AN499" s="200"/>
      <c r="AO499" s="200"/>
      <c r="AP499" s="200"/>
      <c r="AQ499" s="200"/>
      <c r="AR499" s="200"/>
      <c r="AS499" s="200"/>
      <c r="AT499" s="200"/>
      <c r="AU499" s="200"/>
      <c r="AV499" s="200"/>
      <c r="AW499" s="200"/>
      <c r="AX499" s="200"/>
      <c r="AY499" s="200"/>
      <c r="AZ499" s="200"/>
      <c r="BA499" s="200"/>
      <c r="BB499" s="200"/>
      <c r="BC499" s="200"/>
      <c r="BD499" s="200"/>
      <c r="BE499" s="200"/>
      <c r="BF499" s="200"/>
      <c r="BG499" s="200"/>
      <c r="BH499" s="200"/>
      <c r="BI499" s="200"/>
      <c r="BJ499" s="200"/>
      <c r="BK499" s="200"/>
      <c r="BL499" s="200"/>
      <c r="BM499" s="56"/>
    </row>
    <row r="500" spans="1:65">
      <c r="A500" s="30"/>
      <c r="B500" s="3" t="s">
        <v>181</v>
      </c>
      <c r="C500" s="29"/>
      <c r="D500" s="24">
        <v>0</v>
      </c>
      <c r="E500" s="199"/>
      <c r="F500" s="200"/>
      <c r="G500" s="200"/>
      <c r="H500" s="200"/>
      <c r="I500" s="200"/>
      <c r="J500" s="200"/>
      <c r="K500" s="200"/>
      <c r="L500" s="200"/>
      <c r="M500" s="200"/>
      <c r="N500" s="200"/>
      <c r="O500" s="200"/>
      <c r="P500" s="200"/>
      <c r="Q500" s="200"/>
      <c r="R500" s="200"/>
      <c r="S500" s="200"/>
      <c r="T500" s="200"/>
      <c r="U500" s="200"/>
      <c r="V500" s="200"/>
      <c r="W500" s="200"/>
      <c r="X500" s="200"/>
      <c r="Y500" s="200"/>
      <c r="Z500" s="200"/>
      <c r="AA500" s="200"/>
      <c r="AB500" s="200"/>
      <c r="AC500" s="200"/>
      <c r="AD500" s="200"/>
      <c r="AE500" s="200"/>
      <c r="AF500" s="200"/>
      <c r="AG500" s="200"/>
      <c r="AH500" s="200"/>
      <c r="AI500" s="200"/>
      <c r="AJ500" s="200"/>
      <c r="AK500" s="200"/>
      <c r="AL500" s="200"/>
      <c r="AM500" s="200"/>
      <c r="AN500" s="200"/>
      <c r="AO500" s="200"/>
      <c r="AP500" s="200"/>
      <c r="AQ500" s="200"/>
      <c r="AR500" s="200"/>
      <c r="AS500" s="200"/>
      <c r="AT500" s="200"/>
      <c r="AU500" s="200"/>
      <c r="AV500" s="200"/>
      <c r="AW500" s="200"/>
      <c r="AX500" s="200"/>
      <c r="AY500" s="200"/>
      <c r="AZ500" s="200"/>
      <c r="BA500" s="200"/>
      <c r="BB500" s="200"/>
      <c r="BC500" s="200"/>
      <c r="BD500" s="200"/>
      <c r="BE500" s="200"/>
      <c r="BF500" s="200"/>
      <c r="BG500" s="200"/>
      <c r="BH500" s="200"/>
      <c r="BI500" s="200"/>
      <c r="BJ500" s="200"/>
      <c r="BK500" s="200"/>
      <c r="BL500" s="200"/>
      <c r="BM500" s="56"/>
    </row>
    <row r="501" spans="1:65">
      <c r="A501" s="30"/>
      <c r="B501" s="3" t="s">
        <v>83</v>
      </c>
      <c r="C501" s="29"/>
      <c r="D501" s="13">
        <v>0</v>
      </c>
      <c r="E501" s="14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182</v>
      </c>
      <c r="C502" s="29"/>
      <c r="D502" s="13">
        <v>0</v>
      </c>
      <c r="E502" s="14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183</v>
      </c>
      <c r="C503" s="47"/>
      <c r="D503" s="45" t="s">
        <v>184</v>
      </c>
      <c r="E503" s="14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283</v>
      </c>
      <c r="BM505" s="28" t="s">
        <v>193</v>
      </c>
    </row>
    <row r="506" spans="1:65" ht="15">
      <c r="A506" s="25" t="s">
        <v>54</v>
      </c>
      <c r="B506" s="18" t="s">
        <v>101</v>
      </c>
      <c r="C506" s="15" t="s">
        <v>102</v>
      </c>
      <c r="D506" s="16" t="s">
        <v>153</v>
      </c>
      <c r="E506" s="14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154</v>
      </c>
      <c r="C507" s="9" t="s">
        <v>154</v>
      </c>
      <c r="D507" s="144" t="s">
        <v>156</v>
      </c>
      <c r="E507" s="14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1</v>
      </c>
    </row>
    <row r="508" spans="1:65">
      <c r="A508" s="30"/>
      <c r="B508" s="19"/>
      <c r="C508" s="9"/>
      <c r="D508" s="10" t="s">
        <v>192</v>
      </c>
      <c r="E508" s="14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3</v>
      </c>
    </row>
    <row r="509" spans="1:65">
      <c r="A509" s="30"/>
      <c r="B509" s="19"/>
      <c r="C509" s="9"/>
      <c r="D509" s="26"/>
      <c r="E509" s="14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3</v>
      </c>
    </row>
    <row r="510" spans="1:65">
      <c r="A510" s="30"/>
      <c r="B510" s="18">
        <v>1</v>
      </c>
      <c r="C510" s="14">
        <v>1</v>
      </c>
      <c r="D510" s="218">
        <v>8.2600000000000007E-2</v>
      </c>
      <c r="E510" s="199"/>
      <c r="F510" s="200"/>
      <c r="G510" s="200"/>
      <c r="H510" s="200"/>
      <c r="I510" s="200"/>
      <c r="J510" s="200"/>
      <c r="K510" s="200"/>
      <c r="L510" s="200"/>
      <c r="M510" s="200"/>
      <c r="N510" s="200"/>
      <c r="O510" s="200"/>
      <c r="P510" s="200"/>
      <c r="Q510" s="200"/>
      <c r="R510" s="200"/>
      <c r="S510" s="200"/>
      <c r="T510" s="200"/>
      <c r="U510" s="200"/>
      <c r="V510" s="200"/>
      <c r="W510" s="200"/>
      <c r="X510" s="200"/>
      <c r="Y510" s="200"/>
      <c r="Z510" s="200"/>
      <c r="AA510" s="200"/>
      <c r="AB510" s="200"/>
      <c r="AC510" s="200"/>
      <c r="AD510" s="200"/>
      <c r="AE510" s="200"/>
      <c r="AF510" s="200"/>
      <c r="AG510" s="200"/>
      <c r="AH510" s="200"/>
      <c r="AI510" s="200"/>
      <c r="AJ510" s="200"/>
      <c r="AK510" s="200"/>
      <c r="AL510" s="200"/>
      <c r="AM510" s="200"/>
      <c r="AN510" s="200"/>
      <c r="AO510" s="200"/>
      <c r="AP510" s="200"/>
      <c r="AQ510" s="200"/>
      <c r="AR510" s="200"/>
      <c r="AS510" s="200"/>
      <c r="AT510" s="200"/>
      <c r="AU510" s="200"/>
      <c r="AV510" s="200"/>
      <c r="AW510" s="200"/>
      <c r="AX510" s="200"/>
      <c r="AY510" s="200"/>
      <c r="AZ510" s="200"/>
      <c r="BA510" s="200"/>
      <c r="BB510" s="200"/>
      <c r="BC510" s="200"/>
      <c r="BD510" s="200"/>
      <c r="BE510" s="200"/>
      <c r="BF510" s="200"/>
      <c r="BG510" s="200"/>
      <c r="BH510" s="200"/>
      <c r="BI510" s="200"/>
      <c r="BJ510" s="200"/>
      <c r="BK510" s="200"/>
      <c r="BL510" s="200"/>
      <c r="BM510" s="219">
        <v>1</v>
      </c>
    </row>
    <row r="511" spans="1:65">
      <c r="A511" s="30"/>
      <c r="B511" s="19">
        <v>1</v>
      </c>
      <c r="C511" s="9">
        <v>2</v>
      </c>
      <c r="D511" s="24">
        <v>8.4000000000000005E-2</v>
      </c>
      <c r="E511" s="199"/>
      <c r="F511" s="200"/>
      <c r="G511" s="200"/>
      <c r="H511" s="200"/>
      <c r="I511" s="200"/>
      <c r="J511" s="200"/>
      <c r="K511" s="200"/>
      <c r="L511" s="200"/>
      <c r="M511" s="200"/>
      <c r="N511" s="200"/>
      <c r="O511" s="200"/>
      <c r="P511" s="200"/>
      <c r="Q511" s="200"/>
      <c r="R511" s="200"/>
      <c r="S511" s="200"/>
      <c r="T511" s="200"/>
      <c r="U511" s="200"/>
      <c r="V511" s="200"/>
      <c r="W511" s="200"/>
      <c r="X511" s="200"/>
      <c r="Y511" s="200"/>
      <c r="Z511" s="200"/>
      <c r="AA511" s="200"/>
      <c r="AB511" s="200"/>
      <c r="AC511" s="200"/>
      <c r="AD511" s="200"/>
      <c r="AE511" s="200"/>
      <c r="AF511" s="200"/>
      <c r="AG511" s="200"/>
      <c r="AH511" s="200"/>
      <c r="AI511" s="200"/>
      <c r="AJ511" s="200"/>
      <c r="AK511" s="200"/>
      <c r="AL511" s="200"/>
      <c r="AM511" s="200"/>
      <c r="AN511" s="200"/>
      <c r="AO511" s="200"/>
      <c r="AP511" s="200"/>
      <c r="AQ511" s="200"/>
      <c r="AR511" s="200"/>
      <c r="AS511" s="200"/>
      <c r="AT511" s="200"/>
      <c r="AU511" s="200"/>
      <c r="AV511" s="200"/>
      <c r="AW511" s="200"/>
      <c r="AX511" s="200"/>
      <c r="AY511" s="200"/>
      <c r="AZ511" s="200"/>
      <c r="BA511" s="200"/>
      <c r="BB511" s="200"/>
      <c r="BC511" s="200"/>
      <c r="BD511" s="200"/>
      <c r="BE511" s="200"/>
      <c r="BF511" s="200"/>
      <c r="BG511" s="200"/>
      <c r="BH511" s="200"/>
      <c r="BI511" s="200"/>
      <c r="BJ511" s="200"/>
      <c r="BK511" s="200"/>
      <c r="BL511" s="200"/>
      <c r="BM511" s="219">
        <v>8</v>
      </c>
    </row>
    <row r="512" spans="1:65">
      <c r="A512" s="30"/>
      <c r="B512" s="19">
        <v>1</v>
      </c>
      <c r="C512" s="9">
        <v>3</v>
      </c>
      <c r="D512" s="24">
        <v>8.3100000000000007E-2</v>
      </c>
      <c r="E512" s="199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  <c r="P512" s="200"/>
      <c r="Q512" s="200"/>
      <c r="R512" s="200"/>
      <c r="S512" s="200"/>
      <c r="T512" s="200"/>
      <c r="U512" s="200"/>
      <c r="V512" s="200"/>
      <c r="W512" s="200"/>
      <c r="X512" s="200"/>
      <c r="Y512" s="200"/>
      <c r="Z512" s="200"/>
      <c r="AA512" s="200"/>
      <c r="AB512" s="200"/>
      <c r="AC512" s="200"/>
      <c r="AD512" s="200"/>
      <c r="AE512" s="200"/>
      <c r="AF512" s="200"/>
      <c r="AG512" s="200"/>
      <c r="AH512" s="200"/>
      <c r="AI512" s="200"/>
      <c r="AJ512" s="200"/>
      <c r="AK512" s="200"/>
      <c r="AL512" s="200"/>
      <c r="AM512" s="200"/>
      <c r="AN512" s="200"/>
      <c r="AO512" s="200"/>
      <c r="AP512" s="200"/>
      <c r="AQ512" s="200"/>
      <c r="AR512" s="200"/>
      <c r="AS512" s="200"/>
      <c r="AT512" s="200"/>
      <c r="AU512" s="200"/>
      <c r="AV512" s="200"/>
      <c r="AW512" s="200"/>
      <c r="AX512" s="200"/>
      <c r="AY512" s="200"/>
      <c r="AZ512" s="200"/>
      <c r="BA512" s="200"/>
      <c r="BB512" s="200"/>
      <c r="BC512" s="200"/>
      <c r="BD512" s="200"/>
      <c r="BE512" s="200"/>
      <c r="BF512" s="200"/>
      <c r="BG512" s="200"/>
      <c r="BH512" s="200"/>
      <c r="BI512" s="200"/>
      <c r="BJ512" s="200"/>
      <c r="BK512" s="200"/>
      <c r="BL512" s="200"/>
      <c r="BM512" s="219">
        <v>16</v>
      </c>
    </row>
    <row r="513" spans="1:65">
      <c r="A513" s="30"/>
      <c r="B513" s="19">
        <v>1</v>
      </c>
      <c r="C513" s="9">
        <v>4</v>
      </c>
      <c r="D513" s="24">
        <v>8.4999999999999992E-2</v>
      </c>
      <c r="E513" s="199"/>
      <c r="F513" s="200"/>
      <c r="G513" s="200"/>
      <c r="H513" s="200"/>
      <c r="I513" s="200"/>
      <c r="J513" s="200"/>
      <c r="K513" s="200"/>
      <c r="L513" s="200"/>
      <c r="M513" s="200"/>
      <c r="N513" s="200"/>
      <c r="O513" s="200"/>
      <c r="P513" s="200"/>
      <c r="Q513" s="200"/>
      <c r="R513" s="200"/>
      <c r="S513" s="200"/>
      <c r="T513" s="200"/>
      <c r="U513" s="200"/>
      <c r="V513" s="200"/>
      <c r="W513" s="200"/>
      <c r="X513" s="200"/>
      <c r="Y513" s="200"/>
      <c r="Z513" s="200"/>
      <c r="AA513" s="200"/>
      <c r="AB513" s="200"/>
      <c r="AC513" s="200"/>
      <c r="AD513" s="200"/>
      <c r="AE513" s="200"/>
      <c r="AF513" s="200"/>
      <c r="AG513" s="200"/>
      <c r="AH513" s="200"/>
      <c r="AI513" s="200"/>
      <c r="AJ513" s="200"/>
      <c r="AK513" s="200"/>
      <c r="AL513" s="200"/>
      <c r="AM513" s="200"/>
      <c r="AN513" s="200"/>
      <c r="AO513" s="200"/>
      <c r="AP513" s="200"/>
      <c r="AQ513" s="200"/>
      <c r="AR513" s="200"/>
      <c r="AS513" s="200"/>
      <c r="AT513" s="200"/>
      <c r="AU513" s="200"/>
      <c r="AV513" s="200"/>
      <c r="AW513" s="200"/>
      <c r="AX513" s="200"/>
      <c r="AY513" s="200"/>
      <c r="AZ513" s="200"/>
      <c r="BA513" s="200"/>
      <c r="BB513" s="200"/>
      <c r="BC513" s="200"/>
      <c r="BD513" s="200"/>
      <c r="BE513" s="200"/>
      <c r="BF513" s="200"/>
      <c r="BG513" s="200"/>
      <c r="BH513" s="200"/>
      <c r="BI513" s="200"/>
      <c r="BJ513" s="200"/>
      <c r="BK513" s="200"/>
      <c r="BL513" s="200"/>
      <c r="BM513" s="219">
        <v>8.3599999999999994E-2</v>
      </c>
    </row>
    <row r="514" spans="1:65">
      <c r="A514" s="30"/>
      <c r="B514" s="19">
        <v>1</v>
      </c>
      <c r="C514" s="9">
        <v>5</v>
      </c>
      <c r="D514" s="24">
        <v>8.3500000000000005E-2</v>
      </c>
      <c r="E514" s="199"/>
      <c r="F514" s="200"/>
      <c r="G514" s="200"/>
      <c r="H514" s="200"/>
      <c r="I514" s="200"/>
      <c r="J514" s="200"/>
      <c r="K514" s="200"/>
      <c r="L514" s="200"/>
      <c r="M514" s="200"/>
      <c r="N514" s="200"/>
      <c r="O514" s="200"/>
      <c r="P514" s="200"/>
      <c r="Q514" s="200"/>
      <c r="R514" s="200"/>
      <c r="S514" s="200"/>
      <c r="T514" s="200"/>
      <c r="U514" s="200"/>
      <c r="V514" s="200"/>
      <c r="W514" s="200"/>
      <c r="X514" s="200"/>
      <c r="Y514" s="200"/>
      <c r="Z514" s="200"/>
      <c r="AA514" s="200"/>
      <c r="AB514" s="200"/>
      <c r="AC514" s="200"/>
      <c r="AD514" s="200"/>
      <c r="AE514" s="200"/>
      <c r="AF514" s="200"/>
      <c r="AG514" s="200"/>
      <c r="AH514" s="200"/>
      <c r="AI514" s="200"/>
      <c r="AJ514" s="200"/>
      <c r="AK514" s="200"/>
      <c r="AL514" s="200"/>
      <c r="AM514" s="200"/>
      <c r="AN514" s="200"/>
      <c r="AO514" s="200"/>
      <c r="AP514" s="200"/>
      <c r="AQ514" s="200"/>
      <c r="AR514" s="200"/>
      <c r="AS514" s="200"/>
      <c r="AT514" s="200"/>
      <c r="AU514" s="200"/>
      <c r="AV514" s="200"/>
      <c r="AW514" s="200"/>
      <c r="AX514" s="200"/>
      <c r="AY514" s="200"/>
      <c r="AZ514" s="200"/>
      <c r="BA514" s="200"/>
      <c r="BB514" s="200"/>
      <c r="BC514" s="200"/>
      <c r="BD514" s="200"/>
      <c r="BE514" s="200"/>
      <c r="BF514" s="200"/>
      <c r="BG514" s="200"/>
      <c r="BH514" s="200"/>
      <c r="BI514" s="200"/>
      <c r="BJ514" s="200"/>
      <c r="BK514" s="200"/>
      <c r="BL514" s="200"/>
      <c r="BM514" s="219">
        <v>14</v>
      </c>
    </row>
    <row r="515" spans="1:65">
      <c r="A515" s="30"/>
      <c r="B515" s="19">
        <v>1</v>
      </c>
      <c r="C515" s="9">
        <v>6</v>
      </c>
      <c r="D515" s="24">
        <v>8.3400000000000002E-2</v>
      </c>
      <c r="E515" s="199"/>
      <c r="F515" s="200"/>
      <c r="G515" s="200"/>
      <c r="H515" s="200"/>
      <c r="I515" s="200"/>
      <c r="J515" s="200"/>
      <c r="K515" s="200"/>
      <c r="L515" s="200"/>
      <c r="M515" s="200"/>
      <c r="N515" s="200"/>
      <c r="O515" s="200"/>
      <c r="P515" s="200"/>
      <c r="Q515" s="200"/>
      <c r="R515" s="200"/>
      <c r="S515" s="200"/>
      <c r="T515" s="200"/>
      <c r="U515" s="200"/>
      <c r="V515" s="200"/>
      <c r="W515" s="200"/>
      <c r="X515" s="200"/>
      <c r="Y515" s="200"/>
      <c r="Z515" s="200"/>
      <c r="AA515" s="200"/>
      <c r="AB515" s="200"/>
      <c r="AC515" s="200"/>
      <c r="AD515" s="200"/>
      <c r="AE515" s="200"/>
      <c r="AF515" s="200"/>
      <c r="AG515" s="200"/>
      <c r="AH515" s="200"/>
      <c r="AI515" s="200"/>
      <c r="AJ515" s="200"/>
      <c r="AK515" s="200"/>
      <c r="AL515" s="200"/>
      <c r="AM515" s="200"/>
      <c r="AN515" s="200"/>
      <c r="AO515" s="200"/>
      <c r="AP515" s="200"/>
      <c r="AQ515" s="200"/>
      <c r="AR515" s="200"/>
      <c r="AS515" s="200"/>
      <c r="AT515" s="200"/>
      <c r="AU515" s="200"/>
      <c r="AV515" s="200"/>
      <c r="AW515" s="200"/>
      <c r="AX515" s="200"/>
      <c r="AY515" s="200"/>
      <c r="AZ515" s="200"/>
      <c r="BA515" s="200"/>
      <c r="BB515" s="200"/>
      <c r="BC515" s="200"/>
      <c r="BD515" s="200"/>
      <c r="BE515" s="200"/>
      <c r="BF515" s="200"/>
      <c r="BG515" s="200"/>
      <c r="BH515" s="200"/>
      <c r="BI515" s="200"/>
      <c r="BJ515" s="200"/>
      <c r="BK515" s="200"/>
      <c r="BL515" s="200"/>
      <c r="BM515" s="56"/>
    </row>
    <row r="516" spans="1:65">
      <c r="A516" s="30"/>
      <c r="B516" s="20" t="s">
        <v>179</v>
      </c>
      <c r="C516" s="12"/>
      <c r="D516" s="220">
        <v>8.3600000000000008E-2</v>
      </c>
      <c r="E516" s="199"/>
      <c r="F516" s="200"/>
      <c r="G516" s="200"/>
      <c r="H516" s="200"/>
      <c r="I516" s="200"/>
      <c r="J516" s="200"/>
      <c r="K516" s="200"/>
      <c r="L516" s="200"/>
      <c r="M516" s="200"/>
      <c r="N516" s="200"/>
      <c r="O516" s="200"/>
      <c r="P516" s="200"/>
      <c r="Q516" s="200"/>
      <c r="R516" s="200"/>
      <c r="S516" s="200"/>
      <c r="T516" s="200"/>
      <c r="U516" s="200"/>
      <c r="V516" s="200"/>
      <c r="W516" s="200"/>
      <c r="X516" s="200"/>
      <c r="Y516" s="200"/>
      <c r="Z516" s="200"/>
      <c r="AA516" s="200"/>
      <c r="AB516" s="200"/>
      <c r="AC516" s="200"/>
      <c r="AD516" s="200"/>
      <c r="AE516" s="200"/>
      <c r="AF516" s="200"/>
      <c r="AG516" s="200"/>
      <c r="AH516" s="200"/>
      <c r="AI516" s="200"/>
      <c r="AJ516" s="200"/>
      <c r="AK516" s="200"/>
      <c r="AL516" s="200"/>
      <c r="AM516" s="200"/>
      <c r="AN516" s="200"/>
      <c r="AO516" s="200"/>
      <c r="AP516" s="200"/>
      <c r="AQ516" s="200"/>
      <c r="AR516" s="200"/>
      <c r="AS516" s="200"/>
      <c r="AT516" s="200"/>
      <c r="AU516" s="200"/>
      <c r="AV516" s="200"/>
      <c r="AW516" s="200"/>
      <c r="AX516" s="200"/>
      <c r="AY516" s="200"/>
      <c r="AZ516" s="200"/>
      <c r="BA516" s="200"/>
      <c r="BB516" s="200"/>
      <c r="BC516" s="200"/>
      <c r="BD516" s="200"/>
      <c r="BE516" s="200"/>
      <c r="BF516" s="200"/>
      <c r="BG516" s="200"/>
      <c r="BH516" s="200"/>
      <c r="BI516" s="200"/>
      <c r="BJ516" s="200"/>
      <c r="BK516" s="200"/>
      <c r="BL516" s="200"/>
      <c r="BM516" s="56"/>
    </row>
    <row r="517" spans="1:65">
      <c r="A517" s="30"/>
      <c r="B517" s="3" t="s">
        <v>180</v>
      </c>
      <c r="C517" s="29"/>
      <c r="D517" s="24">
        <v>8.3449999999999996E-2</v>
      </c>
      <c r="E517" s="199"/>
      <c r="F517" s="200"/>
      <c r="G517" s="200"/>
      <c r="H517" s="200"/>
      <c r="I517" s="200"/>
      <c r="J517" s="200"/>
      <c r="K517" s="200"/>
      <c r="L517" s="200"/>
      <c r="M517" s="200"/>
      <c r="N517" s="200"/>
      <c r="O517" s="200"/>
      <c r="P517" s="200"/>
      <c r="Q517" s="200"/>
      <c r="R517" s="200"/>
      <c r="S517" s="200"/>
      <c r="T517" s="200"/>
      <c r="U517" s="200"/>
      <c r="V517" s="200"/>
      <c r="W517" s="200"/>
      <c r="X517" s="200"/>
      <c r="Y517" s="200"/>
      <c r="Z517" s="200"/>
      <c r="AA517" s="200"/>
      <c r="AB517" s="200"/>
      <c r="AC517" s="200"/>
      <c r="AD517" s="200"/>
      <c r="AE517" s="200"/>
      <c r="AF517" s="200"/>
      <c r="AG517" s="200"/>
      <c r="AH517" s="200"/>
      <c r="AI517" s="200"/>
      <c r="AJ517" s="200"/>
      <c r="AK517" s="200"/>
      <c r="AL517" s="200"/>
      <c r="AM517" s="200"/>
      <c r="AN517" s="200"/>
      <c r="AO517" s="200"/>
      <c r="AP517" s="200"/>
      <c r="AQ517" s="200"/>
      <c r="AR517" s="200"/>
      <c r="AS517" s="200"/>
      <c r="AT517" s="200"/>
      <c r="AU517" s="200"/>
      <c r="AV517" s="200"/>
      <c r="AW517" s="200"/>
      <c r="AX517" s="200"/>
      <c r="AY517" s="200"/>
      <c r="AZ517" s="200"/>
      <c r="BA517" s="200"/>
      <c r="BB517" s="200"/>
      <c r="BC517" s="200"/>
      <c r="BD517" s="200"/>
      <c r="BE517" s="200"/>
      <c r="BF517" s="200"/>
      <c r="BG517" s="200"/>
      <c r="BH517" s="200"/>
      <c r="BI517" s="200"/>
      <c r="BJ517" s="200"/>
      <c r="BK517" s="200"/>
      <c r="BL517" s="200"/>
      <c r="BM517" s="56"/>
    </row>
    <row r="518" spans="1:65">
      <c r="A518" s="30"/>
      <c r="B518" s="3" t="s">
        <v>181</v>
      </c>
      <c r="C518" s="29"/>
      <c r="D518" s="24">
        <v>8.2704292512540841E-4</v>
      </c>
      <c r="E518" s="199"/>
      <c r="F518" s="200"/>
      <c r="G518" s="200"/>
      <c r="H518" s="200"/>
      <c r="I518" s="200"/>
      <c r="J518" s="200"/>
      <c r="K518" s="200"/>
      <c r="L518" s="200"/>
      <c r="M518" s="200"/>
      <c r="N518" s="200"/>
      <c r="O518" s="200"/>
      <c r="P518" s="200"/>
      <c r="Q518" s="200"/>
      <c r="R518" s="200"/>
      <c r="S518" s="200"/>
      <c r="T518" s="200"/>
      <c r="U518" s="200"/>
      <c r="V518" s="200"/>
      <c r="W518" s="200"/>
      <c r="X518" s="200"/>
      <c r="Y518" s="200"/>
      <c r="Z518" s="200"/>
      <c r="AA518" s="200"/>
      <c r="AB518" s="200"/>
      <c r="AC518" s="200"/>
      <c r="AD518" s="200"/>
      <c r="AE518" s="200"/>
      <c r="AF518" s="200"/>
      <c r="AG518" s="200"/>
      <c r="AH518" s="200"/>
      <c r="AI518" s="200"/>
      <c r="AJ518" s="200"/>
      <c r="AK518" s="200"/>
      <c r="AL518" s="200"/>
      <c r="AM518" s="200"/>
      <c r="AN518" s="200"/>
      <c r="AO518" s="200"/>
      <c r="AP518" s="200"/>
      <c r="AQ518" s="200"/>
      <c r="AR518" s="200"/>
      <c r="AS518" s="200"/>
      <c r="AT518" s="200"/>
      <c r="AU518" s="200"/>
      <c r="AV518" s="200"/>
      <c r="AW518" s="200"/>
      <c r="AX518" s="200"/>
      <c r="AY518" s="200"/>
      <c r="AZ518" s="200"/>
      <c r="BA518" s="200"/>
      <c r="BB518" s="200"/>
      <c r="BC518" s="200"/>
      <c r="BD518" s="200"/>
      <c r="BE518" s="200"/>
      <c r="BF518" s="200"/>
      <c r="BG518" s="200"/>
      <c r="BH518" s="200"/>
      <c r="BI518" s="200"/>
      <c r="BJ518" s="200"/>
      <c r="BK518" s="200"/>
      <c r="BL518" s="200"/>
      <c r="BM518" s="56"/>
    </row>
    <row r="519" spans="1:65">
      <c r="A519" s="30"/>
      <c r="B519" s="3" t="s">
        <v>83</v>
      </c>
      <c r="C519" s="29"/>
      <c r="D519" s="13">
        <v>9.8928579560455549E-3</v>
      </c>
      <c r="E519" s="146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30"/>
      <c r="B520" s="3" t="s">
        <v>182</v>
      </c>
      <c r="C520" s="29"/>
      <c r="D520" s="13">
        <v>2.2204460492503131E-16</v>
      </c>
      <c r="E520" s="14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30"/>
      <c r="B521" s="46" t="s">
        <v>183</v>
      </c>
      <c r="C521" s="47"/>
      <c r="D521" s="45" t="s">
        <v>184</v>
      </c>
      <c r="E521" s="14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B522" s="31"/>
      <c r="C522" s="20"/>
      <c r="D522" s="20"/>
      <c r="BM522" s="55"/>
    </row>
    <row r="523" spans="1:65" ht="15">
      <c r="B523" s="8" t="s">
        <v>284</v>
      </c>
      <c r="BM523" s="28" t="s">
        <v>193</v>
      </c>
    </row>
    <row r="524" spans="1:65" ht="15">
      <c r="A524" s="25" t="s">
        <v>26</v>
      </c>
      <c r="B524" s="18" t="s">
        <v>101</v>
      </c>
      <c r="C524" s="15" t="s">
        <v>102</v>
      </c>
      <c r="D524" s="16" t="s">
        <v>153</v>
      </c>
      <c r="E524" s="14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 t="s">
        <v>154</v>
      </c>
      <c r="C525" s="9" t="s">
        <v>154</v>
      </c>
      <c r="D525" s="144" t="s">
        <v>156</v>
      </c>
      <c r="E525" s="14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 t="s">
        <v>3</v>
      </c>
    </row>
    <row r="526" spans="1:65">
      <c r="A526" s="30"/>
      <c r="B526" s="19"/>
      <c r="C526" s="9"/>
      <c r="D526" s="10" t="s">
        <v>192</v>
      </c>
      <c r="E526" s="14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</v>
      </c>
    </row>
    <row r="527" spans="1:65">
      <c r="A527" s="30"/>
      <c r="B527" s="19"/>
      <c r="C527" s="9"/>
      <c r="D527" s="26"/>
      <c r="E527" s="14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</v>
      </c>
    </row>
    <row r="528" spans="1:65">
      <c r="A528" s="30"/>
      <c r="B528" s="18">
        <v>1</v>
      </c>
      <c r="C528" s="14">
        <v>1</v>
      </c>
      <c r="D528" s="211">
        <v>14.63</v>
      </c>
      <c r="E528" s="212"/>
      <c r="F528" s="213"/>
      <c r="G528" s="213"/>
      <c r="H528" s="213"/>
      <c r="I528" s="213"/>
      <c r="J528" s="213"/>
      <c r="K528" s="213"/>
      <c r="L528" s="213"/>
      <c r="M528" s="213"/>
      <c r="N528" s="213"/>
      <c r="O528" s="213"/>
      <c r="P528" s="213"/>
      <c r="Q528" s="213"/>
      <c r="R528" s="213"/>
      <c r="S528" s="213"/>
      <c r="T528" s="213"/>
      <c r="U528" s="213"/>
      <c r="V528" s="213"/>
      <c r="W528" s="213"/>
      <c r="X528" s="213"/>
      <c r="Y528" s="213"/>
      <c r="Z528" s="213"/>
      <c r="AA528" s="213"/>
      <c r="AB528" s="213"/>
      <c r="AC528" s="213"/>
      <c r="AD528" s="213"/>
      <c r="AE528" s="213"/>
      <c r="AF528" s="213"/>
      <c r="AG528" s="213"/>
      <c r="AH528" s="213"/>
      <c r="AI528" s="213"/>
      <c r="AJ528" s="213"/>
      <c r="AK528" s="213"/>
      <c r="AL528" s="213"/>
      <c r="AM528" s="213"/>
      <c r="AN528" s="213"/>
      <c r="AO528" s="213"/>
      <c r="AP528" s="213"/>
      <c r="AQ528" s="213"/>
      <c r="AR528" s="213"/>
      <c r="AS528" s="213"/>
      <c r="AT528" s="213"/>
      <c r="AU528" s="213"/>
      <c r="AV528" s="213"/>
      <c r="AW528" s="213"/>
      <c r="AX528" s="213"/>
      <c r="AY528" s="213"/>
      <c r="AZ528" s="213"/>
      <c r="BA528" s="213"/>
      <c r="BB528" s="213"/>
      <c r="BC528" s="213"/>
      <c r="BD528" s="213"/>
      <c r="BE528" s="213"/>
      <c r="BF528" s="213"/>
      <c r="BG528" s="213"/>
      <c r="BH528" s="213"/>
      <c r="BI528" s="213"/>
      <c r="BJ528" s="213"/>
      <c r="BK528" s="213"/>
      <c r="BL528" s="213"/>
      <c r="BM528" s="214">
        <v>1</v>
      </c>
    </row>
    <row r="529" spans="1:65">
      <c r="A529" s="30"/>
      <c r="B529" s="19">
        <v>1</v>
      </c>
      <c r="C529" s="9">
        <v>2</v>
      </c>
      <c r="D529" s="215">
        <v>14.34</v>
      </c>
      <c r="E529" s="212"/>
      <c r="F529" s="213"/>
      <c r="G529" s="213"/>
      <c r="H529" s="213"/>
      <c r="I529" s="213"/>
      <c r="J529" s="213"/>
      <c r="K529" s="213"/>
      <c r="L529" s="213"/>
      <c r="M529" s="213"/>
      <c r="N529" s="213"/>
      <c r="O529" s="213"/>
      <c r="P529" s="213"/>
      <c r="Q529" s="213"/>
      <c r="R529" s="213"/>
      <c r="S529" s="213"/>
      <c r="T529" s="213"/>
      <c r="U529" s="213"/>
      <c r="V529" s="213"/>
      <c r="W529" s="213"/>
      <c r="X529" s="213"/>
      <c r="Y529" s="213"/>
      <c r="Z529" s="213"/>
      <c r="AA529" s="213"/>
      <c r="AB529" s="213"/>
      <c r="AC529" s="213"/>
      <c r="AD529" s="213"/>
      <c r="AE529" s="213"/>
      <c r="AF529" s="213"/>
      <c r="AG529" s="213"/>
      <c r="AH529" s="213"/>
      <c r="AI529" s="213"/>
      <c r="AJ529" s="213"/>
      <c r="AK529" s="213"/>
      <c r="AL529" s="213"/>
      <c r="AM529" s="213"/>
      <c r="AN529" s="213"/>
      <c r="AO529" s="213"/>
      <c r="AP529" s="213"/>
      <c r="AQ529" s="213"/>
      <c r="AR529" s="213"/>
      <c r="AS529" s="213"/>
      <c r="AT529" s="213"/>
      <c r="AU529" s="213"/>
      <c r="AV529" s="213"/>
      <c r="AW529" s="213"/>
      <c r="AX529" s="213"/>
      <c r="AY529" s="213"/>
      <c r="AZ529" s="213"/>
      <c r="BA529" s="213"/>
      <c r="BB529" s="213"/>
      <c r="BC529" s="213"/>
      <c r="BD529" s="213"/>
      <c r="BE529" s="213"/>
      <c r="BF529" s="213"/>
      <c r="BG529" s="213"/>
      <c r="BH529" s="213"/>
      <c r="BI529" s="213"/>
      <c r="BJ529" s="213"/>
      <c r="BK529" s="213"/>
      <c r="BL529" s="213"/>
      <c r="BM529" s="214">
        <v>9</v>
      </c>
    </row>
    <row r="530" spans="1:65">
      <c r="A530" s="30"/>
      <c r="B530" s="19">
        <v>1</v>
      </c>
      <c r="C530" s="9">
        <v>3</v>
      </c>
      <c r="D530" s="215">
        <v>14.71</v>
      </c>
      <c r="E530" s="212"/>
      <c r="F530" s="213"/>
      <c r="G530" s="213"/>
      <c r="H530" s="213"/>
      <c r="I530" s="213"/>
      <c r="J530" s="213"/>
      <c r="K530" s="213"/>
      <c r="L530" s="213"/>
      <c r="M530" s="213"/>
      <c r="N530" s="213"/>
      <c r="O530" s="213"/>
      <c r="P530" s="213"/>
      <c r="Q530" s="213"/>
      <c r="R530" s="213"/>
      <c r="S530" s="213"/>
      <c r="T530" s="213"/>
      <c r="U530" s="213"/>
      <c r="V530" s="213"/>
      <c r="W530" s="213"/>
      <c r="X530" s="213"/>
      <c r="Y530" s="213"/>
      <c r="Z530" s="213"/>
      <c r="AA530" s="213"/>
      <c r="AB530" s="213"/>
      <c r="AC530" s="213"/>
      <c r="AD530" s="213"/>
      <c r="AE530" s="213"/>
      <c r="AF530" s="213"/>
      <c r="AG530" s="213"/>
      <c r="AH530" s="213"/>
      <c r="AI530" s="213"/>
      <c r="AJ530" s="213"/>
      <c r="AK530" s="213"/>
      <c r="AL530" s="213"/>
      <c r="AM530" s="213"/>
      <c r="AN530" s="213"/>
      <c r="AO530" s="213"/>
      <c r="AP530" s="213"/>
      <c r="AQ530" s="213"/>
      <c r="AR530" s="213"/>
      <c r="AS530" s="213"/>
      <c r="AT530" s="213"/>
      <c r="AU530" s="213"/>
      <c r="AV530" s="213"/>
      <c r="AW530" s="213"/>
      <c r="AX530" s="213"/>
      <c r="AY530" s="213"/>
      <c r="AZ530" s="213"/>
      <c r="BA530" s="213"/>
      <c r="BB530" s="213"/>
      <c r="BC530" s="213"/>
      <c r="BD530" s="213"/>
      <c r="BE530" s="213"/>
      <c r="BF530" s="213"/>
      <c r="BG530" s="213"/>
      <c r="BH530" s="213"/>
      <c r="BI530" s="213"/>
      <c r="BJ530" s="213"/>
      <c r="BK530" s="213"/>
      <c r="BL530" s="213"/>
      <c r="BM530" s="214">
        <v>16</v>
      </c>
    </row>
    <row r="531" spans="1:65">
      <c r="A531" s="30"/>
      <c r="B531" s="19">
        <v>1</v>
      </c>
      <c r="C531" s="9">
        <v>4</v>
      </c>
      <c r="D531" s="215">
        <v>14.6</v>
      </c>
      <c r="E531" s="212"/>
      <c r="F531" s="213"/>
      <c r="G531" s="213"/>
      <c r="H531" s="213"/>
      <c r="I531" s="213"/>
      <c r="J531" s="213"/>
      <c r="K531" s="213"/>
      <c r="L531" s="213"/>
      <c r="M531" s="213"/>
      <c r="N531" s="213"/>
      <c r="O531" s="213"/>
      <c r="P531" s="213"/>
      <c r="Q531" s="213"/>
      <c r="R531" s="213"/>
      <c r="S531" s="213"/>
      <c r="T531" s="213"/>
      <c r="U531" s="213"/>
      <c r="V531" s="213"/>
      <c r="W531" s="213"/>
      <c r="X531" s="213"/>
      <c r="Y531" s="213"/>
      <c r="Z531" s="213"/>
      <c r="AA531" s="213"/>
      <c r="AB531" s="213"/>
      <c r="AC531" s="213"/>
      <c r="AD531" s="213"/>
      <c r="AE531" s="213"/>
      <c r="AF531" s="213"/>
      <c r="AG531" s="213"/>
      <c r="AH531" s="213"/>
      <c r="AI531" s="213"/>
      <c r="AJ531" s="213"/>
      <c r="AK531" s="213"/>
      <c r="AL531" s="213"/>
      <c r="AM531" s="213"/>
      <c r="AN531" s="213"/>
      <c r="AO531" s="213"/>
      <c r="AP531" s="213"/>
      <c r="AQ531" s="213"/>
      <c r="AR531" s="213"/>
      <c r="AS531" s="213"/>
      <c r="AT531" s="213"/>
      <c r="AU531" s="213"/>
      <c r="AV531" s="213"/>
      <c r="AW531" s="213"/>
      <c r="AX531" s="213"/>
      <c r="AY531" s="213"/>
      <c r="AZ531" s="213"/>
      <c r="BA531" s="213"/>
      <c r="BB531" s="213"/>
      <c r="BC531" s="213"/>
      <c r="BD531" s="213"/>
      <c r="BE531" s="213"/>
      <c r="BF531" s="213"/>
      <c r="BG531" s="213"/>
      <c r="BH531" s="213"/>
      <c r="BI531" s="213"/>
      <c r="BJ531" s="213"/>
      <c r="BK531" s="213"/>
      <c r="BL531" s="213"/>
      <c r="BM531" s="214">
        <v>14.5216666666667</v>
      </c>
    </row>
    <row r="532" spans="1:65">
      <c r="A532" s="30"/>
      <c r="B532" s="19">
        <v>1</v>
      </c>
      <c r="C532" s="9">
        <v>5</v>
      </c>
      <c r="D532" s="215">
        <v>14.22</v>
      </c>
      <c r="E532" s="212"/>
      <c r="F532" s="213"/>
      <c r="G532" s="213"/>
      <c r="H532" s="213"/>
      <c r="I532" s="213"/>
      <c r="J532" s="213"/>
      <c r="K532" s="213"/>
      <c r="L532" s="213"/>
      <c r="M532" s="213"/>
      <c r="N532" s="213"/>
      <c r="O532" s="213"/>
      <c r="P532" s="213"/>
      <c r="Q532" s="213"/>
      <c r="R532" s="213"/>
      <c r="S532" s="213"/>
      <c r="T532" s="213"/>
      <c r="U532" s="213"/>
      <c r="V532" s="213"/>
      <c r="W532" s="213"/>
      <c r="X532" s="213"/>
      <c r="Y532" s="213"/>
      <c r="Z532" s="213"/>
      <c r="AA532" s="213"/>
      <c r="AB532" s="213"/>
      <c r="AC532" s="213"/>
      <c r="AD532" s="213"/>
      <c r="AE532" s="213"/>
      <c r="AF532" s="213"/>
      <c r="AG532" s="213"/>
      <c r="AH532" s="213"/>
      <c r="AI532" s="213"/>
      <c r="AJ532" s="213"/>
      <c r="AK532" s="213"/>
      <c r="AL532" s="213"/>
      <c r="AM532" s="213"/>
      <c r="AN532" s="213"/>
      <c r="AO532" s="213"/>
      <c r="AP532" s="213"/>
      <c r="AQ532" s="213"/>
      <c r="AR532" s="213"/>
      <c r="AS532" s="213"/>
      <c r="AT532" s="213"/>
      <c r="AU532" s="213"/>
      <c r="AV532" s="213"/>
      <c r="AW532" s="213"/>
      <c r="AX532" s="213"/>
      <c r="AY532" s="213"/>
      <c r="AZ532" s="213"/>
      <c r="BA532" s="213"/>
      <c r="BB532" s="213"/>
      <c r="BC532" s="213"/>
      <c r="BD532" s="213"/>
      <c r="BE532" s="213"/>
      <c r="BF532" s="213"/>
      <c r="BG532" s="213"/>
      <c r="BH532" s="213"/>
      <c r="BI532" s="213"/>
      <c r="BJ532" s="213"/>
      <c r="BK532" s="213"/>
      <c r="BL532" s="213"/>
      <c r="BM532" s="214">
        <v>15</v>
      </c>
    </row>
    <row r="533" spans="1:65">
      <c r="A533" s="30"/>
      <c r="B533" s="19">
        <v>1</v>
      </c>
      <c r="C533" s="9">
        <v>6</v>
      </c>
      <c r="D533" s="215">
        <v>14.63</v>
      </c>
      <c r="E533" s="212"/>
      <c r="F533" s="213"/>
      <c r="G533" s="213"/>
      <c r="H533" s="213"/>
      <c r="I533" s="213"/>
      <c r="J533" s="213"/>
      <c r="K533" s="213"/>
      <c r="L533" s="213"/>
      <c r="M533" s="213"/>
      <c r="N533" s="213"/>
      <c r="O533" s="213"/>
      <c r="P533" s="213"/>
      <c r="Q533" s="213"/>
      <c r="R533" s="213"/>
      <c r="S533" s="213"/>
      <c r="T533" s="213"/>
      <c r="U533" s="213"/>
      <c r="V533" s="213"/>
      <c r="W533" s="213"/>
      <c r="X533" s="213"/>
      <c r="Y533" s="213"/>
      <c r="Z533" s="213"/>
      <c r="AA533" s="213"/>
      <c r="AB533" s="213"/>
      <c r="AC533" s="213"/>
      <c r="AD533" s="213"/>
      <c r="AE533" s="213"/>
      <c r="AF533" s="213"/>
      <c r="AG533" s="213"/>
      <c r="AH533" s="213"/>
      <c r="AI533" s="213"/>
      <c r="AJ533" s="213"/>
      <c r="AK533" s="213"/>
      <c r="AL533" s="213"/>
      <c r="AM533" s="213"/>
      <c r="AN533" s="213"/>
      <c r="AO533" s="213"/>
      <c r="AP533" s="213"/>
      <c r="AQ533" s="213"/>
      <c r="AR533" s="213"/>
      <c r="AS533" s="213"/>
      <c r="AT533" s="213"/>
      <c r="AU533" s="213"/>
      <c r="AV533" s="213"/>
      <c r="AW533" s="213"/>
      <c r="AX533" s="213"/>
      <c r="AY533" s="213"/>
      <c r="AZ533" s="213"/>
      <c r="BA533" s="213"/>
      <c r="BB533" s="213"/>
      <c r="BC533" s="213"/>
      <c r="BD533" s="213"/>
      <c r="BE533" s="213"/>
      <c r="BF533" s="213"/>
      <c r="BG533" s="213"/>
      <c r="BH533" s="213"/>
      <c r="BI533" s="213"/>
      <c r="BJ533" s="213"/>
      <c r="BK533" s="213"/>
      <c r="BL533" s="213"/>
      <c r="BM533" s="216"/>
    </row>
    <row r="534" spans="1:65">
      <c r="A534" s="30"/>
      <c r="B534" s="20" t="s">
        <v>179</v>
      </c>
      <c r="C534" s="12"/>
      <c r="D534" s="217">
        <v>14.521666666666667</v>
      </c>
      <c r="E534" s="212"/>
      <c r="F534" s="213"/>
      <c r="G534" s="213"/>
      <c r="H534" s="213"/>
      <c r="I534" s="213"/>
      <c r="J534" s="213"/>
      <c r="K534" s="213"/>
      <c r="L534" s="213"/>
      <c r="M534" s="213"/>
      <c r="N534" s="213"/>
      <c r="O534" s="213"/>
      <c r="P534" s="213"/>
      <c r="Q534" s="213"/>
      <c r="R534" s="213"/>
      <c r="S534" s="213"/>
      <c r="T534" s="213"/>
      <c r="U534" s="213"/>
      <c r="V534" s="213"/>
      <c r="W534" s="213"/>
      <c r="X534" s="213"/>
      <c r="Y534" s="213"/>
      <c r="Z534" s="213"/>
      <c r="AA534" s="213"/>
      <c r="AB534" s="213"/>
      <c r="AC534" s="213"/>
      <c r="AD534" s="213"/>
      <c r="AE534" s="213"/>
      <c r="AF534" s="213"/>
      <c r="AG534" s="213"/>
      <c r="AH534" s="213"/>
      <c r="AI534" s="213"/>
      <c r="AJ534" s="213"/>
      <c r="AK534" s="213"/>
      <c r="AL534" s="213"/>
      <c r="AM534" s="213"/>
      <c r="AN534" s="213"/>
      <c r="AO534" s="213"/>
      <c r="AP534" s="213"/>
      <c r="AQ534" s="213"/>
      <c r="AR534" s="213"/>
      <c r="AS534" s="213"/>
      <c r="AT534" s="213"/>
      <c r="AU534" s="213"/>
      <c r="AV534" s="213"/>
      <c r="AW534" s="213"/>
      <c r="AX534" s="213"/>
      <c r="AY534" s="213"/>
      <c r="AZ534" s="213"/>
      <c r="BA534" s="213"/>
      <c r="BB534" s="213"/>
      <c r="BC534" s="213"/>
      <c r="BD534" s="213"/>
      <c r="BE534" s="213"/>
      <c r="BF534" s="213"/>
      <c r="BG534" s="213"/>
      <c r="BH534" s="213"/>
      <c r="BI534" s="213"/>
      <c r="BJ534" s="213"/>
      <c r="BK534" s="213"/>
      <c r="BL534" s="213"/>
      <c r="BM534" s="216"/>
    </row>
    <row r="535" spans="1:65">
      <c r="A535" s="30"/>
      <c r="B535" s="3" t="s">
        <v>180</v>
      </c>
      <c r="C535" s="29"/>
      <c r="D535" s="215">
        <v>14.615</v>
      </c>
      <c r="E535" s="212"/>
      <c r="F535" s="213"/>
      <c r="G535" s="213"/>
      <c r="H535" s="213"/>
      <c r="I535" s="213"/>
      <c r="J535" s="213"/>
      <c r="K535" s="213"/>
      <c r="L535" s="213"/>
      <c r="M535" s="213"/>
      <c r="N535" s="213"/>
      <c r="O535" s="213"/>
      <c r="P535" s="213"/>
      <c r="Q535" s="213"/>
      <c r="R535" s="213"/>
      <c r="S535" s="213"/>
      <c r="T535" s="213"/>
      <c r="U535" s="213"/>
      <c r="V535" s="213"/>
      <c r="W535" s="213"/>
      <c r="X535" s="213"/>
      <c r="Y535" s="213"/>
      <c r="Z535" s="213"/>
      <c r="AA535" s="213"/>
      <c r="AB535" s="213"/>
      <c r="AC535" s="213"/>
      <c r="AD535" s="213"/>
      <c r="AE535" s="213"/>
      <c r="AF535" s="213"/>
      <c r="AG535" s="213"/>
      <c r="AH535" s="213"/>
      <c r="AI535" s="213"/>
      <c r="AJ535" s="213"/>
      <c r="AK535" s="213"/>
      <c r="AL535" s="213"/>
      <c r="AM535" s="213"/>
      <c r="AN535" s="213"/>
      <c r="AO535" s="213"/>
      <c r="AP535" s="213"/>
      <c r="AQ535" s="213"/>
      <c r="AR535" s="213"/>
      <c r="AS535" s="213"/>
      <c r="AT535" s="213"/>
      <c r="AU535" s="213"/>
      <c r="AV535" s="213"/>
      <c r="AW535" s="213"/>
      <c r="AX535" s="213"/>
      <c r="AY535" s="213"/>
      <c r="AZ535" s="213"/>
      <c r="BA535" s="213"/>
      <c r="BB535" s="213"/>
      <c r="BC535" s="213"/>
      <c r="BD535" s="213"/>
      <c r="BE535" s="213"/>
      <c r="BF535" s="213"/>
      <c r="BG535" s="213"/>
      <c r="BH535" s="213"/>
      <c r="BI535" s="213"/>
      <c r="BJ535" s="213"/>
      <c r="BK535" s="213"/>
      <c r="BL535" s="213"/>
      <c r="BM535" s="216"/>
    </row>
    <row r="536" spans="1:65">
      <c r="A536" s="30"/>
      <c r="B536" s="3" t="s">
        <v>181</v>
      </c>
      <c r="C536" s="29"/>
      <c r="D536" s="215">
        <v>0.19446507827028151</v>
      </c>
      <c r="E536" s="212"/>
      <c r="F536" s="213"/>
      <c r="G536" s="213"/>
      <c r="H536" s="213"/>
      <c r="I536" s="213"/>
      <c r="J536" s="213"/>
      <c r="K536" s="213"/>
      <c r="L536" s="213"/>
      <c r="M536" s="213"/>
      <c r="N536" s="213"/>
      <c r="O536" s="213"/>
      <c r="P536" s="213"/>
      <c r="Q536" s="213"/>
      <c r="R536" s="213"/>
      <c r="S536" s="213"/>
      <c r="T536" s="213"/>
      <c r="U536" s="213"/>
      <c r="V536" s="213"/>
      <c r="W536" s="213"/>
      <c r="X536" s="213"/>
      <c r="Y536" s="213"/>
      <c r="Z536" s="213"/>
      <c r="AA536" s="213"/>
      <c r="AB536" s="213"/>
      <c r="AC536" s="213"/>
      <c r="AD536" s="213"/>
      <c r="AE536" s="213"/>
      <c r="AF536" s="213"/>
      <c r="AG536" s="213"/>
      <c r="AH536" s="213"/>
      <c r="AI536" s="213"/>
      <c r="AJ536" s="213"/>
      <c r="AK536" s="213"/>
      <c r="AL536" s="213"/>
      <c r="AM536" s="213"/>
      <c r="AN536" s="213"/>
      <c r="AO536" s="213"/>
      <c r="AP536" s="213"/>
      <c r="AQ536" s="213"/>
      <c r="AR536" s="213"/>
      <c r="AS536" s="213"/>
      <c r="AT536" s="213"/>
      <c r="AU536" s="213"/>
      <c r="AV536" s="213"/>
      <c r="AW536" s="213"/>
      <c r="AX536" s="213"/>
      <c r="AY536" s="213"/>
      <c r="AZ536" s="213"/>
      <c r="BA536" s="213"/>
      <c r="BB536" s="213"/>
      <c r="BC536" s="213"/>
      <c r="BD536" s="213"/>
      <c r="BE536" s="213"/>
      <c r="BF536" s="213"/>
      <c r="BG536" s="213"/>
      <c r="BH536" s="213"/>
      <c r="BI536" s="213"/>
      <c r="BJ536" s="213"/>
      <c r="BK536" s="213"/>
      <c r="BL536" s="213"/>
      <c r="BM536" s="216"/>
    </row>
    <row r="537" spans="1:65">
      <c r="A537" s="30"/>
      <c r="B537" s="3" t="s">
        <v>83</v>
      </c>
      <c r="C537" s="29"/>
      <c r="D537" s="13">
        <v>1.3391374608305855E-2</v>
      </c>
      <c r="E537" s="14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5"/>
    </row>
    <row r="538" spans="1:65">
      <c r="A538" s="30"/>
      <c r="B538" s="3" t="s">
        <v>182</v>
      </c>
      <c r="C538" s="29"/>
      <c r="D538" s="13">
        <v>-2.3314683517128287E-15</v>
      </c>
      <c r="E538" s="14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30"/>
      <c r="B539" s="46" t="s">
        <v>183</v>
      </c>
      <c r="C539" s="47"/>
      <c r="D539" s="45" t="s">
        <v>184</v>
      </c>
      <c r="E539" s="14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B540" s="31"/>
      <c r="C540" s="20"/>
      <c r="D540" s="20"/>
      <c r="BM540" s="55"/>
    </row>
    <row r="541" spans="1:65" ht="15">
      <c r="B541" s="8" t="s">
        <v>285</v>
      </c>
      <c r="BM541" s="28" t="s">
        <v>193</v>
      </c>
    </row>
    <row r="542" spans="1:65" ht="15">
      <c r="A542" s="25" t="s">
        <v>55</v>
      </c>
      <c r="B542" s="18" t="s">
        <v>101</v>
      </c>
      <c r="C542" s="15" t="s">
        <v>102</v>
      </c>
      <c r="D542" s="16" t="s">
        <v>153</v>
      </c>
      <c r="E542" s="14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</v>
      </c>
    </row>
    <row r="543" spans="1:65">
      <c r="A543" s="30"/>
      <c r="B543" s="19" t="s">
        <v>154</v>
      </c>
      <c r="C543" s="9" t="s">
        <v>154</v>
      </c>
      <c r="D543" s="144" t="s">
        <v>156</v>
      </c>
      <c r="E543" s="14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 t="s">
        <v>1</v>
      </c>
    </row>
    <row r="544" spans="1:65">
      <c r="A544" s="30"/>
      <c r="B544" s="19"/>
      <c r="C544" s="9"/>
      <c r="D544" s="10" t="s">
        <v>192</v>
      </c>
      <c r="E544" s="14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3</v>
      </c>
    </row>
    <row r="545" spans="1:65">
      <c r="A545" s="30"/>
      <c r="B545" s="19"/>
      <c r="C545" s="9"/>
      <c r="D545" s="26"/>
      <c r="E545" s="14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3</v>
      </c>
    </row>
    <row r="546" spans="1:65">
      <c r="A546" s="30"/>
      <c r="B546" s="18">
        <v>1</v>
      </c>
      <c r="C546" s="14">
        <v>1</v>
      </c>
      <c r="D546" s="218">
        <v>0.13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0"/>
      <c r="AT546" s="200"/>
      <c r="AU546" s="200"/>
      <c r="AV546" s="200"/>
      <c r="AW546" s="200"/>
      <c r="AX546" s="200"/>
      <c r="AY546" s="200"/>
      <c r="AZ546" s="200"/>
      <c r="BA546" s="200"/>
      <c r="BB546" s="200"/>
      <c r="BC546" s="200"/>
      <c r="BD546" s="200"/>
      <c r="BE546" s="200"/>
      <c r="BF546" s="200"/>
      <c r="BG546" s="200"/>
      <c r="BH546" s="200"/>
      <c r="BI546" s="200"/>
      <c r="BJ546" s="200"/>
      <c r="BK546" s="200"/>
      <c r="BL546" s="200"/>
      <c r="BM546" s="219">
        <v>1</v>
      </c>
    </row>
    <row r="547" spans="1:65">
      <c r="A547" s="30"/>
      <c r="B547" s="19">
        <v>1</v>
      </c>
      <c r="C547" s="9">
        <v>2</v>
      </c>
      <c r="D547" s="24">
        <v>0.14000000000000001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0"/>
      <c r="AT547" s="200"/>
      <c r="AU547" s="200"/>
      <c r="AV547" s="200"/>
      <c r="AW547" s="200"/>
      <c r="AX547" s="200"/>
      <c r="AY547" s="200"/>
      <c r="AZ547" s="200"/>
      <c r="BA547" s="200"/>
      <c r="BB547" s="200"/>
      <c r="BC547" s="200"/>
      <c r="BD547" s="200"/>
      <c r="BE547" s="200"/>
      <c r="BF547" s="200"/>
      <c r="BG547" s="200"/>
      <c r="BH547" s="200"/>
      <c r="BI547" s="200"/>
      <c r="BJ547" s="200"/>
      <c r="BK547" s="200"/>
      <c r="BL547" s="200"/>
      <c r="BM547" s="219">
        <v>10</v>
      </c>
    </row>
    <row r="548" spans="1:65">
      <c r="A548" s="30"/>
      <c r="B548" s="19">
        <v>1</v>
      </c>
      <c r="C548" s="9">
        <v>3</v>
      </c>
      <c r="D548" s="24">
        <v>0.14000000000000001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0"/>
      <c r="AT548" s="200"/>
      <c r="AU548" s="200"/>
      <c r="AV548" s="200"/>
      <c r="AW548" s="200"/>
      <c r="AX548" s="200"/>
      <c r="AY548" s="200"/>
      <c r="AZ548" s="200"/>
      <c r="BA548" s="200"/>
      <c r="BB548" s="200"/>
      <c r="BC548" s="200"/>
      <c r="BD548" s="200"/>
      <c r="BE548" s="200"/>
      <c r="BF548" s="200"/>
      <c r="BG548" s="200"/>
      <c r="BH548" s="200"/>
      <c r="BI548" s="200"/>
      <c r="BJ548" s="200"/>
      <c r="BK548" s="200"/>
      <c r="BL548" s="200"/>
      <c r="BM548" s="219">
        <v>16</v>
      </c>
    </row>
    <row r="549" spans="1:65">
      <c r="A549" s="30"/>
      <c r="B549" s="19">
        <v>1</v>
      </c>
      <c r="C549" s="9">
        <v>4</v>
      </c>
      <c r="D549" s="24">
        <v>0.13</v>
      </c>
      <c r="E549" s="199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  <c r="AA549" s="200"/>
      <c r="AB549" s="200"/>
      <c r="AC549" s="200"/>
      <c r="AD549" s="200"/>
      <c r="AE549" s="200"/>
      <c r="AF549" s="200"/>
      <c r="AG549" s="200"/>
      <c r="AH549" s="200"/>
      <c r="AI549" s="200"/>
      <c r="AJ549" s="200"/>
      <c r="AK549" s="200"/>
      <c r="AL549" s="200"/>
      <c r="AM549" s="200"/>
      <c r="AN549" s="200"/>
      <c r="AO549" s="200"/>
      <c r="AP549" s="200"/>
      <c r="AQ549" s="200"/>
      <c r="AR549" s="200"/>
      <c r="AS549" s="200"/>
      <c r="AT549" s="200"/>
      <c r="AU549" s="200"/>
      <c r="AV549" s="200"/>
      <c r="AW549" s="200"/>
      <c r="AX549" s="200"/>
      <c r="AY549" s="200"/>
      <c r="AZ549" s="200"/>
      <c r="BA549" s="200"/>
      <c r="BB549" s="200"/>
      <c r="BC549" s="200"/>
      <c r="BD549" s="200"/>
      <c r="BE549" s="200"/>
      <c r="BF549" s="200"/>
      <c r="BG549" s="200"/>
      <c r="BH549" s="200"/>
      <c r="BI549" s="200"/>
      <c r="BJ549" s="200"/>
      <c r="BK549" s="200"/>
      <c r="BL549" s="200"/>
      <c r="BM549" s="219">
        <v>0.13500000000000001</v>
      </c>
    </row>
    <row r="550" spans="1:65">
      <c r="A550" s="30"/>
      <c r="B550" s="19">
        <v>1</v>
      </c>
      <c r="C550" s="9">
        <v>5</v>
      </c>
      <c r="D550" s="24">
        <v>0.13</v>
      </c>
      <c r="E550" s="199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  <c r="AA550" s="200"/>
      <c r="AB550" s="200"/>
      <c r="AC550" s="200"/>
      <c r="AD550" s="200"/>
      <c r="AE550" s="200"/>
      <c r="AF550" s="200"/>
      <c r="AG550" s="200"/>
      <c r="AH550" s="200"/>
      <c r="AI550" s="200"/>
      <c r="AJ550" s="200"/>
      <c r="AK550" s="200"/>
      <c r="AL550" s="200"/>
      <c r="AM550" s="200"/>
      <c r="AN550" s="200"/>
      <c r="AO550" s="200"/>
      <c r="AP550" s="200"/>
      <c r="AQ550" s="200"/>
      <c r="AR550" s="200"/>
      <c r="AS550" s="200"/>
      <c r="AT550" s="200"/>
      <c r="AU550" s="200"/>
      <c r="AV550" s="200"/>
      <c r="AW550" s="200"/>
      <c r="AX550" s="200"/>
      <c r="AY550" s="200"/>
      <c r="AZ550" s="200"/>
      <c r="BA550" s="200"/>
      <c r="BB550" s="200"/>
      <c r="BC550" s="200"/>
      <c r="BD550" s="200"/>
      <c r="BE550" s="200"/>
      <c r="BF550" s="200"/>
      <c r="BG550" s="200"/>
      <c r="BH550" s="200"/>
      <c r="BI550" s="200"/>
      <c r="BJ550" s="200"/>
      <c r="BK550" s="200"/>
      <c r="BL550" s="200"/>
      <c r="BM550" s="219">
        <v>16</v>
      </c>
    </row>
    <row r="551" spans="1:65">
      <c r="A551" s="30"/>
      <c r="B551" s="19">
        <v>1</v>
      </c>
      <c r="C551" s="9">
        <v>6</v>
      </c>
      <c r="D551" s="24">
        <v>0.14000000000000001</v>
      </c>
      <c r="E551" s="199"/>
      <c r="F551" s="200"/>
      <c r="G551" s="200"/>
      <c r="H551" s="200"/>
      <c r="I551" s="200"/>
      <c r="J551" s="200"/>
      <c r="K551" s="200"/>
      <c r="L551" s="200"/>
      <c r="M551" s="200"/>
      <c r="N551" s="200"/>
      <c r="O551" s="200"/>
      <c r="P551" s="200"/>
      <c r="Q551" s="200"/>
      <c r="R551" s="200"/>
      <c r="S551" s="200"/>
      <c r="T551" s="200"/>
      <c r="U551" s="200"/>
      <c r="V551" s="200"/>
      <c r="W551" s="200"/>
      <c r="X551" s="200"/>
      <c r="Y551" s="200"/>
      <c r="Z551" s="200"/>
      <c r="AA551" s="200"/>
      <c r="AB551" s="200"/>
      <c r="AC551" s="200"/>
      <c r="AD551" s="200"/>
      <c r="AE551" s="200"/>
      <c r="AF551" s="200"/>
      <c r="AG551" s="200"/>
      <c r="AH551" s="200"/>
      <c r="AI551" s="200"/>
      <c r="AJ551" s="200"/>
      <c r="AK551" s="200"/>
      <c r="AL551" s="200"/>
      <c r="AM551" s="200"/>
      <c r="AN551" s="200"/>
      <c r="AO551" s="200"/>
      <c r="AP551" s="200"/>
      <c r="AQ551" s="200"/>
      <c r="AR551" s="200"/>
      <c r="AS551" s="200"/>
      <c r="AT551" s="200"/>
      <c r="AU551" s="200"/>
      <c r="AV551" s="200"/>
      <c r="AW551" s="200"/>
      <c r="AX551" s="200"/>
      <c r="AY551" s="200"/>
      <c r="AZ551" s="200"/>
      <c r="BA551" s="200"/>
      <c r="BB551" s="200"/>
      <c r="BC551" s="200"/>
      <c r="BD551" s="200"/>
      <c r="BE551" s="200"/>
      <c r="BF551" s="200"/>
      <c r="BG551" s="200"/>
      <c r="BH551" s="200"/>
      <c r="BI551" s="200"/>
      <c r="BJ551" s="200"/>
      <c r="BK551" s="200"/>
      <c r="BL551" s="200"/>
      <c r="BM551" s="56"/>
    </row>
    <row r="552" spans="1:65">
      <c r="A552" s="30"/>
      <c r="B552" s="20" t="s">
        <v>179</v>
      </c>
      <c r="C552" s="12"/>
      <c r="D552" s="220">
        <v>0.13500000000000001</v>
      </c>
      <c r="E552" s="199"/>
      <c r="F552" s="200"/>
      <c r="G552" s="200"/>
      <c r="H552" s="200"/>
      <c r="I552" s="200"/>
      <c r="J552" s="200"/>
      <c r="K552" s="200"/>
      <c r="L552" s="200"/>
      <c r="M552" s="200"/>
      <c r="N552" s="200"/>
      <c r="O552" s="200"/>
      <c r="P552" s="200"/>
      <c r="Q552" s="200"/>
      <c r="R552" s="200"/>
      <c r="S552" s="200"/>
      <c r="T552" s="200"/>
      <c r="U552" s="200"/>
      <c r="V552" s="200"/>
      <c r="W552" s="200"/>
      <c r="X552" s="200"/>
      <c r="Y552" s="200"/>
      <c r="Z552" s="200"/>
      <c r="AA552" s="200"/>
      <c r="AB552" s="200"/>
      <c r="AC552" s="200"/>
      <c r="AD552" s="200"/>
      <c r="AE552" s="200"/>
      <c r="AF552" s="200"/>
      <c r="AG552" s="200"/>
      <c r="AH552" s="200"/>
      <c r="AI552" s="200"/>
      <c r="AJ552" s="200"/>
      <c r="AK552" s="200"/>
      <c r="AL552" s="200"/>
      <c r="AM552" s="200"/>
      <c r="AN552" s="200"/>
      <c r="AO552" s="200"/>
      <c r="AP552" s="200"/>
      <c r="AQ552" s="200"/>
      <c r="AR552" s="200"/>
      <c r="AS552" s="200"/>
      <c r="AT552" s="200"/>
      <c r="AU552" s="200"/>
      <c r="AV552" s="200"/>
      <c r="AW552" s="200"/>
      <c r="AX552" s="200"/>
      <c r="AY552" s="200"/>
      <c r="AZ552" s="200"/>
      <c r="BA552" s="200"/>
      <c r="BB552" s="200"/>
      <c r="BC552" s="200"/>
      <c r="BD552" s="200"/>
      <c r="BE552" s="200"/>
      <c r="BF552" s="200"/>
      <c r="BG552" s="200"/>
      <c r="BH552" s="200"/>
      <c r="BI552" s="200"/>
      <c r="BJ552" s="200"/>
      <c r="BK552" s="200"/>
      <c r="BL552" s="200"/>
      <c r="BM552" s="56"/>
    </row>
    <row r="553" spans="1:65">
      <c r="A553" s="30"/>
      <c r="B553" s="3" t="s">
        <v>180</v>
      </c>
      <c r="C553" s="29"/>
      <c r="D553" s="24">
        <v>0.13500000000000001</v>
      </c>
      <c r="E553" s="199"/>
      <c r="F553" s="200"/>
      <c r="G553" s="200"/>
      <c r="H553" s="200"/>
      <c r="I553" s="200"/>
      <c r="J553" s="200"/>
      <c r="K553" s="200"/>
      <c r="L553" s="200"/>
      <c r="M553" s="200"/>
      <c r="N553" s="200"/>
      <c r="O553" s="200"/>
      <c r="P553" s="200"/>
      <c r="Q553" s="200"/>
      <c r="R553" s="200"/>
      <c r="S553" s="200"/>
      <c r="T553" s="200"/>
      <c r="U553" s="200"/>
      <c r="V553" s="200"/>
      <c r="W553" s="200"/>
      <c r="X553" s="200"/>
      <c r="Y553" s="200"/>
      <c r="Z553" s="200"/>
      <c r="AA553" s="200"/>
      <c r="AB553" s="200"/>
      <c r="AC553" s="200"/>
      <c r="AD553" s="200"/>
      <c r="AE553" s="200"/>
      <c r="AF553" s="200"/>
      <c r="AG553" s="200"/>
      <c r="AH553" s="200"/>
      <c r="AI553" s="200"/>
      <c r="AJ553" s="200"/>
      <c r="AK553" s="200"/>
      <c r="AL553" s="200"/>
      <c r="AM553" s="200"/>
      <c r="AN553" s="200"/>
      <c r="AO553" s="200"/>
      <c r="AP553" s="200"/>
      <c r="AQ553" s="200"/>
      <c r="AR553" s="200"/>
      <c r="AS553" s="200"/>
      <c r="AT553" s="200"/>
      <c r="AU553" s="200"/>
      <c r="AV553" s="200"/>
      <c r="AW553" s="200"/>
      <c r="AX553" s="200"/>
      <c r="AY553" s="200"/>
      <c r="AZ553" s="200"/>
      <c r="BA553" s="200"/>
      <c r="BB553" s="200"/>
      <c r="BC553" s="200"/>
      <c r="BD553" s="200"/>
      <c r="BE553" s="200"/>
      <c r="BF553" s="200"/>
      <c r="BG553" s="200"/>
      <c r="BH553" s="200"/>
      <c r="BI553" s="200"/>
      <c r="BJ553" s="200"/>
      <c r="BK553" s="200"/>
      <c r="BL553" s="200"/>
      <c r="BM553" s="56"/>
    </row>
    <row r="554" spans="1:65">
      <c r="A554" s="30"/>
      <c r="B554" s="3" t="s">
        <v>181</v>
      </c>
      <c r="C554" s="29"/>
      <c r="D554" s="24">
        <v>5.4772255750516656E-3</v>
      </c>
      <c r="E554" s="199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  <c r="P554" s="200"/>
      <c r="Q554" s="200"/>
      <c r="R554" s="200"/>
      <c r="S554" s="200"/>
      <c r="T554" s="200"/>
      <c r="U554" s="200"/>
      <c r="V554" s="200"/>
      <c r="W554" s="200"/>
      <c r="X554" s="200"/>
      <c r="Y554" s="200"/>
      <c r="Z554" s="200"/>
      <c r="AA554" s="200"/>
      <c r="AB554" s="200"/>
      <c r="AC554" s="200"/>
      <c r="AD554" s="200"/>
      <c r="AE554" s="200"/>
      <c r="AF554" s="200"/>
      <c r="AG554" s="200"/>
      <c r="AH554" s="200"/>
      <c r="AI554" s="200"/>
      <c r="AJ554" s="200"/>
      <c r="AK554" s="200"/>
      <c r="AL554" s="200"/>
      <c r="AM554" s="200"/>
      <c r="AN554" s="200"/>
      <c r="AO554" s="200"/>
      <c r="AP554" s="200"/>
      <c r="AQ554" s="200"/>
      <c r="AR554" s="200"/>
      <c r="AS554" s="200"/>
      <c r="AT554" s="200"/>
      <c r="AU554" s="200"/>
      <c r="AV554" s="200"/>
      <c r="AW554" s="200"/>
      <c r="AX554" s="200"/>
      <c r="AY554" s="200"/>
      <c r="AZ554" s="200"/>
      <c r="BA554" s="200"/>
      <c r="BB554" s="200"/>
      <c r="BC554" s="200"/>
      <c r="BD554" s="200"/>
      <c r="BE554" s="200"/>
      <c r="BF554" s="200"/>
      <c r="BG554" s="200"/>
      <c r="BH554" s="200"/>
      <c r="BI554" s="200"/>
      <c r="BJ554" s="200"/>
      <c r="BK554" s="200"/>
      <c r="BL554" s="200"/>
      <c r="BM554" s="56"/>
    </row>
    <row r="555" spans="1:65">
      <c r="A555" s="30"/>
      <c r="B555" s="3" t="s">
        <v>83</v>
      </c>
      <c r="C555" s="29"/>
      <c r="D555" s="13">
        <v>4.0572041296679004E-2</v>
      </c>
      <c r="E555" s="14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A556" s="30"/>
      <c r="B556" s="3" t="s">
        <v>182</v>
      </c>
      <c r="C556" s="29"/>
      <c r="D556" s="13">
        <v>0</v>
      </c>
      <c r="E556" s="14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30"/>
      <c r="B557" s="46" t="s">
        <v>183</v>
      </c>
      <c r="C557" s="47"/>
      <c r="D557" s="45" t="s">
        <v>184</v>
      </c>
      <c r="E557" s="14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B558" s="31"/>
      <c r="C558" s="20"/>
      <c r="D558" s="20"/>
      <c r="BM558" s="55"/>
    </row>
    <row r="559" spans="1:65" ht="15">
      <c r="B559" s="8" t="s">
        <v>286</v>
      </c>
      <c r="BM559" s="28" t="s">
        <v>193</v>
      </c>
    </row>
    <row r="560" spans="1:65" ht="15">
      <c r="A560" s="25" t="s">
        <v>29</v>
      </c>
      <c r="B560" s="18" t="s">
        <v>101</v>
      </c>
      <c r="C560" s="15" t="s">
        <v>102</v>
      </c>
      <c r="D560" s="16" t="s">
        <v>153</v>
      </c>
      <c r="E560" s="146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</v>
      </c>
    </row>
    <row r="561" spans="1:65">
      <c r="A561" s="30"/>
      <c r="B561" s="19" t="s">
        <v>154</v>
      </c>
      <c r="C561" s="9" t="s">
        <v>154</v>
      </c>
      <c r="D561" s="144" t="s">
        <v>156</v>
      </c>
      <c r="E561" s="14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 t="s">
        <v>3</v>
      </c>
    </row>
    <row r="562" spans="1:65">
      <c r="A562" s="30"/>
      <c r="B562" s="19"/>
      <c r="C562" s="9"/>
      <c r="D562" s="10" t="s">
        <v>192</v>
      </c>
      <c r="E562" s="14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2</v>
      </c>
    </row>
    <row r="563" spans="1:65">
      <c r="A563" s="30"/>
      <c r="B563" s="19"/>
      <c r="C563" s="9"/>
      <c r="D563" s="26"/>
      <c r="E563" s="14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2</v>
      </c>
    </row>
    <row r="564" spans="1:65">
      <c r="A564" s="30"/>
      <c r="B564" s="18">
        <v>1</v>
      </c>
      <c r="C564" s="14">
        <v>1</v>
      </c>
      <c r="D564" s="22">
        <v>9.4</v>
      </c>
      <c r="E564" s="14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>
        <v>1</v>
      </c>
      <c r="C565" s="9">
        <v>2</v>
      </c>
      <c r="D565" s="11">
        <v>9.8000000000000007</v>
      </c>
      <c r="E565" s="146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11</v>
      </c>
    </row>
    <row r="566" spans="1:65">
      <c r="A566" s="30"/>
      <c r="B566" s="19">
        <v>1</v>
      </c>
      <c r="C566" s="9">
        <v>3</v>
      </c>
      <c r="D566" s="11">
        <v>9.6</v>
      </c>
      <c r="E566" s="146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16</v>
      </c>
    </row>
    <row r="567" spans="1:65">
      <c r="A567" s="30"/>
      <c r="B567" s="19">
        <v>1</v>
      </c>
      <c r="C567" s="9">
        <v>4</v>
      </c>
      <c r="D567" s="11">
        <v>9.9</v>
      </c>
      <c r="E567" s="146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9.7166666666666703</v>
      </c>
    </row>
    <row r="568" spans="1:65">
      <c r="A568" s="30"/>
      <c r="B568" s="19">
        <v>1</v>
      </c>
      <c r="C568" s="9">
        <v>5</v>
      </c>
      <c r="D568" s="11">
        <v>9.9</v>
      </c>
      <c r="E568" s="146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17</v>
      </c>
    </row>
    <row r="569" spans="1:65">
      <c r="A569" s="30"/>
      <c r="B569" s="19">
        <v>1</v>
      </c>
      <c r="C569" s="9">
        <v>6</v>
      </c>
      <c r="D569" s="11">
        <v>9.6999999999999993</v>
      </c>
      <c r="E569" s="146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20" t="s">
        <v>179</v>
      </c>
      <c r="C570" s="12"/>
      <c r="D570" s="23">
        <v>9.7166666666666668</v>
      </c>
      <c r="E570" s="146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3" t="s">
        <v>180</v>
      </c>
      <c r="C571" s="29"/>
      <c r="D571" s="11">
        <v>9.75</v>
      </c>
      <c r="E571" s="146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181</v>
      </c>
      <c r="C572" s="29"/>
      <c r="D572" s="24">
        <v>0.19407902170679531</v>
      </c>
      <c r="E572" s="146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3" t="s">
        <v>83</v>
      </c>
      <c r="C573" s="29"/>
      <c r="D573" s="13">
        <v>1.9973827276857151E-2</v>
      </c>
      <c r="E573" s="146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30"/>
      <c r="B574" s="3" t="s">
        <v>182</v>
      </c>
      <c r="C574" s="29"/>
      <c r="D574" s="13">
        <v>-3.3306690738754696E-16</v>
      </c>
      <c r="E574" s="14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30"/>
      <c r="B575" s="46" t="s">
        <v>183</v>
      </c>
      <c r="C575" s="47"/>
      <c r="D575" s="45" t="s">
        <v>184</v>
      </c>
      <c r="E575" s="14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B576" s="31"/>
      <c r="C576" s="20"/>
      <c r="D576" s="20"/>
      <c r="BM576" s="55"/>
    </row>
    <row r="577" spans="1:65" ht="15">
      <c r="B577" s="8" t="s">
        <v>287</v>
      </c>
      <c r="BM577" s="28" t="s">
        <v>193</v>
      </c>
    </row>
    <row r="578" spans="1:65" ht="15">
      <c r="A578" s="25" t="s">
        <v>31</v>
      </c>
      <c r="B578" s="18" t="s">
        <v>101</v>
      </c>
      <c r="C578" s="15" t="s">
        <v>102</v>
      </c>
      <c r="D578" s="16" t="s">
        <v>153</v>
      </c>
      <c r="E578" s="14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 t="s">
        <v>154</v>
      </c>
      <c r="C579" s="9" t="s">
        <v>154</v>
      </c>
      <c r="D579" s="144" t="s">
        <v>156</v>
      </c>
      <c r="E579" s="14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 t="s">
        <v>3</v>
      </c>
    </row>
    <row r="580" spans="1:65">
      <c r="A580" s="30"/>
      <c r="B580" s="19"/>
      <c r="C580" s="9"/>
      <c r="D580" s="10" t="s">
        <v>192</v>
      </c>
      <c r="E580" s="146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/>
      <c r="C581" s="9"/>
      <c r="D581" s="26"/>
      <c r="E581" s="146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</v>
      </c>
    </row>
    <row r="582" spans="1:65">
      <c r="A582" s="30"/>
      <c r="B582" s="18">
        <v>1</v>
      </c>
      <c r="C582" s="14">
        <v>1</v>
      </c>
      <c r="D582" s="211">
        <v>33.1</v>
      </c>
      <c r="E582" s="212"/>
      <c r="F582" s="213"/>
      <c r="G582" s="213"/>
      <c r="H582" s="213"/>
      <c r="I582" s="213"/>
      <c r="J582" s="213"/>
      <c r="K582" s="213"/>
      <c r="L582" s="213"/>
      <c r="M582" s="213"/>
      <c r="N582" s="213"/>
      <c r="O582" s="213"/>
      <c r="P582" s="213"/>
      <c r="Q582" s="213"/>
      <c r="R582" s="213"/>
      <c r="S582" s="213"/>
      <c r="T582" s="213"/>
      <c r="U582" s="213"/>
      <c r="V582" s="213"/>
      <c r="W582" s="213"/>
      <c r="X582" s="213"/>
      <c r="Y582" s="213"/>
      <c r="Z582" s="213"/>
      <c r="AA582" s="213"/>
      <c r="AB582" s="213"/>
      <c r="AC582" s="213"/>
      <c r="AD582" s="213"/>
      <c r="AE582" s="213"/>
      <c r="AF582" s="213"/>
      <c r="AG582" s="213"/>
      <c r="AH582" s="213"/>
      <c r="AI582" s="213"/>
      <c r="AJ582" s="213"/>
      <c r="AK582" s="213"/>
      <c r="AL582" s="213"/>
      <c r="AM582" s="213"/>
      <c r="AN582" s="213"/>
      <c r="AO582" s="213"/>
      <c r="AP582" s="213"/>
      <c r="AQ582" s="213"/>
      <c r="AR582" s="213"/>
      <c r="AS582" s="213"/>
      <c r="AT582" s="213"/>
      <c r="AU582" s="213"/>
      <c r="AV582" s="213"/>
      <c r="AW582" s="213"/>
      <c r="AX582" s="213"/>
      <c r="AY582" s="213"/>
      <c r="AZ582" s="213"/>
      <c r="BA582" s="213"/>
      <c r="BB582" s="213"/>
      <c r="BC582" s="213"/>
      <c r="BD582" s="213"/>
      <c r="BE582" s="213"/>
      <c r="BF582" s="213"/>
      <c r="BG582" s="213"/>
      <c r="BH582" s="213"/>
      <c r="BI582" s="213"/>
      <c r="BJ582" s="213"/>
      <c r="BK582" s="213"/>
      <c r="BL582" s="213"/>
      <c r="BM582" s="214">
        <v>1</v>
      </c>
    </row>
    <row r="583" spans="1:65">
      <c r="A583" s="30"/>
      <c r="B583" s="19">
        <v>1</v>
      </c>
      <c r="C583" s="9">
        <v>2</v>
      </c>
      <c r="D583" s="215">
        <v>33.200000000000003</v>
      </c>
      <c r="E583" s="212"/>
      <c r="F583" s="213"/>
      <c r="G583" s="213"/>
      <c r="H583" s="213"/>
      <c r="I583" s="213"/>
      <c r="J583" s="213"/>
      <c r="K583" s="213"/>
      <c r="L583" s="213"/>
      <c r="M583" s="213"/>
      <c r="N583" s="213"/>
      <c r="O583" s="213"/>
      <c r="P583" s="213"/>
      <c r="Q583" s="213"/>
      <c r="R583" s="213"/>
      <c r="S583" s="213"/>
      <c r="T583" s="213"/>
      <c r="U583" s="213"/>
      <c r="V583" s="213"/>
      <c r="W583" s="213"/>
      <c r="X583" s="213"/>
      <c r="Y583" s="213"/>
      <c r="Z583" s="213"/>
      <c r="AA583" s="213"/>
      <c r="AB583" s="213"/>
      <c r="AC583" s="213"/>
      <c r="AD583" s="213"/>
      <c r="AE583" s="213"/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213"/>
      <c r="AT583" s="213"/>
      <c r="AU583" s="213"/>
      <c r="AV583" s="213"/>
      <c r="AW583" s="213"/>
      <c r="AX583" s="213"/>
      <c r="AY583" s="213"/>
      <c r="AZ583" s="213"/>
      <c r="BA583" s="213"/>
      <c r="BB583" s="213"/>
      <c r="BC583" s="213"/>
      <c r="BD583" s="213"/>
      <c r="BE583" s="213"/>
      <c r="BF583" s="213"/>
      <c r="BG583" s="213"/>
      <c r="BH583" s="213"/>
      <c r="BI583" s="213"/>
      <c r="BJ583" s="213"/>
      <c r="BK583" s="213"/>
      <c r="BL583" s="213"/>
      <c r="BM583" s="214">
        <v>12</v>
      </c>
    </row>
    <row r="584" spans="1:65">
      <c r="A584" s="30"/>
      <c r="B584" s="19">
        <v>1</v>
      </c>
      <c r="C584" s="9">
        <v>3</v>
      </c>
      <c r="D584" s="215">
        <v>33.1</v>
      </c>
      <c r="E584" s="212"/>
      <c r="F584" s="213"/>
      <c r="G584" s="213"/>
      <c r="H584" s="213"/>
      <c r="I584" s="213"/>
      <c r="J584" s="213"/>
      <c r="K584" s="213"/>
      <c r="L584" s="213"/>
      <c r="M584" s="213"/>
      <c r="N584" s="213"/>
      <c r="O584" s="213"/>
      <c r="P584" s="213"/>
      <c r="Q584" s="213"/>
      <c r="R584" s="213"/>
      <c r="S584" s="213"/>
      <c r="T584" s="213"/>
      <c r="U584" s="213"/>
      <c r="V584" s="213"/>
      <c r="W584" s="213"/>
      <c r="X584" s="213"/>
      <c r="Y584" s="213"/>
      <c r="Z584" s="213"/>
      <c r="AA584" s="213"/>
      <c r="AB584" s="213"/>
      <c r="AC584" s="213"/>
      <c r="AD584" s="213"/>
      <c r="AE584" s="213"/>
      <c r="AF584" s="213"/>
      <c r="AG584" s="213"/>
      <c r="AH584" s="213"/>
      <c r="AI584" s="213"/>
      <c r="AJ584" s="213"/>
      <c r="AK584" s="213"/>
      <c r="AL584" s="213"/>
      <c r="AM584" s="213"/>
      <c r="AN584" s="213"/>
      <c r="AO584" s="213"/>
      <c r="AP584" s="213"/>
      <c r="AQ584" s="213"/>
      <c r="AR584" s="213"/>
      <c r="AS584" s="213"/>
      <c r="AT584" s="213"/>
      <c r="AU584" s="213"/>
      <c r="AV584" s="213"/>
      <c r="AW584" s="213"/>
      <c r="AX584" s="213"/>
      <c r="AY584" s="213"/>
      <c r="AZ584" s="213"/>
      <c r="BA584" s="213"/>
      <c r="BB584" s="213"/>
      <c r="BC584" s="213"/>
      <c r="BD584" s="213"/>
      <c r="BE584" s="213"/>
      <c r="BF584" s="213"/>
      <c r="BG584" s="213"/>
      <c r="BH584" s="213"/>
      <c r="BI584" s="213"/>
      <c r="BJ584" s="213"/>
      <c r="BK584" s="213"/>
      <c r="BL584" s="213"/>
      <c r="BM584" s="214">
        <v>16</v>
      </c>
    </row>
    <row r="585" spans="1:65">
      <c r="A585" s="30"/>
      <c r="B585" s="19">
        <v>1</v>
      </c>
      <c r="C585" s="9">
        <v>4</v>
      </c>
      <c r="D585" s="215">
        <v>33.299999999999997</v>
      </c>
      <c r="E585" s="212"/>
      <c r="F585" s="213"/>
      <c r="G585" s="213"/>
      <c r="H585" s="213"/>
      <c r="I585" s="213"/>
      <c r="J585" s="213"/>
      <c r="K585" s="213"/>
      <c r="L585" s="213"/>
      <c r="M585" s="213"/>
      <c r="N585" s="213"/>
      <c r="O585" s="213"/>
      <c r="P585" s="213"/>
      <c r="Q585" s="213"/>
      <c r="R585" s="213"/>
      <c r="S585" s="213"/>
      <c r="T585" s="213"/>
      <c r="U585" s="213"/>
      <c r="V585" s="213"/>
      <c r="W585" s="213"/>
      <c r="X585" s="213"/>
      <c r="Y585" s="213"/>
      <c r="Z585" s="213"/>
      <c r="AA585" s="213"/>
      <c r="AB585" s="213"/>
      <c r="AC585" s="213"/>
      <c r="AD585" s="213"/>
      <c r="AE585" s="213"/>
      <c r="AF585" s="213"/>
      <c r="AG585" s="213"/>
      <c r="AH585" s="213"/>
      <c r="AI585" s="213"/>
      <c r="AJ585" s="213"/>
      <c r="AK585" s="213"/>
      <c r="AL585" s="213"/>
      <c r="AM585" s="213"/>
      <c r="AN585" s="213"/>
      <c r="AO585" s="213"/>
      <c r="AP585" s="213"/>
      <c r="AQ585" s="213"/>
      <c r="AR585" s="213"/>
      <c r="AS585" s="213"/>
      <c r="AT585" s="213"/>
      <c r="AU585" s="213"/>
      <c r="AV585" s="213"/>
      <c r="AW585" s="213"/>
      <c r="AX585" s="213"/>
      <c r="AY585" s="213"/>
      <c r="AZ585" s="213"/>
      <c r="BA585" s="213"/>
      <c r="BB585" s="213"/>
      <c r="BC585" s="213"/>
      <c r="BD585" s="213"/>
      <c r="BE585" s="213"/>
      <c r="BF585" s="213"/>
      <c r="BG585" s="213"/>
      <c r="BH585" s="213"/>
      <c r="BI585" s="213"/>
      <c r="BJ585" s="213"/>
      <c r="BK585" s="213"/>
      <c r="BL585" s="213"/>
      <c r="BM585" s="214">
        <v>33.216666666666697</v>
      </c>
    </row>
    <row r="586" spans="1:65">
      <c r="A586" s="30"/>
      <c r="B586" s="19">
        <v>1</v>
      </c>
      <c r="C586" s="9">
        <v>5</v>
      </c>
      <c r="D586" s="215">
        <v>33.1</v>
      </c>
      <c r="E586" s="212"/>
      <c r="F586" s="213"/>
      <c r="G586" s="213"/>
      <c r="H586" s="213"/>
      <c r="I586" s="213"/>
      <c r="J586" s="213"/>
      <c r="K586" s="213"/>
      <c r="L586" s="213"/>
      <c r="M586" s="213"/>
      <c r="N586" s="213"/>
      <c r="O586" s="213"/>
      <c r="P586" s="213"/>
      <c r="Q586" s="213"/>
      <c r="R586" s="213"/>
      <c r="S586" s="213"/>
      <c r="T586" s="213"/>
      <c r="U586" s="213"/>
      <c r="V586" s="213"/>
      <c r="W586" s="213"/>
      <c r="X586" s="213"/>
      <c r="Y586" s="213"/>
      <c r="Z586" s="213"/>
      <c r="AA586" s="213"/>
      <c r="AB586" s="213"/>
      <c r="AC586" s="213"/>
      <c r="AD586" s="213"/>
      <c r="AE586" s="213"/>
      <c r="AF586" s="213"/>
      <c r="AG586" s="213"/>
      <c r="AH586" s="213"/>
      <c r="AI586" s="213"/>
      <c r="AJ586" s="213"/>
      <c r="AK586" s="213"/>
      <c r="AL586" s="213"/>
      <c r="AM586" s="213"/>
      <c r="AN586" s="213"/>
      <c r="AO586" s="213"/>
      <c r="AP586" s="213"/>
      <c r="AQ586" s="213"/>
      <c r="AR586" s="213"/>
      <c r="AS586" s="213"/>
      <c r="AT586" s="213"/>
      <c r="AU586" s="213"/>
      <c r="AV586" s="213"/>
      <c r="AW586" s="213"/>
      <c r="AX586" s="213"/>
      <c r="AY586" s="213"/>
      <c r="AZ586" s="213"/>
      <c r="BA586" s="213"/>
      <c r="BB586" s="213"/>
      <c r="BC586" s="213"/>
      <c r="BD586" s="213"/>
      <c r="BE586" s="213"/>
      <c r="BF586" s="213"/>
      <c r="BG586" s="213"/>
      <c r="BH586" s="213"/>
      <c r="BI586" s="213"/>
      <c r="BJ586" s="213"/>
      <c r="BK586" s="213"/>
      <c r="BL586" s="213"/>
      <c r="BM586" s="214">
        <v>18</v>
      </c>
    </row>
    <row r="587" spans="1:65">
      <c r="A587" s="30"/>
      <c r="B587" s="19">
        <v>1</v>
      </c>
      <c r="C587" s="9">
        <v>6</v>
      </c>
      <c r="D587" s="215">
        <v>33.5</v>
      </c>
      <c r="E587" s="212"/>
      <c r="F587" s="213"/>
      <c r="G587" s="213"/>
      <c r="H587" s="213"/>
      <c r="I587" s="213"/>
      <c r="J587" s="213"/>
      <c r="K587" s="213"/>
      <c r="L587" s="213"/>
      <c r="M587" s="213"/>
      <c r="N587" s="213"/>
      <c r="O587" s="213"/>
      <c r="P587" s="213"/>
      <c r="Q587" s="213"/>
      <c r="R587" s="213"/>
      <c r="S587" s="213"/>
      <c r="T587" s="213"/>
      <c r="U587" s="213"/>
      <c r="V587" s="213"/>
      <c r="W587" s="213"/>
      <c r="X587" s="213"/>
      <c r="Y587" s="213"/>
      <c r="Z587" s="213"/>
      <c r="AA587" s="213"/>
      <c r="AB587" s="213"/>
      <c r="AC587" s="213"/>
      <c r="AD587" s="213"/>
      <c r="AE587" s="213"/>
      <c r="AF587" s="213"/>
      <c r="AG587" s="213"/>
      <c r="AH587" s="213"/>
      <c r="AI587" s="213"/>
      <c r="AJ587" s="213"/>
      <c r="AK587" s="213"/>
      <c r="AL587" s="213"/>
      <c r="AM587" s="213"/>
      <c r="AN587" s="213"/>
      <c r="AO587" s="213"/>
      <c r="AP587" s="213"/>
      <c r="AQ587" s="213"/>
      <c r="AR587" s="213"/>
      <c r="AS587" s="213"/>
      <c r="AT587" s="213"/>
      <c r="AU587" s="213"/>
      <c r="AV587" s="213"/>
      <c r="AW587" s="213"/>
      <c r="AX587" s="213"/>
      <c r="AY587" s="213"/>
      <c r="AZ587" s="213"/>
      <c r="BA587" s="213"/>
      <c r="BB587" s="213"/>
      <c r="BC587" s="213"/>
      <c r="BD587" s="213"/>
      <c r="BE587" s="213"/>
      <c r="BF587" s="213"/>
      <c r="BG587" s="213"/>
      <c r="BH587" s="213"/>
      <c r="BI587" s="213"/>
      <c r="BJ587" s="213"/>
      <c r="BK587" s="213"/>
      <c r="BL587" s="213"/>
      <c r="BM587" s="216"/>
    </row>
    <row r="588" spans="1:65">
      <c r="A588" s="30"/>
      <c r="B588" s="20" t="s">
        <v>179</v>
      </c>
      <c r="C588" s="12"/>
      <c r="D588" s="217">
        <v>33.216666666666661</v>
      </c>
      <c r="E588" s="212"/>
      <c r="F588" s="213"/>
      <c r="G588" s="213"/>
      <c r="H588" s="213"/>
      <c r="I588" s="213"/>
      <c r="J588" s="213"/>
      <c r="K588" s="213"/>
      <c r="L588" s="213"/>
      <c r="M588" s="213"/>
      <c r="N588" s="213"/>
      <c r="O588" s="213"/>
      <c r="P588" s="213"/>
      <c r="Q588" s="213"/>
      <c r="R588" s="213"/>
      <c r="S588" s="213"/>
      <c r="T588" s="213"/>
      <c r="U588" s="213"/>
      <c r="V588" s="213"/>
      <c r="W588" s="213"/>
      <c r="X588" s="213"/>
      <c r="Y588" s="213"/>
      <c r="Z588" s="213"/>
      <c r="AA588" s="213"/>
      <c r="AB588" s="213"/>
      <c r="AC588" s="213"/>
      <c r="AD588" s="213"/>
      <c r="AE588" s="213"/>
      <c r="AF588" s="213"/>
      <c r="AG588" s="213"/>
      <c r="AH588" s="213"/>
      <c r="AI588" s="213"/>
      <c r="AJ588" s="213"/>
      <c r="AK588" s="213"/>
      <c r="AL588" s="213"/>
      <c r="AM588" s="213"/>
      <c r="AN588" s="213"/>
      <c r="AO588" s="213"/>
      <c r="AP588" s="213"/>
      <c r="AQ588" s="213"/>
      <c r="AR588" s="213"/>
      <c r="AS588" s="213"/>
      <c r="AT588" s="213"/>
      <c r="AU588" s="213"/>
      <c r="AV588" s="213"/>
      <c r="AW588" s="213"/>
      <c r="AX588" s="213"/>
      <c r="AY588" s="213"/>
      <c r="AZ588" s="213"/>
      <c r="BA588" s="213"/>
      <c r="BB588" s="213"/>
      <c r="BC588" s="213"/>
      <c r="BD588" s="213"/>
      <c r="BE588" s="213"/>
      <c r="BF588" s="213"/>
      <c r="BG588" s="213"/>
      <c r="BH588" s="213"/>
      <c r="BI588" s="213"/>
      <c r="BJ588" s="213"/>
      <c r="BK588" s="213"/>
      <c r="BL588" s="213"/>
      <c r="BM588" s="216"/>
    </row>
    <row r="589" spans="1:65">
      <c r="A589" s="30"/>
      <c r="B589" s="3" t="s">
        <v>180</v>
      </c>
      <c r="C589" s="29"/>
      <c r="D589" s="215">
        <v>33.150000000000006</v>
      </c>
      <c r="E589" s="212"/>
      <c r="F589" s="213"/>
      <c r="G589" s="213"/>
      <c r="H589" s="213"/>
      <c r="I589" s="213"/>
      <c r="J589" s="213"/>
      <c r="K589" s="213"/>
      <c r="L589" s="213"/>
      <c r="M589" s="213"/>
      <c r="N589" s="213"/>
      <c r="O589" s="213"/>
      <c r="P589" s="213"/>
      <c r="Q589" s="213"/>
      <c r="R589" s="213"/>
      <c r="S589" s="213"/>
      <c r="T589" s="213"/>
      <c r="U589" s="213"/>
      <c r="V589" s="213"/>
      <c r="W589" s="213"/>
      <c r="X589" s="213"/>
      <c r="Y589" s="213"/>
      <c r="Z589" s="213"/>
      <c r="AA589" s="213"/>
      <c r="AB589" s="213"/>
      <c r="AC589" s="213"/>
      <c r="AD589" s="213"/>
      <c r="AE589" s="213"/>
      <c r="AF589" s="213"/>
      <c r="AG589" s="213"/>
      <c r="AH589" s="213"/>
      <c r="AI589" s="213"/>
      <c r="AJ589" s="213"/>
      <c r="AK589" s="213"/>
      <c r="AL589" s="213"/>
      <c r="AM589" s="213"/>
      <c r="AN589" s="213"/>
      <c r="AO589" s="213"/>
      <c r="AP589" s="213"/>
      <c r="AQ589" s="213"/>
      <c r="AR589" s="213"/>
      <c r="AS589" s="213"/>
      <c r="AT589" s="213"/>
      <c r="AU589" s="213"/>
      <c r="AV589" s="213"/>
      <c r="AW589" s="213"/>
      <c r="AX589" s="213"/>
      <c r="AY589" s="213"/>
      <c r="AZ589" s="213"/>
      <c r="BA589" s="213"/>
      <c r="BB589" s="213"/>
      <c r="BC589" s="213"/>
      <c r="BD589" s="213"/>
      <c r="BE589" s="213"/>
      <c r="BF589" s="213"/>
      <c r="BG589" s="213"/>
      <c r="BH589" s="213"/>
      <c r="BI589" s="213"/>
      <c r="BJ589" s="213"/>
      <c r="BK589" s="213"/>
      <c r="BL589" s="213"/>
      <c r="BM589" s="216"/>
    </row>
    <row r="590" spans="1:65">
      <c r="A590" s="30"/>
      <c r="B590" s="3" t="s">
        <v>181</v>
      </c>
      <c r="C590" s="29"/>
      <c r="D590" s="215">
        <v>0.16020819787597124</v>
      </c>
      <c r="E590" s="212"/>
      <c r="F590" s="213"/>
      <c r="G590" s="213"/>
      <c r="H590" s="213"/>
      <c r="I590" s="213"/>
      <c r="J590" s="213"/>
      <c r="K590" s="213"/>
      <c r="L590" s="213"/>
      <c r="M590" s="213"/>
      <c r="N590" s="213"/>
      <c r="O590" s="213"/>
      <c r="P590" s="213"/>
      <c r="Q590" s="213"/>
      <c r="R590" s="213"/>
      <c r="S590" s="213"/>
      <c r="T590" s="213"/>
      <c r="U590" s="213"/>
      <c r="V590" s="213"/>
      <c r="W590" s="213"/>
      <c r="X590" s="213"/>
      <c r="Y590" s="213"/>
      <c r="Z590" s="213"/>
      <c r="AA590" s="213"/>
      <c r="AB590" s="213"/>
      <c r="AC590" s="213"/>
      <c r="AD590" s="213"/>
      <c r="AE590" s="213"/>
      <c r="AF590" s="213"/>
      <c r="AG590" s="213"/>
      <c r="AH590" s="213"/>
      <c r="AI590" s="213"/>
      <c r="AJ590" s="213"/>
      <c r="AK590" s="213"/>
      <c r="AL590" s="213"/>
      <c r="AM590" s="213"/>
      <c r="AN590" s="213"/>
      <c r="AO590" s="213"/>
      <c r="AP590" s="213"/>
      <c r="AQ590" s="213"/>
      <c r="AR590" s="213"/>
      <c r="AS590" s="213"/>
      <c r="AT590" s="213"/>
      <c r="AU590" s="213"/>
      <c r="AV590" s="213"/>
      <c r="AW590" s="213"/>
      <c r="AX590" s="213"/>
      <c r="AY590" s="213"/>
      <c r="AZ590" s="213"/>
      <c r="BA590" s="213"/>
      <c r="BB590" s="213"/>
      <c r="BC590" s="213"/>
      <c r="BD590" s="213"/>
      <c r="BE590" s="213"/>
      <c r="BF590" s="213"/>
      <c r="BG590" s="213"/>
      <c r="BH590" s="213"/>
      <c r="BI590" s="213"/>
      <c r="BJ590" s="213"/>
      <c r="BK590" s="213"/>
      <c r="BL590" s="213"/>
      <c r="BM590" s="216"/>
    </row>
    <row r="591" spans="1:65">
      <c r="A591" s="30"/>
      <c r="B591" s="3" t="s">
        <v>83</v>
      </c>
      <c r="C591" s="29"/>
      <c r="D591" s="13">
        <v>4.8231268803603997E-3</v>
      </c>
      <c r="E591" s="14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A592" s="30"/>
      <c r="B592" s="3" t="s">
        <v>182</v>
      </c>
      <c r="C592" s="29"/>
      <c r="D592" s="13">
        <v>-1.1102230246251565E-15</v>
      </c>
      <c r="E592" s="14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30"/>
      <c r="B593" s="46" t="s">
        <v>183</v>
      </c>
      <c r="C593" s="47"/>
      <c r="D593" s="45" t="s">
        <v>184</v>
      </c>
      <c r="E593" s="14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B594" s="31"/>
      <c r="C594" s="20"/>
      <c r="D594" s="20"/>
      <c r="BM594" s="55"/>
    </row>
    <row r="595" spans="1:65" ht="15">
      <c r="B595" s="8" t="s">
        <v>288</v>
      </c>
      <c r="BM595" s="28" t="s">
        <v>193</v>
      </c>
    </row>
    <row r="596" spans="1:65" ht="15">
      <c r="A596" s="25" t="s">
        <v>34</v>
      </c>
      <c r="B596" s="18" t="s">
        <v>101</v>
      </c>
      <c r="C596" s="15" t="s">
        <v>102</v>
      </c>
      <c r="D596" s="16" t="s">
        <v>153</v>
      </c>
      <c r="E596" s="14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</v>
      </c>
    </row>
    <row r="597" spans="1:65">
      <c r="A597" s="30"/>
      <c r="B597" s="19" t="s">
        <v>154</v>
      </c>
      <c r="C597" s="9" t="s">
        <v>154</v>
      </c>
      <c r="D597" s="144" t="s">
        <v>156</v>
      </c>
      <c r="E597" s="14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3</v>
      </c>
    </row>
    <row r="598" spans="1:65">
      <c r="A598" s="30"/>
      <c r="B598" s="19"/>
      <c r="C598" s="9"/>
      <c r="D598" s="10" t="s">
        <v>192</v>
      </c>
      <c r="E598" s="14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1</v>
      </c>
    </row>
    <row r="599" spans="1:65">
      <c r="A599" s="30"/>
      <c r="B599" s="19"/>
      <c r="C599" s="9"/>
      <c r="D599" s="26"/>
      <c r="E599" s="14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1</v>
      </c>
    </row>
    <row r="600" spans="1:65">
      <c r="A600" s="30"/>
      <c r="B600" s="18">
        <v>1</v>
      </c>
      <c r="C600" s="14">
        <v>1</v>
      </c>
      <c r="D600" s="211">
        <v>11.1</v>
      </c>
      <c r="E600" s="212"/>
      <c r="F600" s="213"/>
      <c r="G600" s="213"/>
      <c r="H600" s="213"/>
      <c r="I600" s="213"/>
      <c r="J600" s="213"/>
      <c r="K600" s="213"/>
      <c r="L600" s="213"/>
      <c r="M600" s="213"/>
      <c r="N600" s="213"/>
      <c r="O600" s="213"/>
      <c r="P600" s="213"/>
      <c r="Q600" s="213"/>
      <c r="R600" s="213"/>
      <c r="S600" s="213"/>
      <c r="T600" s="213"/>
      <c r="U600" s="213"/>
      <c r="V600" s="213"/>
      <c r="W600" s="213"/>
      <c r="X600" s="213"/>
      <c r="Y600" s="213"/>
      <c r="Z600" s="213"/>
      <c r="AA600" s="213"/>
      <c r="AB600" s="213"/>
      <c r="AC600" s="213"/>
      <c r="AD600" s="213"/>
      <c r="AE600" s="213"/>
      <c r="AF600" s="213"/>
      <c r="AG600" s="213"/>
      <c r="AH600" s="213"/>
      <c r="AI600" s="213"/>
      <c r="AJ600" s="213"/>
      <c r="AK600" s="213"/>
      <c r="AL600" s="213"/>
      <c r="AM600" s="213"/>
      <c r="AN600" s="213"/>
      <c r="AO600" s="213"/>
      <c r="AP600" s="213"/>
      <c r="AQ600" s="213"/>
      <c r="AR600" s="213"/>
      <c r="AS600" s="213"/>
      <c r="AT600" s="213"/>
      <c r="AU600" s="213"/>
      <c r="AV600" s="213"/>
      <c r="AW600" s="213"/>
      <c r="AX600" s="213"/>
      <c r="AY600" s="213"/>
      <c r="AZ600" s="213"/>
      <c r="BA600" s="213"/>
      <c r="BB600" s="213"/>
      <c r="BC600" s="213"/>
      <c r="BD600" s="213"/>
      <c r="BE600" s="213"/>
      <c r="BF600" s="213"/>
      <c r="BG600" s="213"/>
      <c r="BH600" s="213"/>
      <c r="BI600" s="213"/>
      <c r="BJ600" s="213"/>
      <c r="BK600" s="213"/>
      <c r="BL600" s="213"/>
      <c r="BM600" s="214">
        <v>1</v>
      </c>
    </row>
    <row r="601" spans="1:65">
      <c r="A601" s="30"/>
      <c r="B601" s="19">
        <v>1</v>
      </c>
      <c r="C601" s="9">
        <v>2</v>
      </c>
      <c r="D601" s="215">
        <v>11.7</v>
      </c>
      <c r="E601" s="212"/>
      <c r="F601" s="213"/>
      <c r="G601" s="213"/>
      <c r="H601" s="213"/>
      <c r="I601" s="213"/>
      <c r="J601" s="213"/>
      <c r="K601" s="213"/>
      <c r="L601" s="213"/>
      <c r="M601" s="213"/>
      <c r="N601" s="213"/>
      <c r="O601" s="213"/>
      <c r="P601" s="213"/>
      <c r="Q601" s="213"/>
      <c r="R601" s="213"/>
      <c r="S601" s="213"/>
      <c r="T601" s="213"/>
      <c r="U601" s="213"/>
      <c r="V601" s="213"/>
      <c r="W601" s="213"/>
      <c r="X601" s="213"/>
      <c r="Y601" s="213"/>
      <c r="Z601" s="213"/>
      <c r="AA601" s="213"/>
      <c r="AB601" s="213"/>
      <c r="AC601" s="213"/>
      <c r="AD601" s="213"/>
      <c r="AE601" s="213"/>
      <c r="AF601" s="213"/>
      <c r="AG601" s="213"/>
      <c r="AH601" s="213"/>
      <c r="AI601" s="213"/>
      <c r="AJ601" s="213"/>
      <c r="AK601" s="213"/>
      <c r="AL601" s="213"/>
      <c r="AM601" s="213"/>
      <c r="AN601" s="213"/>
      <c r="AO601" s="213"/>
      <c r="AP601" s="213"/>
      <c r="AQ601" s="213"/>
      <c r="AR601" s="213"/>
      <c r="AS601" s="213"/>
      <c r="AT601" s="213"/>
      <c r="AU601" s="213"/>
      <c r="AV601" s="213"/>
      <c r="AW601" s="213"/>
      <c r="AX601" s="213"/>
      <c r="AY601" s="213"/>
      <c r="AZ601" s="213"/>
      <c r="BA601" s="213"/>
      <c r="BB601" s="213"/>
      <c r="BC601" s="213"/>
      <c r="BD601" s="213"/>
      <c r="BE601" s="213"/>
      <c r="BF601" s="213"/>
      <c r="BG601" s="213"/>
      <c r="BH601" s="213"/>
      <c r="BI601" s="213"/>
      <c r="BJ601" s="213"/>
      <c r="BK601" s="213"/>
      <c r="BL601" s="213"/>
      <c r="BM601" s="214">
        <v>13</v>
      </c>
    </row>
    <row r="602" spans="1:65">
      <c r="A602" s="30"/>
      <c r="B602" s="19">
        <v>1</v>
      </c>
      <c r="C602" s="9">
        <v>3</v>
      </c>
      <c r="D602" s="215">
        <v>11.4</v>
      </c>
      <c r="E602" s="212"/>
      <c r="F602" s="213"/>
      <c r="G602" s="213"/>
      <c r="H602" s="213"/>
      <c r="I602" s="213"/>
      <c r="J602" s="213"/>
      <c r="K602" s="213"/>
      <c r="L602" s="213"/>
      <c r="M602" s="213"/>
      <c r="N602" s="213"/>
      <c r="O602" s="213"/>
      <c r="P602" s="213"/>
      <c r="Q602" s="213"/>
      <c r="R602" s="213"/>
      <c r="S602" s="213"/>
      <c r="T602" s="213"/>
      <c r="U602" s="213"/>
      <c r="V602" s="213"/>
      <c r="W602" s="213"/>
      <c r="X602" s="213"/>
      <c r="Y602" s="213"/>
      <c r="Z602" s="213"/>
      <c r="AA602" s="213"/>
      <c r="AB602" s="213"/>
      <c r="AC602" s="213"/>
      <c r="AD602" s="213"/>
      <c r="AE602" s="213"/>
      <c r="AF602" s="213"/>
      <c r="AG602" s="213"/>
      <c r="AH602" s="213"/>
      <c r="AI602" s="213"/>
      <c r="AJ602" s="213"/>
      <c r="AK602" s="213"/>
      <c r="AL602" s="213"/>
      <c r="AM602" s="213"/>
      <c r="AN602" s="213"/>
      <c r="AO602" s="213"/>
      <c r="AP602" s="213"/>
      <c r="AQ602" s="213"/>
      <c r="AR602" s="213"/>
      <c r="AS602" s="213"/>
      <c r="AT602" s="213"/>
      <c r="AU602" s="213"/>
      <c r="AV602" s="213"/>
      <c r="AW602" s="213"/>
      <c r="AX602" s="213"/>
      <c r="AY602" s="213"/>
      <c r="AZ602" s="213"/>
      <c r="BA602" s="213"/>
      <c r="BB602" s="213"/>
      <c r="BC602" s="213"/>
      <c r="BD602" s="213"/>
      <c r="BE602" s="213"/>
      <c r="BF602" s="213"/>
      <c r="BG602" s="213"/>
      <c r="BH602" s="213"/>
      <c r="BI602" s="213"/>
      <c r="BJ602" s="213"/>
      <c r="BK602" s="213"/>
      <c r="BL602" s="213"/>
      <c r="BM602" s="214">
        <v>16</v>
      </c>
    </row>
    <row r="603" spans="1:65">
      <c r="A603" s="30"/>
      <c r="B603" s="19">
        <v>1</v>
      </c>
      <c r="C603" s="9">
        <v>4</v>
      </c>
      <c r="D603" s="215">
        <v>10.8</v>
      </c>
      <c r="E603" s="212"/>
      <c r="F603" s="213"/>
      <c r="G603" s="213"/>
      <c r="H603" s="213"/>
      <c r="I603" s="213"/>
      <c r="J603" s="213"/>
      <c r="K603" s="213"/>
      <c r="L603" s="213"/>
      <c r="M603" s="213"/>
      <c r="N603" s="213"/>
      <c r="O603" s="213"/>
      <c r="P603" s="213"/>
      <c r="Q603" s="213"/>
      <c r="R603" s="213"/>
      <c r="S603" s="213"/>
      <c r="T603" s="213"/>
      <c r="U603" s="213"/>
      <c r="V603" s="213"/>
      <c r="W603" s="213"/>
      <c r="X603" s="213"/>
      <c r="Y603" s="213"/>
      <c r="Z603" s="213"/>
      <c r="AA603" s="213"/>
      <c r="AB603" s="213"/>
      <c r="AC603" s="213"/>
      <c r="AD603" s="213"/>
      <c r="AE603" s="213"/>
      <c r="AF603" s="213"/>
      <c r="AG603" s="213"/>
      <c r="AH603" s="213"/>
      <c r="AI603" s="213"/>
      <c r="AJ603" s="213"/>
      <c r="AK603" s="213"/>
      <c r="AL603" s="213"/>
      <c r="AM603" s="213"/>
      <c r="AN603" s="213"/>
      <c r="AO603" s="213"/>
      <c r="AP603" s="213"/>
      <c r="AQ603" s="213"/>
      <c r="AR603" s="213"/>
      <c r="AS603" s="213"/>
      <c r="AT603" s="213"/>
      <c r="AU603" s="213"/>
      <c r="AV603" s="213"/>
      <c r="AW603" s="213"/>
      <c r="AX603" s="213"/>
      <c r="AY603" s="213"/>
      <c r="AZ603" s="213"/>
      <c r="BA603" s="213"/>
      <c r="BB603" s="213"/>
      <c r="BC603" s="213"/>
      <c r="BD603" s="213"/>
      <c r="BE603" s="213"/>
      <c r="BF603" s="213"/>
      <c r="BG603" s="213"/>
      <c r="BH603" s="213"/>
      <c r="BI603" s="213"/>
      <c r="BJ603" s="213"/>
      <c r="BK603" s="213"/>
      <c r="BL603" s="213"/>
      <c r="BM603" s="214">
        <v>11.25</v>
      </c>
    </row>
    <row r="604" spans="1:65">
      <c r="A604" s="30"/>
      <c r="B604" s="19">
        <v>1</v>
      </c>
      <c r="C604" s="9">
        <v>5</v>
      </c>
      <c r="D604" s="215">
        <v>11.5</v>
      </c>
      <c r="E604" s="212"/>
      <c r="F604" s="213"/>
      <c r="G604" s="213"/>
      <c r="H604" s="213"/>
      <c r="I604" s="213"/>
      <c r="J604" s="213"/>
      <c r="K604" s="213"/>
      <c r="L604" s="213"/>
      <c r="M604" s="213"/>
      <c r="N604" s="213"/>
      <c r="O604" s="213"/>
      <c r="P604" s="213"/>
      <c r="Q604" s="213"/>
      <c r="R604" s="213"/>
      <c r="S604" s="213"/>
      <c r="T604" s="213"/>
      <c r="U604" s="213"/>
      <c r="V604" s="213"/>
      <c r="W604" s="213"/>
      <c r="X604" s="213"/>
      <c r="Y604" s="213"/>
      <c r="Z604" s="213"/>
      <c r="AA604" s="213"/>
      <c r="AB604" s="213"/>
      <c r="AC604" s="213"/>
      <c r="AD604" s="213"/>
      <c r="AE604" s="213"/>
      <c r="AF604" s="213"/>
      <c r="AG604" s="213"/>
      <c r="AH604" s="213"/>
      <c r="AI604" s="213"/>
      <c r="AJ604" s="213"/>
      <c r="AK604" s="213"/>
      <c r="AL604" s="213"/>
      <c r="AM604" s="213"/>
      <c r="AN604" s="213"/>
      <c r="AO604" s="213"/>
      <c r="AP604" s="213"/>
      <c r="AQ604" s="213"/>
      <c r="AR604" s="213"/>
      <c r="AS604" s="213"/>
      <c r="AT604" s="213"/>
      <c r="AU604" s="213"/>
      <c r="AV604" s="213"/>
      <c r="AW604" s="213"/>
      <c r="AX604" s="213"/>
      <c r="AY604" s="213"/>
      <c r="AZ604" s="213"/>
      <c r="BA604" s="213"/>
      <c r="BB604" s="213"/>
      <c r="BC604" s="213"/>
      <c r="BD604" s="213"/>
      <c r="BE604" s="213"/>
      <c r="BF604" s="213"/>
      <c r="BG604" s="213"/>
      <c r="BH604" s="213"/>
      <c r="BI604" s="213"/>
      <c r="BJ604" s="213"/>
      <c r="BK604" s="213"/>
      <c r="BL604" s="213"/>
      <c r="BM604" s="214">
        <v>19</v>
      </c>
    </row>
    <row r="605" spans="1:65">
      <c r="A605" s="30"/>
      <c r="B605" s="19">
        <v>1</v>
      </c>
      <c r="C605" s="9">
        <v>6</v>
      </c>
      <c r="D605" s="215">
        <v>11</v>
      </c>
      <c r="E605" s="212"/>
      <c r="F605" s="213"/>
      <c r="G605" s="213"/>
      <c r="H605" s="213"/>
      <c r="I605" s="213"/>
      <c r="J605" s="213"/>
      <c r="K605" s="213"/>
      <c r="L605" s="213"/>
      <c r="M605" s="213"/>
      <c r="N605" s="213"/>
      <c r="O605" s="213"/>
      <c r="P605" s="213"/>
      <c r="Q605" s="213"/>
      <c r="R605" s="213"/>
      <c r="S605" s="213"/>
      <c r="T605" s="213"/>
      <c r="U605" s="213"/>
      <c r="V605" s="213"/>
      <c r="W605" s="213"/>
      <c r="X605" s="213"/>
      <c r="Y605" s="213"/>
      <c r="Z605" s="213"/>
      <c r="AA605" s="213"/>
      <c r="AB605" s="213"/>
      <c r="AC605" s="213"/>
      <c r="AD605" s="213"/>
      <c r="AE605" s="213"/>
      <c r="AF605" s="213"/>
      <c r="AG605" s="213"/>
      <c r="AH605" s="213"/>
      <c r="AI605" s="213"/>
      <c r="AJ605" s="213"/>
      <c r="AK605" s="213"/>
      <c r="AL605" s="213"/>
      <c r="AM605" s="213"/>
      <c r="AN605" s="213"/>
      <c r="AO605" s="213"/>
      <c r="AP605" s="213"/>
      <c r="AQ605" s="213"/>
      <c r="AR605" s="213"/>
      <c r="AS605" s="213"/>
      <c r="AT605" s="213"/>
      <c r="AU605" s="213"/>
      <c r="AV605" s="213"/>
      <c r="AW605" s="213"/>
      <c r="AX605" s="213"/>
      <c r="AY605" s="213"/>
      <c r="AZ605" s="213"/>
      <c r="BA605" s="213"/>
      <c r="BB605" s="213"/>
      <c r="BC605" s="213"/>
      <c r="BD605" s="213"/>
      <c r="BE605" s="213"/>
      <c r="BF605" s="213"/>
      <c r="BG605" s="213"/>
      <c r="BH605" s="213"/>
      <c r="BI605" s="213"/>
      <c r="BJ605" s="213"/>
      <c r="BK605" s="213"/>
      <c r="BL605" s="213"/>
      <c r="BM605" s="216"/>
    </row>
    <row r="606" spans="1:65">
      <c r="A606" s="30"/>
      <c r="B606" s="20" t="s">
        <v>179</v>
      </c>
      <c r="C606" s="12"/>
      <c r="D606" s="217">
        <v>11.25</v>
      </c>
      <c r="E606" s="212"/>
      <c r="F606" s="213"/>
      <c r="G606" s="213"/>
      <c r="H606" s="213"/>
      <c r="I606" s="213"/>
      <c r="J606" s="213"/>
      <c r="K606" s="213"/>
      <c r="L606" s="213"/>
      <c r="M606" s="213"/>
      <c r="N606" s="213"/>
      <c r="O606" s="213"/>
      <c r="P606" s="213"/>
      <c r="Q606" s="213"/>
      <c r="R606" s="213"/>
      <c r="S606" s="213"/>
      <c r="T606" s="213"/>
      <c r="U606" s="213"/>
      <c r="V606" s="213"/>
      <c r="W606" s="213"/>
      <c r="X606" s="213"/>
      <c r="Y606" s="213"/>
      <c r="Z606" s="213"/>
      <c r="AA606" s="213"/>
      <c r="AB606" s="213"/>
      <c r="AC606" s="213"/>
      <c r="AD606" s="213"/>
      <c r="AE606" s="213"/>
      <c r="AF606" s="213"/>
      <c r="AG606" s="213"/>
      <c r="AH606" s="213"/>
      <c r="AI606" s="213"/>
      <c r="AJ606" s="213"/>
      <c r="AK606" s="213"/>
      <c r="AL606" s="213"/>
      <c r="AM606" s="213"/>
      <c r="AN606" s="213"/>
      <c r="AO606" s="213"/>
      <c r="AP606" s="213"/>
      <c r="AQ606" s="213"/>
      <c r="AR606" s="213"/>
      <c r="AS606" s="213"/>
      <c r="AT606" s="213"/>
      <c r="AU606" s="213"/>
      <c r="AV606" s="213"/>
      <c r="AW606" s="213"/>
      <c r="AX606" s="213"/>
      <c r="AY606" s="213"/>
      <c r="AZ606" s="213"/>
      <c r="BA606" s="213"/>
      <c r="BB606" s="213"/>
      <c r="BC606" s="213"/>
      <c r="BD606" s="213"/>
      <c r="BE606" s="213"/>
      <c r="BF606" s="213"/>
      <c r="BG606" s="213"/>
      <c r="BH606" s="213"/>
      <c r="BI606" s="213"/>
      <c r="BJ606" s="213"/>
      <c r="BK606" s="213"/>
      <c r="BL606" s="213"/>
      <c r="BM606" s="216"/>
    </row>
    <row r="607" spans="1:65">
      <c r="A607" s="30"/>
      <c r="B607" s="3" t="s">
        <v>180</v>
      </c>
      <c r="C607" s="29"/>
      <c r="D607" s="215">
        <v>11.25</v>
      </c>
      <c r="E607" s="212"/>
      <c r="F607" s="213"/>
      <c r="G607" s="213"/>
      <c r="H607" s="213"/>
      <c r="I607" s="213"/>
      <c r="J607" s="213"/>
      <c r="K607" s="213"/>
      <c r="L607" s="213"/>
      <c r="M607" s="213"/>
      <c r="N607" s="213"/>
      <c r="O607" s="213"/>
      <c r="P607" s="213"/>
      <c r="Q607" s="213"/>
      <c r="R607" s="213"/>
      <c r="S607" s="213"/>
      <c r="T607" s="213"/>
      <c r="U607" s="213"/>
      <c r="V607" s="213"/>
      <c r="W607" s="213"/>
      <c r="X607" s="213"/>
      <c r="Y607" s="213"/>
      <c r="Z607" s="213"/>
      <c r="AA607" s="213"/>
      <c r="AB607" s="213"/>
      <c r="AC607" s="213"/>
      <c r="AD607" s="213"/>
      <c r="AE607" s="213"/>
      <c r="AF607" s="213"/>
      <c r="AG607" s="213"/>
      <c r="AH607" s="213"/>
      <c r="AI607" s="213"/>
      <c r="AJ607" s="213"/>
      <c r="AK607" s="213"/>
      <c r="AL607" s="213"/>
      <c r="AM607" s="213"/>
      <c r="AN607" s="213"/>
      <c r="AO607" s="213"/>
      <c r="AP607" s="213"/>
      <c r="AQ607" s="213"/>
      <c r="AR607" s="213"/>
      <c r="AS607" s="213"/>
      <c r="AT607" s="213"/>
      <c r="AU607" s="213"/>
      <c r="AV607" s="213"/>
      <c r="AW607" s="213"/>
      <c r="AX607" s="213"/>
      <c r="AY607" s="213"/>
      <c r="AZ607" s="213"/>
      <c r="BA607" s="213"/>
      <c r="BB607" s="213"/>
      <c r="BC607" s="213"/>
      <c r="BD607" s="213"/>
      <c r="BE607" s="213"/>
      <c r="BF607" s="213"/>
      <c r="BG607" s="213"/>
      <c r="BH607" s="213"/>
      <c r="BI607" s="213"/>
      <c r="BJ607" s="213"/>
      <c r="BK607" s="213"/>
      <c r="BL607" s="213"/>
      <c r="BM607" s="216"/>
    </row>
    <row r="608" spans="1:65">
      <c r="A608" s="30"/>
      <c r="B608" s="3" t="s">
        <v>181</v>
      </c>
      <c r="C608" s="29"/>
      <c r="D608" s="215">
        <v>0.33911649915626307</v>
      </c>
      <c r="E608" s="212"/>
      <c r="F608" s="213"/>
      <c r="G608" s="213"/>
      <c r="H608" s="213"/>
      <c r="I608" s="213"/>
      <c r="J608" s="213"/>
      <c r="K608" s="213"/>
      <c r="L608" s="213"/>
      <c r="M608" s="213"/>
      <c r="N608" s="213"/>
      <c r="O608" s="213"/>
      <c r="P608" s="213"/>
      <c r="Q608" s="213"/>
      <c r="R608" s="213"/>
      <c r="S608" s="213"/>
      <c r="T608" s="213"/>
      <c r="U608" s="213"/>
      <c r="V608" s="213"/>
      <c r="W608" s="213"/>
      <c r="X608" s="213"/>
      <c r="Y608" s="213"/>
      <c r="Z608" s="213"/>
      <c r="AA608" s="213"/>
      <c r="AB608" s="213"/>
      <c r="AC608" s="213"/>
      <c r="AD608" s="213"/>
      <c r="AE608" s="213"/>
      <c r="AF608" s="213"/>
      <c r="AG608" s="213"/>
      <c r="AH608" s="213"/>
      <c r="AI608" s="213"/>
      <c r="AJ608" s="213"/>
      <c r="AK608" s="213"/>
      <c r="AL608" s="213"/>
      <c r="AM608" s="213"/>
      <c r="AN608" s="213"/>
      <c r="AO608" s="213"/>
      <c r="AP608" s="213"/>
      <c r="AQ608" s="213"/>
      <c r="AR608" s="213"/>
      <c r="AS608" s="213"/>
      <c r="AT608" s="213"/>
      <c r="AU608" s="213"/>
      <c r="AV608" s="213"/>
      <c r="AW608" s="213"/>
      <c r="AX608" s="213"/>
      <c r="AY608" s="213"/>
      <c r="AZ608" s="213"/>
      <c r="BA608" s="213"/>
      <c r="BB608" s="213"/>
      <c r="BC608" s="213"/>
      <c r="BD608" s="213"/>
      <c r="BE608" s="213"/>
      <c r="BF608" s="213"/>
      <c r="BG608" s="213"/>
      <c r="BH608" s="213"/>
      <c r="BI608" s="213"/>
      <c r="BJ608" s="213"/>
      <c r="BK608" s="213"/>
      <c r="BL608" s="213"/>
      <c r="BM608" s="216"/>
    </row>
    <row r="609" spans="1:65">
      <c r="A609" s="30"/>
      <c r="B609" s="3" t="s">
        <v>83</v>
      </c>
      <c r="C609" s="29"/>
      <c r="D609" s="13">
        <v>3.0143688813890051E-2</v>
      </c>
      <c r="E609" s="14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5"/>
    </row>
    <row r="610" spans="1:65">
      <c r="A610" s="30"/>
      <c r="B610" s="3" t="s">
        <v>182</v>
      </c>
      <c r="C610" s="29"/>
      <c r="D610" s="13">
        <v>0</v>
      </c>
      <c r="E610" s="14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30"/>
      <c r="B611" s="46" t="s">
        <v>183</v>
      </c>
      <c r="C611" s="47"/>
      <c r="D611" s="45" t="s">
        <v>184</v>
      </c>
      <c r="E611" s="14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B612" s="31"/>
      <c r="C612" s="20"/>
      <c r="D612" s="20"/>
      <c r="BM612" s="55"/>
    </row>
    <row r="613" spans="1:65" ht="15">
      <c r="B613" s="8" t="s">
        <v>289</v>
      </c>
      <c r="BM613" s="28" t="s">
        <v>193</v>
      </c>
    </row>
    <row r="614" spans="1:65" ht="15">
      <c r="A614" s="25" t="s">
        <v>56</v>
      </c>
      <c r="B614" s="18" t="s">
        <v>101</v>
      </c>
      <c r="C614" s="15" t="s">
        <v>102</v>
      </c>
      <c r="D614" s="16" t="s">
        <v>153</v>
      </c>
      <c r="E614" s="14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</v>
      </c>
    </row>
    <row r="615" spans="1:65">
      <c r="A615" s="30"/>
      <c r="B615" s="19" t="s">
        <v>154</v>
      </c>
      <c r="C615" s="9" t="s">
        <v>154</v>
      </c>
      <c r="D615" s="144" t="s">
        <v>156</v>
      </c>
      <c r="E615" s="14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 t="s">
        <v>1</v>
      </c>
    </row>
    <row r="616" spans="1:65">
      <c r="A616" s="30"/>
      <c r="B616" s="19"/>
      <c r="C616" s="9"/>
      <c r="D616" s="10" t="s">
        <v>192</v>
      </c>
      <c r="E616" s="146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3</v>
      </c>
    </row>
    <row r="617" spans="1:65">
      <c r="A617" s="30"/>
      <c r="B617" s="19"/>
      <c r="C617" s="9"/>
      <c r="D617" s="26"/>
      <c r="E617" s="146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3</v>
      </c>
    </row>
    <row r="618" spans="1:65">
      <c r="A618" s="30"/>
      <c r="B618" s="18">
        <v>1</v>
      </c>
      <c r="C618" s="14">
        <v>1</v>
      </c>
      <c r="D618" s="218">
        <v>2.86E-2</v>
      </c>
      <c r="E618" s="199"/>
      <c r="F618" s="200"/>
      <c r="G618" s="200"/>
      <c r="H618" s="200"/>
      <c r="I618" s="200"/>
      <c r="J618" s="200"/>
      <c r="K618" s="200"/>
      <c r="L618" s="200"/>
      <c r="M618" s="200"/>
      <c r="N618" s="200"/>
      <c r="O618" s="200"/>
      <c r="P618" s="200"/>
      <c r="Q618" s="200"/>
      <c r="R618" s="200"/>
      <c r="S618" s="200"/>
      <c r="T618" s="200"/>
      <c r="U618" s="200"/>
      <c r="V618" s="200"/>
      <c r="W618" s="200"/>
      <c r="X618" s="200"/>
      <c r="Y618" s="200"/>
      <c r="Z618" s="200"/>
      <c r="AA618" s="200"/>
      <c r="AB618" s="200"/>
      <c r="AC618" s="200"/>
      <c r="AD618" s="200"/>
      <c r="AE618" s="200"/>
      <c r="AF618" s="200"/>
      <c r="AG618" s="200"/>
      <c r="AH618" s="200"/>
      <c r="AI618" s="200"/>
      <c r="AJ618" s="200"/>
      <c r="AK618" s="200"/>
      <c r="AL618" s="200"/>
      <c r="AM618" s="200"/>
      <c r="AN618" s="200"/>
      <c r="AO618" s="200"/>
      <c r="AP618" s="200"/>
      <c r="AQ618" s="200"/>
      <c r="AR618" s="200"/>
      <c r="AS618" s="200"/>
      <c r="AT618" s="200"/>
      <c r="AU618" s="200"/>
      <c r="AV618" s="200"/>
      <c r="AW618" s="200"/>
      <c r="AX618" s="200"/>
      <c r="AY618" s="200"/>
      <c r="AZ618" s="200"/>
      <c r="BA618" s="200"/>
      <c r="BB618" s="200"/>
      <c r="BC618" s="200"/>
      <c r="BD618" s="200"/>
      <c r="BE618" s="200"/>
      <c r="BF618" s="200"/>
      <c r="BG618" s="200"/>
      <c r="BH618" s="200"/>
      <c r="BI618" s="200"/>
      <c r="BJ618" s="200"/>
      <c r="BK618" s="200"/>
      <c r="BL618" s="200"/>
      <c r="BM618" s="219">
        <v>1</v>
      </c>
    </row>
    <row r="619" spans="1:65">
      <c r="A619" s="30"/>
      <c r="B619" s="19">
        <v>1</v>
      </c>
      <c r="C619" s="9">
        <v>2</v>
      </c>
      <c r="D619" s="24">
        <v>2.9500000000000002E-2</v>
      </c>
      <c r="E619" s="199"/>
      <c r="F619" s="200"/>
      <c r="G619" s="200"/>
      <c r="H619" s="200"/>
      <c r="I619" s="200"/>
      <c r="J619" s="200"/>
      <c r="K619" s="200"/>
      <c r="L619" s="200"/>
      <c r="M619" s="200"/>
      <c r="N619" s="200"/>
      <c r="O619" s="200"/>
      <c r="P619" s="200"/>
      <c r="Q619" s="200"/>
      <c r="R619" s="200"/>
      <c r="S619" s="200"/>
      <c r="T619" s="200"/>
      <c r="U619" s="200"/>
      <c r="V619" s="200"/>
      <c r="W619" s="200"/>
      <c r="X619" s="200"/>
      <c r="Y619" s="200"/>
      <c r="Z619" s="200"/>
      <c r="AA619" s="200"/>
      <c r="AB619" s="200"/>
      <c r="AC619" s="200"/>
      <c r="AD619" s="200"/>
      <c r="AE619" s="200"/>
      <c r="AF619" s="200"/>
      <c r="AG619" s="200"/>
      <c r="AH619" s="200"/>
      <c r="AI619" s="200"/>
      <c r="AJ619" s="200"/>
      <c r="AK619" s="200"/>
      <c r="AL619" s="200"/>
      <c r="AM619" s="200"/>
      <c r="AN619" s="200"/>
      <c r="AO619" s="200"/>
      <c r="AP619" s="200"/>
      <c r="AQ619" s="200"/>
      <c r="AR619" s="200"/>
      <c r="AS619" s="200"/>
      <c r="AT619" s="200"/>
      <c r="AU619" s="200"/>
      <c r="AV619" s="200"/>
      <c r="AW619" s="200"/>
      <c r="AX619" s="200"/>
      <c r="AY619" s="200"/>
      <c r="AZ619" s="200"/>
      <c r="BA619" s="200"/>
      <c r="BB619" s="200"/>
      <c r="BC619" s="200"/>
      <c r="BD619" s="200"/>
      <c r="BE619" s="200"/>
      <c r="BF619" s="200"/>
      <c r="BG619" s="200"/>
      <c r="BH619" s="200"/>
      <c r="BI619" s="200"/>
      <c r="BJ619" s="200"/>
      <c r="BK619" s="200"/>
      <c r="BL619" s="200"/>
      <c r="BM619" s="219">
        <v>14</v>
      </c>
    </row>
    <row r="620" spans="1:65">
      <c r="A620" s="30"/>
      <c r="B620" s="19">
        <v>1</v>
      </c>
      <c r="C620" s="9">
        <v>3</v>
      </c>
      <c r="D620" s="24">
        <v>2.9399999999999999E-2</v>
      </c>
      <c r="E620" s="199"/>
      <c r="F620" s="200"/>
      <c r="G620" s="200"/>
      <c r="H620" s="200"/>
      <c r="I620" s="200"/>
      <c r="J620" s="200"/>
      <c r="K620" s="200"/>
      <c r="L620" s="200"/>
      <c r="M620" s="200"/>
      <c r="N620" s="200"/>
      <c r="O620" s="200"/>
      <c r="P620" s="200"/>
      <c r="Q620" s="200"/>
      <c r="R620" s="200"/>
      <c r="S620" s="200"/>
      <c r="T620" s="200"/>
      <c r="U620" s="200"/>
      <c r="V620" s="200"/>
      <c r="W620" s="200"/>
      <c r="X620" s="200"/>
      <c r="Y620" s="200"/>
      <c r="Z620" s="200"/>
      <c r="AA620" s="200"/>
      <c r="AB620" s="200"/>
      <c r="AC620" s="200"/>
      <c r="AD620" s="200"/>
      <c r="AE620" s="200"/>
      <c r="AF620" s="200"/>
      <c r="AG620" s="200"/>
      <c r="AH620" s="200"/>
      <c r="AI620" s="200"/>
      <c r="AJ620" s="200"/>
      <c r="AK620" s="200"/>
      <c r="AL620" s="200"/>
      <c r="AM620" s="200"/>
      <c r="AN620" s="200"/>
      <c r="AO620" s="200"/>
      <c r="AP620" s="200"/>
      <c r="AQ620" s="200"/>
      <c r="AR620" s="200"/>
      <c r="AS620" s="200"/>
      <c r="AT620" s="200"/>
      <c r="AU620" s="200"/>
      <c r="AV620" s="200"/>
      <c r="AW620" s="200"/>
      <c r="AX620" s="200"/>
      <c r="AY620" s="200"/>
      <c r="AZ620" s="200"/>
      <c r="BA620" s="200"/>
      <c r="BB620" s="200"/>
      <c r="BC620" s="200"/>
      <c r="BD620" s="200"/>
      <c r="BE620" s="200"/>
      <c r="BF620" s="200"/>
      <c r="BG620" s="200"/>
      <c r="BH620" s="200"/>
      <c r="BI620" s="200"/>
      <c r="BJ620" s="200"/>
      <c r="BK620" s="200"/>
      <c r="BL620" s="200"/>
      <c r="BM620" s="219">
        <v>16</v>
      </c>
    </row>
    <row r="621" spans="1:65">
      <c r="A621" s="30"/>
      <c r="B621" s="19">
        <v>1</v>
      </c>
      <c r="C621" s="9">
        <v>4</v>
      </c>
      <c r="D621" s="24">
        <v>2.9100000000000001E-2</v>
      </c>
      <c r="E621" s="199"/>
      <c r="F621" s="200"/>
      <c r="G621" s="200"/>
      <c r="H621" s="200"/>
      <c r="I621" s="200"/>
      <c r="J621" s="200"/>
      <c r="K621" s="200"/>
      <c r="L621" s="200"/>
      <c r="M621" s="200"/>
      <c r="N621" s="200"/>
      <c r="O621" s="200"/>
      <c r="P621" s="200"/>
      <c r="Q621" s="200"/>
      <c r="R621" s="200"/>
      <c r="S621" s="200"/>
      <c r="T621" s="200"/>
      <c r="U621" s="200"/>
      <c r="V621" s="200"/>
      <c r="W621" s="200"/>
      <c r="X621" s="200"/>
      <c r="Y621" s="200"/>
      <c r="Z621" s="200"/>
      <c r="AA621" s="200"/>
      <c r="AB621" s="200"/>
      <c r="AC621" s="200"/>
      <c r="AD621" s="200"/>
      <c r="AE621" s="200"/>
      <c r="AF621" s="200"/>
      <c r="AG621" s="200"/>
      <c r="AH621" s="200"/>
      <c r="AI621" s="200"/>
      <c r="AJ621" s="200"/>
      <c r="AK621" s="200"/>
      <c r="AL621" s="200"/>
      <c r="AM621" s="200"/>
      <c r="AN621" s="200"/>
      <c r="AO621" s="200"/>
      <c r="AP621" s="200"/>
      <c r="AQ621" s="200"/>
      <c r="AR621" s="200"/>
      <c r="AS621" s="200"/>
      <c r="AT621" s="200"/>
      <c r="AU621" s="200"/>
      <c r="AV621" s="200"/>
      <c r="AW621" s="200"/>
      <c r="AX621" s="200"/>
      <c r="AY621" s="200"/>
      <c r="AZ621" s="200"/>
      <c r="BA621" s="200"/>
      <c r="BB621" s="200"/>
      <c r="BC621" s="200"/>
      <c r="BD621" s="200"/>
      <c r="BE621" s="200"/>
      <c r="BF621" s="200"/>
      <c r="BG621" s="200"/>
      <c r="BH621" s="200"/>
      <c r="BI621" s="200"/>
      <c r="BJ621" s="200"/>
      <c r="BK621" s="200"/>
      <c r="BL621" s="200"/>
      <c r="BM621" s="219">
        <v>2.9233333333333299E-2</v>
      </c>
    </row>
    <row r="622" spans="1:65">
      <c r="A622" s="30"/>
      <c r="B622" s="19">
        <v>1</v>
      </c>
      <c r="C622" s="9">
        <v>5</v>
      </c>
      <c r="D622" s="24">
        <v>2.9500000000000002E-2</v>
      </c>
      <c r="E622" s="199"/>
      <c r="F622" s="200"/>
      <c r="G622" s="200"/>
      <c r="H622" s="200"/>
      <c r="I622" s="200"/>
      <c r="J622" s="200"/>
      <c r="K622" s="200"/>
      <c r="L622" s="200"/>
      <c r="M622" s="200"/>
      <c r="N622" s="200"/>
      <c r="O622" s="200"/>
      <c r="P622" s="200"/>
      <c r="Q622" s="200"/>
      <c r="R622" s="200"/>
      <c r="S622" s="200"/>
      <c r="T622" s="200"/>
      <c r="U622" s="200"/>
      <c r="V622" s="200"/>
      <c r="W622" s="200"/>
      <c r="X622" s="200"/>
      <c r="Y622" s="200"/>
      <c r="Z622" s="200"/>
      <c r="AA622" s="200"/>
      <c r="AB622" s="200"/>
      <c r="AC622" s="200"/>
      <c r="AD622" s="200"/>
      <c r="AE622" s="200"/>
      <c r="AF622" s="200"/>
      <c r="AG622" s="200"/>
      <c r="AH622" s="200"/>
      <c r="AI622" s="200"/>
      <c r="AJ622" s="200"/>
      <c r="AK622" s="200"/>
      <c r="AL622" s="200"/>
      <c r="AM622" s="200"/>
      <c r="AN622" s="200"/>
      <c r="AO622" s="200"/>
      <c r="AP622" s="200"/>
      <c r="AQ622" s="200"/>
      <c r="AR622" s="200"/>
      <c r="AS622" s="200"/>
      <c r="AT622" s="200"/>
      <c r="AU622" s="200"/>
      <c r="AV622" s="200"/>
      <c r="AW622" s="200"/>
      <c r="AX622" s="200"/>
      <c r="AY622" s="200"/>
      <c r="AZ622" s="200"/>
      <c r="BA622" s="200"/>
      <c r="BB622" s="200"/>
      <c r="BC622" s="200"/>
      <c r="BD622" s="200"/>
      <c r="BE622" s="200"/>
      <c r="BF622" s="200"/>
      <c r="BG622" s="200"/>
      <c r="BH622" s="200"/>
      <c r="BI622" s="200"/>
      <c r="BJ622" s="200"/>
      <c r="BK622" s="200"/>
      <c r="BL622" s="200"/>
      <c r="BM622" s="219">
        <v>20</v>
      </c>
    </row>
    <row r="623" spans="1:65">
      <c r="A623" s="30"/>
      <c r="B623" s="19">
        <v>1</v>
      </c>
      <c r="C623" s="9">
        <v>6</v>
      </c>
      <c r="D623" s="24">
        <v>2.9300000000000003E-2</v>
      </c>
      <c r="E623" s="199"/>
      <c r="F623" s="200"/>
      <c r="G623" s="200"/>
      <c r="H623" s="200"/>
      <c r="I623" s="200"/>
      <c r="J623" s="200"/>
      <c r="K623" s="200"/>
      <c r="L623" s="200"/>
      <c r="M623" s="200"/>
      <c r="N623" s="200"/>
      <c r="O623" s="200"/>
      <c r="P623" s="200"/>
      <c r="Q623" s="200"/>
      <c r="R623" s="200"/>
      <c r="S623" s="200"/>
      <c r="T623" s="200"/>
      <c r="U623" s="200"/>
      <c r="V623" s="200"/>
      <c r="W623" s="200"/>
      <c r="X623" s="200"/>
      <c r="Y623" s="200"/>
      <c r="Z623" s="200"/>
      <c r="AA623" s="200"/>
      <c r="AB623" s="200"/>
      <c r="AC623" s="200"/>
      <c r="AD623" s="200"/>
      <c r="AE623" s="200"/>
      <c r="AF623" s="200"/>
      <c r="AG623" s="200"/>
      <c r="AH623" s="200"/>
      <c r="AI623" s="200"/>
      <c r="AJ623" s="200"/>
      <c r="AK623" s="200"/>
      <c r="AL623" s="200"/>
      <c r="AM623" s="200"/>
      <c r="AN623" s="200"/>
      <c r="AO623" s="200"/>
      <c r="AP623" s="200"/>
      <c r="AQ623" s="200"/>
      <c r="AR623" s="200"/>
      <c r="AS623" s="200"/>
      <c r="AT623" s="200"/>
      <c r="AU623" s="200"/>
      <c r="AV623" s="200"/>
      <c r="AW623" s="200"/>
      <c r="AX623" s="200"/>
      <c r="AY623" s="200"/>
      <c r="AZ623" s="200"/>
      <c r="BA623" s="200"/>
      <c r="BB623" s="200"/>
      <c r="BC623" s="200"/>
      <c r="BD623" s="200"/>
      <c r="BE623" s="200"/>
      <c r="BF623" s="200"/>
      <c r="BG623" s="200"/>
      <c r="BH623" s="200"/>
      <c r="BI623" s="200"/>
      <c r="BJ623" s="200"/>
      <c r="BK623" s="200"/>
      <c r="BL623" s="200"/>
      <c r="BM623" s="56"/>
    </row>
    <row r="624" spans="1:65">
      <c r="A624" s="30"/>
      <c r="B624" s="20" t="s">
        <v>179</v>
      </c>
      <c r="C624" s="12"/>
      <c r="D624" s="220">
        <v>2.9233333333333333E-2</v>
      </c>
      <c r="E624" s="199"/>
      <c r="F624" s="200"/>
      <c r="G624" s="200"/>
      <c r="H624" s="200"/>
      <c r="I624" s="200"/>
      <c r="J624" s="200"/>
      <c r="K624" s="200"/>
      <c r="L624" s="200"/>
      <c r="M624" s="200"/>
      <c r="N624" s="200"/>
      <c r="O624" s="200"/>
      <c r="P624" s="200"/>
      <c r="Q624" s="200"/>
      <c r="R624" s="200"/>
      <c r="S624" s="200"/>
      <c r="T624" s="200"/>
      <c r="U624" s="200"/>
      <c r="V624" s="200"/>
      <c r="W624" s="200"/>
      <c r="X624" s="200"/>
      <c r="Y624" s="200"/>
      <c r="Z624" s="200"/>
      <c r="AA624" s="200"/>
      <c r="AB624" s="200"/>
      <c r="AC624" s="200"/>
      <c r="AD624" s="200"/>
      <c r="AE624" s="200"/>
      <c r="AF624" s="200"/>
      <c r="AG624" s="200"/>
      <c r="AH624" s="200"/>
      <c r="AI624" s="200"/>
      <c r="AJ624" s="200"/>
      <c r="AK624" s="200"/>
      <c r="AL624" s="200"/>
      <c r="AM624" s="200"/>
      <c r="AN624" s="200"/>
      <c r="AO624" s="200"/>
      <c r="AP624" s="200"/>
      <c r="AQ624" s="200"/>
      <c r="AR624" s="200"/>
      <c r="AS624" s="200"/>
      <c r="AT624" s="200"/>
      <c r="AU624" s="200"/>
      <c r="AV624" s="200"/>
      <c r="AW624" s="200"/>
      <c r="AX624" s="200"/>
      <c r="AY624" s="200"/>
      <c r="AZ624" s="200"/>
      <c r="BA624" s="200"/>
      <c r="BB624" s="200"/>
      <c r="BC624" s="200"/>
      <c r="BD624" s="200"/>
      <c r="BE624" s="200"/>
      <c r="BF624" s="200"/>
      <c r="BG624" s="200"/>
      <c r="BH624" s="200"/>
      <c r="BI624" s="200"/>
      <c r="BJ624" s="200"/>
      <c r="BK624" s="200"/>
      <c r="BL624" s="200"/>
      <c r="BM624" s="56"/>
    </row>
    <row r="625" spans="1:65">
      <c r="A625" s="30"/>
      <c r="B625" s="3" t="s">
        <v>180</v>
      </c>
      <c r="C625" s="29"/>
      <c r="D625" s="24">
        <v>2.9350000000000001E-2</v>
      </c>
      <c r="E625" s="199"/>
      <c r="F625" s="200"/>
      <c r="G625" s="200"/>
      <c r="H625" s="200"/>
      <c r="I625" s="200"/>
      <c r="J625" s="200"/>
      <c r="K625" s="200"/>
      <c r="L625" s="200"/>
      <c r="M625" s="200"/>
      <c r="N625" s="200"/>
      <c r="O625" s="200"/>
      <c r="P625" s="200"/>
      <c r="Q625" s="200"/>
      <c r="R625" s="200"/>
      <c r="S625" s="200"/>
      <c r="T625" s="200"/>
      <c r="U625" s="200"/>
      <c r="V625" s="200"/>
      <c r="W625" s="200"/>
      <c r="X625" s="200"/>
      <c r="Y625" s="200"/>
      <c r="Z625" s="200"/>
      <c r="AA625" s="200"/>
      <c r="AB625" s="200"/>
      <c r="AC625" s="200"/>
      <c r="AD625" s="200"/>
      <c r="AE625" s="200"/>
      <c r="AF625" s="200"/>
      <c r="AG625" s="200"/>
      <c r="AH625" s="200"/>
      <c r="AI625" s="200"/>
      <c r="AJ625" s="200"/>
      <c r="AK625" s="200"/>
      <c r="AL625" s="200"/>
      <c r="AM625" s="200"/>
      <c r="AN625" s="200"/>
      <c r="AO625" s="200"/>
      <c r="AP625" s="200"/>
      <c r="AQ625" s="200"/>
      <c r="AR625" s="200"/>
      <c r="AS625" s="200"/>
      <c r="AT625" s="200"/>
      <c r="AU625" s="200"/>
      <c r="AV625" s="200"/>
      <c r="AW625" s="200"/>
      <c r="AX625" s="200"/>
      <c r="AY625" s="200"/>
      <c r="AZ625" s="200"/>
      <c r="BA625" s="200"/>
      <c r="BB625" s="200"/>
      <c r="BC625" s="200"/>
      <c r="BD625" s="200"/>
      <c r="BE625" s="200"/>
      <c r="BF625" s="200"/>
      <c r="BG625" s="200"/>
      <c r="BH625" s="200"/>
      <c r="BI625" s="200"/>
      <c r="BJ625" s="200"/>
      <c r="BK625" s="200"/>
      <c r="BL625" s="200"/>
      <c r="BM625" s="56"/>
    </row>
    <row r="626" spans="1:65">
      <c r="A626" s="30"/>
      <c r="B626" s="3" t="s">
        <v>181</v>
      </c>
      <c r="C626" s="29"/>
      <c r="D626" s="24">
        <v>3.4448028487370208E-4</v>
      </c>
      <c r="E626" s="199"/>
      <c r="F626" s="200"/>
      <c r="G626" s="200"/>
      <c r="H626" s="200"/>
      <c r="I626" s="200"/>
      <c r="J626" s="200"/>
      <c r="K626" s="200"/>
      <c r="L626" s="200"/>
      <c r="M626" s="200"/>
      <c r="N626" s="200"/>
      <c r="O626" s="200"/>
      <c r="P626" s="200"/>
      <c r="Q626" s="200"/>
      <c r="R626" s="200"/>
      <c r="S626" s="200"/>
      <c r="T626" s="200"/>
      <c r="U626" s="200"/>
      <c r="V626" s="200"/>
      <c r="W626" s="200"/>
      <c r="X626" s="200"/>
      <c r="Y626" s="200"/>
      <c r="Z626" s="200"/>
      <c r="AA626" s="200"/>
      <c r="AB626" s="200"/>
      <c r="AC626" s="200"/>
      <c r="AD626" s="200"/>
      <c r="AE626" s="200"/>
      <c r="AF626" s="200"/>
      <c r="AG626" s="200"/>
      <c r="AH626" s="200"/>
      <c r="AI626" s="200"/>
      <c r="AJ626" s="200"/>
      <c r="AK626" s="200"/>
      <c r="AL626" s="200"/>
      <c r="AM626" s="200"/>
      <c r="AN626" s="200"/>
      <c r="AO626" s="200"/>
      <c r="AP626" s="200"/>
      <c r="AQ626" s="200"/>
      <c r="AR626" s="200"/>
      <c r="AS626" s="200"/>
      <c r="AT626" s="200"/>
      <c r="AU626" s="200"/>
      <c r="AV626" s="200"/>
      <c r="AW626" s="200"/>
      <c r="AX626" s="200"/>
      <c r="AY626" s="200"/>
      <c r="AZ626" s="200"/>
      <c r="BA626" s="200"/>
      <c r="BB626" s="200"/>
      <c r="BC626" s="200"/>
      <c r="BD626" s="200"/>
      <c r="BE626" s="200"/>
      <c r="BF626" s="200"/>
      <c r="BG626" s="200"/>
      <c r="BH626" s="200"/>
      <c r="BI626" s="200"/>
      <c r="BJ626" s="200"/>
      <c r="BK626" s="200"/>
      <c r="BL626" s="200"/>
      <c r="BM626" s="56"/>
    </row>
    <row r="627" spans="1:65">
      <c r="A627" s="30"/>
      <c r="B627" s="3" t="s">
        <v>83</v>
      </c>
      <c r="C627" s="29"/>
      <c r="D627" s="13">
        <v>1.1783818182680801E-2</v>
      </c>
      <c r="E627" s="14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182</v>
      </c>
      <c r="C628" s="29"/>
      <c r="D628" s="13">
        <v>1.1102230246251565E-15</v>
      </c>
      <c r="E628" s="14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183</v>
      </c>
      <c r="C629" s="47"/>
      <c r="D629" s="45" t="s">
        <v>184</v>
      </c>
      <c r="E629" s="14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290</v>
      </c>
      <c r="BM631" s="28" t="s">
        <v>193</v>
      </c>
    </row>
    <row r="632" spans="1:65" ht="15">
      <c r="A632" s="25" t="s">
        <v>37</v>
      </c>
      <c r="B632" s="18" t="s">
        <v>101</v>
      </c>
      <c r="C632" s="15" t="s">
        <v>102</v>
      </c>
      <c r="D632" s="16" t="s">
        <v>153</v>
      </c>
      <c r="E632" s="14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154</v>
      </c>
      <c r="C633" s="9" t="s">
        <v>154</v>
      </c>
      <c r="D633" s="144" t="s">
        <v>156</v>
      </c>
      <c r="E633" s="14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192</v>
      </c>
      <c r="E634" s="14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4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01">
        <v>1501.7</v>
      </c>
      <c r="E636" s="203"/>
      <c r="F636" s="204"/>
      <c r="G636" s="204"/>
      <c r="H636" s="204"/>
      <c r="I636" s="204"/>
      <c r="J636" s="204"/>
      <c r="K636" s="204"/>
      <c r="L636" s="204"/>
      <c r="M636" s="204"/>
      <c r="N636" s="204"/>
      <c r="O636" s="204"/>
      <c r="P636" s="204"/>
      <c r="Q636" s="204"/>
      <c r="R636" s="204"/>
      <c r="S636" s="204"/>
      <c r="T636" s="204"/>
      <c r="U636" s="204"/>
      <c r="V636" s="204"/>
      <c r="W636" s="204"/>
      <c r="X636" s="204"/>
      <c r="Y636" s="204"/>
      <c r="Z636" s="204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04"/>
      <c r="AT636" s="204"/>
      <c r="AU636" s="204"/>
      <c r="AV636" s="204"/>
      <c r="AW636" s="204"/>
      <c r="AX636" s="204"/>
      <c r="AY636" s="204"/>
      <c r="AZ636" s="204"/>
      <c r="BA636" s="204"/>
      <c r="BB636" s="204"/>
      <c r="BC636" s="204"/>
      <c r="BD636" s="204"/>
      <c r="BE636" s="204"/>
      <c r="BF636" s="204"/>
      <c r="BG636" s="204"/>
      <c r="BH636" s="204"/>
      <c r="BI636" s="204"/>
      <c r="BJ636" s="204"/>
      <c r="BK636" s="204"/>
      <c r="BL636" s="204"/>
      <c r="BM636" s="205">
        <v>1</v>
      </c>
    </row>
    <row r="637" spans="1:65">
      <c r="A637" s="30"/>
      <c r="B637" s="19">
        <v>1</v>
      </c>
      <c r="C637" s="9">
        <v>2</v>
      </c>
      <c r="D637" s="206">
        <v>1528.5</v>
      </c>
      <c r="E637" s="203"/>
      <c r="F637" s="204"/>
      <c r="G637" s="204"/>
      <c r="H637" s="204"/>
      <c r="I637" s="204"/>
      <c r="J637" s="204"/>
      <c r="K637" s="204"/>
      <c r="L637" s="204"/>
      <c r="M637" s="204"/>
      <c r="N637" s="204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4"/>
      <c r="AT637" s="204"/>
      <c r="AU637" s="204"/>
      <c r="AV637" s="204"/>
      <c r="AW637" s="204"/>
      <c r="AX637" s="204"/>
      <c r="AY637" s="204"/>
      <c r="AZ637" s="204"/>
      <c r="BA637" s="204"/>
      <c r="BB637" s="204"/>
      <c r="BC637" s="204"/>
      <c r="BD637" s="204"/>
      <c r="BE637" s="204"/>
      <c r="BF637" s="204"/>
      <c r="BG637" s="204"/>
      <c r="BH637" s="204"/>
      <c r="BI637" s="204"/>
      <c r="BJ637" s="204"/>
      <c r="BK637" s="204"/>
      <c r="BL637" s="204"/>
      <c r="BM637" s="205">
        <v>15</v>
      </c>
    </row>
    <row r="638" spans="1:65">
      <c r="A638" s="30"/>
      <c r="B638" s="19">
        <v>1</v>
      </c>
      <c r="C638" s="9">
        <v>3</v>
      </c>
      <c r="D638" s="206">
        <v>1527.5</v>
      </c>
      <c r="E638" s="203"/>
      <c r="F638" s="204"/>
      <c r="G638" s="204"/>
      <c r="H638" s="204"/>
      <c r="I638" s="204"/>
      <c r="J638" s="204"/>
      <c r="K638" s="204"/>
      <c r="L638" s="204"/>
      <c r="M638" s="204"/>
      <c r="N638" s="204"/>
      <c r="O638" s="204"/>
      <c r="P638" s="204"/>
      <c r="Q638" s="204"/>
      <c r="R638" s="204"/>
      <c r="S638" s="204"/>
      <c r="T638" s="204"/>
      <c r="U638" s="204"/>
      <c r="V638" s="204"/>
      <c r="W638" s="204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4"/>
      <c r="AT638" s="204"/>
      <c r="AU638" s="204"/>
      <c r="AV638" s="204"/>
      <c r="AW638" s="204"/>
      <c r="AX638" s="204"/>
      <c r="AY638" s="204"/>
      <c r="AZ638" s="204"/>
      <c r="BA638" s="204"/>
      <c r="BB638" s="204"/>
      <c r="BC638" s="204"/>
      <c r="BD638" s="204"/>
      <c r="BE638" s="204"/>
      <c r="BF638" s="204"/>
      <c r="BG638" s="204"/>
      <c r="BH638" s="204"/>
      <c r="BI638" s="204"/>
      <c r="BJ638" s="204"/>
      <c r="BK638" s="204"/>
      <c r="BL638" s="204"/>
      <c r="BM638" s="205">
        <v>16</v>
      </c>
    </row>
    <row r="639" spans="1:65">
      <c r="A639" s="30"/>
      <c r="B639" s="19">
        <v>1</v>
      </c>
      <c r="C639" s="9">
        <v>4</v>
      </c>
      <c r="D639" s="206">
        <v>1515.7</v>
      </c>
      <c r="E639" s="203"/>
      <c r="F639" s="204"/>
      <c r="G639" s="204"/>
      <c r="H639" s="204"/>
      <c r="I639" s="204"/>
      <c r="J639" s="204"/>
      <c r="K639" s="204"/>
      <c r="L639" s="204"/>
      <c r="M639" s="204"/>
      <c r="N639" s="204"/>
      <c r="O639" s="204"/>
      <c r="P639" s="204"/>
      <c r="Q639" s="204"/>
      <c r="R639" s="204"/>
      <c r="S639" s="204"/>
      <c r="T639" s="204"/>
      <c r="U639" s="204"/>
      <c r="V639" s="204"/>
      <c r="W639" s="204"/>
      <c r="X639" s="204"/>
      <c r="Y639" s="204"/>
      <c r="Z639" s="204"/>
      <c r="AA639" s="204"/>
      <c r="AB639" s="204"/>
      <c r="AC639" s="204"/>
      <c r="AD639" s="204"/>
      <c r="AE639" s="204"/>
      <c r="AF639" s="204"/>
      <c r="AG639" s="204"/>
      <c r="AH639" s="204"/>
      <c r="AI639" s="204"/>
      <c r="AJ639" s="204"/>
      <c r="AK639" s="204"/>
      <c r="AL639" s="204"/>
      <c r="AM639" s="204"/>
      <c r="AN639" s="204"/>
      <c r="AO639" s="204"/>
      <c r="AP639" s="204"/>
      <c r="AQ639" s="204"/>
      <c r="AR639" s="204"/>
      <c r="AS639" s="204"/>
      <c r="AT639" s="204"/>
      <c r="AU639" s="204"/>
      <c r="AV639" s="204"/>
      <c r="AW639" s="204"/>
      <c r="AX639" s="204"/>
      <c r="AY639" s="204"/>
      <c r="AZ639" s="204"/>
      <c r="BA639" s="204"/>
      <c r="BB639" s="204"/>
      <c r="BC639" s="204"/>
      <c r="BD639" s="204"/>
      <c r="BE639" s="204"/>
      <c r="BF639" s="204"/>
      <c r="BG639" s="204"/>
      <c r="BH639" s="204"/>
      <c r="BI639" s="204"/>
      <c r="BJ639" s="204"/>
      <c r="BK639" s="204"/>
      <c r="BL639" s="204"/>
      <c r="BM639" s="205">
        <v>1517.75</v>
      </c>
    </row>
    <row r="640" spans="1:65">
      <c r="A640" s="30"/>
      <c r="B640" s="19">
        <v>1</v>
      </c>
      <c r="C640" s="9">
        <v>5</v>
      </c>
      <c r="D640" s="206">
        <v>1516.4</v>
      </c>
      <c r="E640" s="203"/>
      <c r="F640" s="204"/>
      <c r="G640" s="204"/>
      <c r="H640" s="204"/>
      <c r="I640" s="204"/>
      <c r="J640" s="204"/>
      <c r="K640" s="204"/>
      <c r="L640" s="204"/>
      <c r="M640" s="204"/>
      <c r="N640" s="204"/>
      <c r="O640" s="204"/>
      <c r="P640" s="204"/>
      <c r="Q640" s="204"/>
      <c r="R640" s="204"/>
      <c r="S640" s="204"/>
      <c r="T640" s="204"/>
      <c r="U640" s="204"/>
      <c r="V640" s="204"/>
      <c r="W640" s="204"/>
      <c r="X640" s="204"/>
      <c r="Y640" s="204"/>
      <c r="Z640" s="204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4"/>
      <c r="AT640" s="204"/>
      <c r="AU640" s="204"/>
      <c r="AV640" s="204"/>
      <c r="AW640" s="204"/>
      <c r="AX640" s="204"/>
      <c r="AY640" s="204"/>
      <c r="AZ640" s="204"/>
      <c r="BA640" s="204"/>
      <c r="BB640" s="204"/>
      <c r="BC640" s="204"/>
      <c r="BD640" s="204"/>
      <c r="BE640" s="204"/>
      <c r="BF640" s="204"/>
      <c r="BG640" s="204"/>
      <c r="BH640" s="204"/>
      <c r="BI640" s="204"/>
      <c r="BJ640" s="204"/>
      <c r="BK640" s="204"/>
      <c r="BL640" s="204"/>
      <c r="BM640" s="205">
        <v>21</v>
      </c>
    </row>
    <row r="641" spans="1:65">
      <c r="A641" s="30"/>
      <c r="B641" s="19">
        <v>1</v>
      </c>
      <c r="C641" s="9">
        <v>6</v>
      </c>
      <c r="D641" s="206">
        <v>1516.7</v>
      </c>
      <c r="E641" s="203"/>
      <c r="F641" s="204"/>
      <c r="G641" s="204"/>
      <c r="H641" s="204"/>
      <c r="I641" s="204"/>
      <c r="J641" s="204"/>
      <c r="K641" s="204"/>
      <c r="L641" s="204"/>
      <c r="M641" s="204"/>
      <c r="N641" s="204"/>
      <c r="O641" s="204"/>
      <c r="P641" s="204"/>
      <c r="Q641" s="204"/>
      <c r="R641" s="204"/>
      <c r="S641" s="204"/>
      <c r="T641" s="204"/>
      <c r="U641" s="204"/>
      <c r="V641" s="204"/>
      <c r="W641" s="204"/>
      <c r="X641" s="204"/>
      <c r="Y641" s="204"/>
      <c r="Z641" s="204"/>
      <c r="AA641" s="204"/>
      <c r="AB641" s="204"/>
      <c r="AC641" s="204"/>
      <c r="AD641" s="204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204"/>
      <c r="AT641" s="204"/>
      <c r="AU641" s="204"/>
      <c r="AV641" s="204"/>
      <c r="AW641" s="204"/>
      <c r="AX641" s="204"/>
      <c r="AY641" s="204"/>
      <c r="AZ641" s="204"/>
      <c r="BA641" s="204"/>
      <c r="BB641" s="204"/>
      <c r="BC641" s="204"/>
      <c r="BD641" s="204"/>
      <c r="BE641" s="204"/>
      <c r="BF641" s="204"/>
      <c r="BG641" s="204"/>
      <c r="BH641" s="204"/>
      <c r="BI641" s="204"/>
      <c r="BJ641" s="204"/>
      <c r="BK641" s="204"/>
      <c r="BL641" s="204"/>
      <c r="BM641" s="209"/>
    </row>
    <row r="642" spans="1:65">
      <c r="A642" s="30"/>
      <c r="B642" s="20" t="s">
        <v>179</v>
      </c>
      <c r="C642" s="12"/>
      <c r="D642" s="210">
        <v>1517.75</v>
      </c>
      <c r="E642" s="203"/>
      <c r="F642" s="204"/>
      <c r="G642" s="204"/>
      <c r="H642" s="204"/>
      <c r="I642" s="204"/>
      <c r="J642" s="204"/>
      <c r="K642" s="204"/>
      <c r="L642" s="204"/>
      <c r="M642" s="204"/>
      <c r="N642" s="204"/>
      <c r="O642" s="204"/>
      <c r="P642" s="204"/>
      <c r="Q642" s="204"/>
      <c r="R642" s="204"/>
      <c r="S642" s="204"/>
      <c r="T642" s="204"/>
      <c r="U642" s="204"/>
      <c r="V642" s="204"/>
      <c r="W642" s="204"/>
      <c r="X642" s="204"/>
      <c r="Y642" s="204"/>
      <c r="Z642" s="204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204"/>
      <c r="AT642" s="204"/>
      <c r="AU642" s="204"/>
      <c r="AV642" s="204"/>
      <c r="AW642" s="204"/>
      <c r="AX642" s="204"/>
      <c r="AY642" s="204"/>
      <c r="AZ642" s="204"/>
      <c r="BA642" s="204"/>
      <c r="BB642" s="204"/>
      <c r="BC642" s="204"/>
      <c r="BD642" s="204"/>
      <c r="BE642" s="204"/>
      <c r="BF642" s="204"/>
      <c r="BG642" s="204"/>
      <c r="BH642" s="204"/>
      <c r="BI642" s="204"/>
      <c r="BJ642" s="204"/>
      <c r="BK642" s="204"/>
      <c r="BL642" s="204"/>
      <c r="BM642" s="209"/>
    </row>
    <row r="643" spans="1:65">
      <c r="A643" s="30"/>
      <c r="B643" s="3" t="s">
        <v>180</v>
      </c>
      <c r="C643" s="29"/>
      <c r="D643" s="206">
        <v>1516.5500000000002</v>
      </c>
      <c r="E643" s="203"/>
      <c r="F643" s="204"/>
      <c r="G643" s="204"/>
      <c r="H643" s="204"/>
      <c r="I643" s="204"/>
      <c r="J643" s="204"/>
      <c r="K643" s="204"/>
      <c r="L643" s="204"/>
      <c r="M643" s="204"/>
      <c r="N643" s="204"/>
      <c r="O643" s="204"/>
      <c r="P643" s="204"/>
      <c r="Q643" s="204"/>
      <c r="R643" s="204"/>
      <c r="S643" s="204"/>
      <c r="T643" s="204"/>
      <c r="U643" s="204"/>
      <c r="V643" s="204"/>
      <c r="W643" s="204"/>
      <c r="X643" s="204"/>
      <c r="Y643" s="204"/>
      <c r="Z643" s="204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204"/>
      <c r="AT643" s="204"/>
      <c r="AU643" s="204"/>
      <c r="AV643" s="204"/>
      <c r="AW643" s="204"/>
      <c r="AX643" s="204"/>
      <c r="AY643" s="204"/>
      <c r="AZ643" s="204"/>
      <c r="BA643" s="204"/>
      <c r="BB643" s="204"/>
      <c r="BC643" s="204"/>
      <c r="BD643" s="204"/>
      <c r="BE643" s="204"/>
      <c r="BF643" s="204"/>
      <c r="BG643" s="204"/>
      <c r="BH643" s="204"/>
      <c r="BI643" s="204"/>
      <c r="BJ643" s="204"/>
      <c r="BK643" s="204"/>
      <c r="BL643" s="204"/>
      <c r="BM643" s="209"/>
    </row>
    <row r="644" spans="1:65">
      <c r="A644" s="30"/>
      <c r="B644" s="3" t="s">
        <v>181</v>
      </c>
      <c r="C644" s="29"/>
      <c r="D644" s="206">
        <v>9.7504358876923849</v>
      </c>
      <c r="E644" s="203"/>
      <c r="F644" s="204"/>
      <c r="G644" s="204"/>
      <c r="H644" s="204"/>
      <c r="I644" s="204"/>
      <c r="J644" s="204"/>
      <c r="K644" s="204"/>
      <c r="L644" s="204"/>
      <c r="M644" s="204"/>
      <c r="N644" s="204"/>
      <c r="O644" s="204"/>
      <c r="P644" s="204"/>
      <c r="Q644" s="204"/>
      <c r="R644" s="204"/>
      <c r="S644" s="204"/>
      <c r="T644" s="204"/>
      <c r="U644" s="204"/>
      <c r="V644" s="204"/>
      <c r="W644" s="204"/>
      <c r="X644" s="204"/>
      <c r="Y644" s="204"/>
      <c r="Z644" s="204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204"/>
      <c r="AT644" s="204"/>
      <c r="AU644" s="204"/>
      <c r="AV644" s="204"/>
      <c r="AW644" s="204"/>
      <c r="AX644" s="204"/>
      <c r="AY644" s="204"/>
      <c r="AZ644" s="204"/>
      <c r="BA644" s="204"/>
      <c r="BB644" s="204"/>
      <c r="BC644" s="204"/>
      <c r="BD644" s="204"/>
      <c r="BE644" s="204"/>
      <c r="BF644" s="204"/>
      <c r="BG644" s="204"/>
      <c r="BH644" s="204"/>
      <c r="BI644" s="204"/>
      <c r="BJ644" s="204"/>
      <c r="BK644" s="204"/>
      <c r="BL644" s="204"/>
      <c r="BM644" s="209"/>
    </row>
    <row r="645" spans="1:65">
      <c r="A645" s="30"/>
      <c r="B645" s="3" t="s">
        <v>83</v>
      </c>
      <c r="C645" s="29"/>
      <c r="D645" s="13">
        <v>6.4242700627194105E-3</v>
      </c>
      <c r="E645" s="146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A646" s="30"/>
      <c r="B646" s="3" t="s">
        <v>182</v>
      </c>
      <c r="C646" s="29"/>
      <c r="D646" s="13">
        <v>0</v>
      </c>
      <c r="E646" s="14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5"/>
    </row>
    <row r="647" spans="1:65">
      <c r="A647" s="30"/>
      <c r="B647" s="46" t="s">
        <v>183</v>
      </c>
      <c r="C647" s="47"/>
      <c r="D647" s="45" t="s">
        <v>184</v>
      </c>
      <c r="E647" s="14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B648" s="31"/>
      <c r="C648" s="20"/>
      <c r="D648" s="20"/>
      <c r="BM648" s="55"/>
    </row>
    <row r="649" spans="1:65" ht="15">
      <c r="B649" s="8" t="s">
        <v>291</v>
      </c>
      <c r="BM649" s="28" t="s">
        <v>193</v>
      </c>
    </row>
    <row r="650" spans="1:65" ht="15">
      <c r="A650" s="25" t="s">
        <v>40</v>
      </c>
      <c r="B650" s="18" t="s">
        <v>101</v>
      </c>
      <c r="C650" s="15" t="s">
        <v>102</v>
      </c>
      <c r="D650" s="16" t="s">
        <v>153</v>
      </c>
      <c r="E650" s="14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 t="s">
        <v>154</v>
      </c>
      <c r="C651" s="9" t="s">
        <v>154</v>
      </c>
      <c r="D651" s="144" t="s">
        <v>156</v>
      </c>
      <c r="E651" s="14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 t="s">
        <v>3</v>
      </c>
    </row>
    <row r="652" spans="1:65">
      <c r="A652" s="30"/>
      <c r="B652" s="19"/>
      <c r="C652" s="9"/>
      <c r="D652" s="10" t="s">
        <v>192</v>
      </c>
      <c r="E652" s="14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2</v>
      </c>
    </row>
    <row r="653" spans="1:65">
      <c r="A653" s="30"/>
      <c r="B653" s="19"/>
      <c r="C653" s="9"/>
      <c r="D653" s="26"/>
      <c r="E653" s="14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2</v>
      </c>
    </row>
    <row r="654" spans="1:65">
      <c r="A654" s="30"/>
      <c r="B654" s="18">
        <v>1</v>
      </c>
      <c r="C654" s="14">
        <v>1</v>
      </c>
      <c r="D654" s="22">
        <v>8.34</v>
      </c>
      <c r="E654" s="14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1</v>
      </c>
    </row>
    <row r="655" spans="1:65">
      <c r="A655" s="30"/>
      <c r="B655" s="19">
        <v>1</v>
      </c>
      <c r="C655" s="9">
        <v>2</v>
      </c>
      <c r="D655" s="11">
        <v>8.3000000000000007</v>
      </c>
      <c r="E655" s="146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>
        <v>16</v>
      </c>
    </row>
    <row r="656" spans="1:65">
      <c r="A656" s="30"/>
      <c r="B656" s="19">
        <v>1</v>
      </c>
      <c r="C656" s="9">
        <v>3</v>
      </c>
      <c r="D656" s="11">
        <v>8.36</v>
      </c>
      <c r="E656" s="146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16</v>
      </c>
    </row>
    <row r="657" spans="1:65">
      <c r="A657" s="30"/>
      <c r="B657" s="19">
        <v>1</v>
      </c>
      <c r="C657" s="9">
        <v>4</v>
      </c>
      <c r="D657" s="11">
        <v>8.39</v>
      </c>
      <c r="E657" s="146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8.3816666666666695</v>
      </c>
    </row>
    <row r="658" spans="1:65">
      <c r="A658" s="30"/>
      <c r="B658" s="19">
        <v>1</v>
      </c>
      <c r="C658" s="9">
        <v>5</v>
      </c>
      <c r="D658" s="11">
        <v>8.41</v>
      </c>
      <c r="E658" s="146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22</v>
      </c>
    </row>
    <row r="659" spans="1:65">
      <c r="A659" s="30"/>
      <c r="B659" s="19">
        <v>1</v>
      </c>
      <c r="C659" s="9">
        <v>6</v>
      </c>
      <c r="D659" s="11">
        <v>8.49</v>
      </c>
      <c r="E659" s="146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30"/>
      <c r="B660" s="20" t="s">
        <v>179</v>
      </c>
      <c r="C660" s="12"/>
      <c r="D660" s="23">
        <v>8.3816666666666659</v>
      </c>
      <c r="E660" s="146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3" t="s">
        <v>180</v>
      </c>
      <c r="C661" s="29"/>
      <c r="D661" s="11">
        <v>8.375</v>
      </c>
      <c r="E661" s="146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3" t="s">
        <v>181</v>
      </c>
      <c r="C662" s="29"/>
      <c r="D662" s="24">
        <v>6.5548963887056708E-2</v>
      </c>
      <c r="E662" s="146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3" t="s">
        <v>83</v>
      </c>
      <c r="C663" s="29"/>
      <c r="D663" s="13">
        <v>7.8205166697621845E-3</v>
      </c>
      <c r="E663" s="14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30"/>
      <c r="B664" s="3" t="s">
        <v>182</v>
      </c>
      <c r="C664" s="29"/>
      <c r="D664" s="13">
        <v>-4.4408920985006262E-16</v>
      </c>
      <c r="E664" s="14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30"/>
      <c r="B665" s="46" t="s">
        <v>183</v>
      </c>
      <c r="C665" s="47"/>
      <c r="D665" s="45" t="s">
        <v>184</v>
      </c>
      <c r="E665" s="14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B666" s="31"/>
      <c r="C666" s="20"/>
      <c r="D666" s="20"/>
      <c r="BM666" s="55"/>
    </row>
    <row r="667" spans="1:65" ht="15">
      <c r="B667" s="8" t="s">
        <v>292</v>
      </c>
      <c r="BM667" s="28" t="s">
        <v>193</v>
      </c>
    </row>
    <row r="668" spans="1:65" ht="15">
      <c r="A668" s="25" t="s">
        <v>43</v>
      </c>
      <c r="B668" s="18" t="s">
        <v>101</v>
      </c>
      <c r="C668" s="15" t="s">
        <v>102</v>
      </c>
      <c r="D668" s="16" t="s">
        <v>153</v>
      </c>
      <c r="E668" s="146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1</v>
      </c>
    </row>
    <row r="669" spans="1:65">
      <c r="A669" s="30"/>
      <c r="B669" s="19" t="s">
        <v>154</v>
      </c>
      <c r="C669" s="9" t="s">
        <v>154</v>
      </c>
      <c r="D669" s="144" t="s">
        <v>156</v>
      </c>
      <c r="E669" s="14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 t="s">
        <v>3</v>
      </c>
    </row>
    <row r="670" spans="1:65">
      <c r="A670" s="30"/>
      <c r="B670" s="19"/>
      <c r="C670" s="9"/>
      <c r="D670" s="10" t="s">
        <v>192</v>
      </c>
      <c r="E670" s="14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8">
        <v>0</v>
      </c>
    </row>
    <row r="671" spans="1:65">
      <c r="A671" s="30"/>
      <c r="B671" s="19"/>
      <c r="C671" s="9"/>
      <c r="D671" s="26"/>
      <c r="E671" s="14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8">
        <v>0</v>
      </c>
    </row>
    <row r="672" spans="1:65">
      <c r="A672" s="30"/>
      <c r="B672" s="18">
        <v>1</v>
      </c>
      <c r="C672" s="14">
        <v>1</v>
      </c>
      <c r="D672" s="201">
        <v>247</v>
      </c>
      <c r="E672" s="203"/>
      <c r="F672" s="204"/>
      <c r="G672" s="204"/>
      <c r="H672" s="204"/>
      <c r="I672" s="204"/>
      <c r="J672" s="204"/>
      <c r="K672" s="204"/>
      <c r="L672" s="204"/>
      <c r="M672" s="204"/>
      <c r="N672" s="204"/>
      <c r="O672" s="204"/>
      <c r="P672" s="204"/>
      <c r="Q672" s="204"/>
      <c r="R672" s="204"/>
      <c r="S672" s="204"/>
      <c r="T672" s="204"/>
      <c r="U672" s="204"/>
      <c r="V672" s="204"/>
      <c r="W672" s="204"/>
      <c r="X672" s="204"/>
      <c r="Y672" s="204"/>
      <c r="Z672" s="204"/>
      <c r="AA672" s="204"/>
      <c r="AB672" s="204"/>
      <c r="AC672" s="204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205">
        <v>1</v>
      </c>
    </row>
    <row r="673" spans="1:65">
      <c r="A673" s="30"/>
      <c r="B673" s="19">
        <v>1</v>
      </c>
      <c r="C673" s="9">
        <v>2</v>
      </c>
      <c r="D673" s="206">
        <v>247.6</v>
      </c>
      <c r="E673" s="203"/>
      <c r="F673" s="204"/>
      <c r="G673" s="204"/>
      <c r="H673" s="204"/>
      <c r="I673" s="204"/>
      <c r="J673" s="204"/>
      <c r="K673" s="204"/>
      <c r="L673" s="204"/>
      <c r="M673" s="204"/>
      <c r="N673" s="204"/>
      <c r="O673" s="204"/>
      <c r="P673" s="204"/>
      <c r="Q673" s="204"/>
      <c r="R673" s="204"/>
      <c r="S673" s="204"/>
      <c r="T673" s="204"/>
      <c r="U673" s="204"/>
      <c r="V673" s="204"/>
      <c r="W673" s="204"/>
      <c r="X673" s="204"/>
      <c r="Y673" s="204"/>
      <c r="Z673" s="204"/>
      <c r="AA673" s="204"/>
      <c r="AB673" s="204"/>
      <c r="AC673" s="204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205">
        <v>17</v>
      </c>
    </row>
    <row r="674" spans="1:65">
      <c r="A674" s="30"/>
      <c r="B674" s="19">
        <v>1</v>
      </c>
      <c r="C674" s="9">
        <v>3</v>
      </c>
      <c r="D674" s="206">
        <v>247.29999999999998</v>
      </c>
      <c r="E674" s="203"/>
      <c r="F674" s="204"/>
      <c r="G674" s="204"/>
      <c r="H674" s="204"/>
      <c r="I674" s="204"/>
      <c r="J674" s="204"/>
      <c r="K674" s="204"/>
      <c r="L674" s="204"/>
      <c r="M674" s="204"/>
      <c r="N674" s="204"/>
      <c r="O674" s="204"/>
      <c r="P674" s="204"/>
      <c r="Q674" s="204"/>
      <c r="R674" s="204"/>
      <c r="S674" s="204"/>
      <c r="T674" s="204"/>
      <c r="U674" s="204"/>
      <c r="V674" s="204"/>
      <c r="W674" s="204"/>
      <c r="X674" s="204"/>
      <c r="Y674" s="204"/>
      <c r="Z674" s="204"/>
      <c r="AA674" s="204"/>
      <c r="AB674" s="204"/>
      <c r="AC674" s="204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4"/>
      <c r="AT674" s="204"/>
      <c r="AU674" s="204"/>
      <c r="AV674" s="204"/>
      <c r="AW674" s="204"/>
      <c r="AX674" s="204"/>
      <c r="AY674" s="204"/>
      <c r="AZ674" s="204"/>
      <c r="BA674" s="204"/>
      <c r="BB674" s="204"/>
      <c r="BC674" s="204"/>
      <c r="BD674" s="204"/>
      <c r="BE674" s="204"/>
      <c r="BF674" s="204"/>
      <c r="BG674" s="204"/>
      <c r="BH674" s="204"/>
      <c r="BI674" s="204"/>
      <c r="BJ674" s="204"/>
      <c r="BK674" s="204"/>
      <c r="BL674" s="204"/>
      <c r="BM674" s="205">
        <v>16</v>
      </c>
    </row>
    <row r="675" spans="1:65">
      <c r="A675" s="30"/>
      <c r="B675" s="19">
        <v>1</v>
      </c>
      <c r="C675" s="9">
        <v>4</v>
      </c>
      <c r="D675" s="206">
        <v>252.90000000000003</v>
      </c>
      <c r="E675" s="203"/>
      <c r="F675" s="204"/>
      <c r="G675" s="204"/>
      <c r="H675" s="204"/>
      <c r="I675" s="204"/>
      <c r="J675" s="204"/>
      <c r="K675" s="204"/>
      <c r="L675" s="204"/>
      <c r="M675" s="204"/>
      <c r="N675" s="204"/>
      <c r="O675" s="204"/>
      <c r="P675" s="204"/>
      <c r="Q675" s="204"/>
      <c r="R675" s="204"/>
      <c r="S675" s="204"/>
      <c r="T675" s="204"/>
      <c r="U675" s="204"/>
      <c r="V675" s="204"/>
      <c r="W675" s="204"/>
      <c r="X675" s="204"/>
      <c r="Y675" s="204"/>
      <c r="Z675" s="204"/>
      <c r="AA675" s="204"/>
      <c r="AB675" s="204"/>
      <c r="AC675" s="204"/>
      <c r="AD675" s="204"/>
      <c r="AE675" s="204"/>
      <c r="AF675" s="204"/>
      <c r="AG675" s="204"/>
      <c r="AH675" s="204"/>
      <c r="AI675" s="204"/>
      <c r="AJ675" s="204"/>
      <c r="AK675" s="204"/>
      <c r="AL675" s="204"/>
      <c r="AM675" s="204"/>
      <c r="AN675" s="204"/>
      <c r="AO675" s="204"/>
      <c r="AP675" s="204"/>
      <c r="AQ675" s="204"/>
      <c r="AR675" s="204"/>
      <c r="AS675" s="204"/>
      <c r="AT675" s="204"/>
      <c r="AU675" s="204"/>
      <c r="AV675" s="204"/>
      <c r="AW675" s="204"/>
      <c r="AX675" s="204"/>
      <c r="AY675" s="204"/>
      <c r="AZ675" s="204"/>
      <c r="BA675" s="204"/>
      <c r="BB675" s="204"/>
      <c r="BC675" s="204"/>
      <c r="BD675" s="204"/>
      <c r="BE675" s="204"/>
      <c r="BF675" s="204"/>
      <c r="BG675" s="204"/>
      <c r="BH675" s="204"/>
      <c r="BI675" s="204"/>
      <c r="BJ675" s="204"/>
      <c r="BK675" s="204"/>
      <c r="BL675" s="204"/>
      <c r="BM675" s="205">
        <v>249.15</v>
      </c>
    </row>
    <row r="676" spans="1:65">
      <c r="A676" s="30"/>
      <c r="B676" s="19">
        <v>1</v>
      </c>
      <c r="C676" s="9">
        <v>5</v>
      </c>
      <c r="D676" s="206">
        <v>247.8</v>
      </c>
      <c r="E676" s="203"/>
      <c r="F676" s="204"/>
      <c r="G676" s="204"/>
      <c r="H676" s="204"/>
      <c r="I676" s="204"/>
      <c r="J676" s="204"/>
      <c r="K676" s="204"/>
      <c r="L676" s="204"/>
      <c r="M676" s="204"/>
      <c r="N676" s="204"/>
      <c r="O676" s="204"/>
      <c r="P676" s="204"/>
      <c r="Q676" s="204"/>
      <c r="R676" s="204"/>
      <c r="S676" s="204"/>
      <c r="T676" s="204"/>
      <c r="U676" s="204"/>
      <c r="V676" s="204"/>
      <c r="W676" s="204"/>
      <c r="X676" s="204"/>
      <c r="Y676" s="204"/>
      <c r="Z676" s="204"/>
      <c r="AA676" s="204"/>
      <c r="AB676" s="204"/>
      <c r="AC676" s="204"/>
      <c r="AD676" s="204"/>
      <c r="AE676" s="204"/>
      <c r="AF676" s="204"/>
      <c r="AG676" s="204"/>
      <c r="AH676" s="204"/>
      <c r="AI676" s="204"/>
      <c r="AJ676" s="204"/>
      <c r="AK676" s="204"/>
      <c r="AL676" s="204"/>
      <c r="AM676" s="204"/>
      <c r="AN676" s="204"/>
      <c r="AO676" s="204"/>
      <c r="AP676" s="204"/>
      <c r="AQ676" s="204"/>
      <c r="AR676" s="204"/>
      <c r="AS676" s="204"/>
      <c r="AT676" s="204"/>
      <c r="AU676" s="204"/>
      <c r="AV676" s="204"/>
      <c r="AW676" s="204"/>
      <c r="AX676" s="204"/>
      <c r="AY676" s="204"/>
      <c r="AZ676" s="204"/>
      <c r="BA676" s="204"/>
      <c r="BB676" s="204"/>
      <c r="BC676" s="204"/>
      <c r="BD676" s="204"/>
      <c r="BE676" s="204"/>
      <c r="BF676" s="204"/>
      <c r="BG676" s="204"/>
      <c r="BH676" s="204"/>
      <c r="BI676" s="204"/>
      <c r="BJ676" s="204"/>
      <c r="BK676" s="204"/>
      <c r="BL676" s="204"/>
      <c r="BM676" s="205">
        <v>23</v>
      </c>
    </row>
    <row r="677" spans="1:65">
      <c r="A677" s="30"/>
      <c r="B677" s="19">
        <v>1</v>
      </c>
      <c r="C677" s="9">
        <v>6</v>
      </c>
      <c r="D677" s="206">
        <v>252.3</v>
      </c>
      <c r="E677" s="203"/>
      <c r="F677" s="204"/>
      <c r="G677" s="204"/>
      <c r="H677" s="204"/>
      <c r="I677" s="204"/>
      <c r="J677" s="204"/>
      <c r="K677" s="204"/>
      <c r="L677" s="204"/>
      <c r="M677" s="204"/>
      <c r="N677" s="204"/>
      <c r="O677" s="204"/>
      <c r="P677" s="204"/>
      <c r="Q677" s="204"/>
      <c r="R677" s="204"/>
      <c r="S677" s="204"/>
      <c r="T677" s="204"/>
      <c r="U677" s="204"/>
      <c r="V677" s="204"/>
      <c r="W677" s="204"/>
      <c r="X677" s="204"/>
      <c r="Y677" s="204"/>
      <c r="Z677" s="204"/>
      <c r="AA677" s="204"/>
      <c r="AB677" s="204"/>
      <c r="AC677" s="204"/>
      <c r="AD677" s="204"/>
      <c r="AE677" s="204"/>
      <c r="AF677" s="204"/>
      <c r="AG677" s="204"/>
      <c r="AH677" s="204"/>
      <c r="AI677" s="204"/>
      <c r="AJ677" s="204"/>
      <c r="AK677" s="204"/>
      <c r="AL677" s="204"/>
      <c r="AM677" s="204"/>
      <c r="AN677" s="204"/>
      <c r="AO677" s="204"/>
      <c r="AP677" s="204"/>
      <c r="AQ677" s="204"/>
      <c r="AR677" s="204"/>
      <c r="AS677" s="204"/>
      <c r="AT677" s="204"/>
      <c r="AU677" s="204"/>
      <c r="AV677" s="204"/>
      <c r="AW677" s="204"/>
      <c r="AX677" s="204"/>
      <c r="AY677" s="204"/>
      <c r="AZ677" s="204"/>
      <c r="BA677" s="204"/>
      <c r="BB677" s="204"/>
      <c r="BC677" s="204"/>
      <c r="BD677" s="204"/>
      <c r="BE677" s="204"/>
      <c r="BF677" s="204"/>
      <c r="BG677" s="204"/>
      <c r="BH677" s="204"/>
      <c r="BI677" s="204"/>
      <c r="BJ677" s="204"/>
      <c r="BK677" s="204"/>
      <c r="BL677" s="204"/>
      <c r="BM677" s="209"/>
    </row>
    <row r="678" spans="1:65">
      <c r="A678" s="30"/>
      <c r="B678" s="20" t="s">
        <v>179</v>
      </c>
      <c r="C678" s="12"/>
      <c r="D678" s="210">
        <v>249.14999999999998</v>
      </c>
      <c r="E678" s="203"/>
      <c r="F678" s="204"/>
      <c r="G678" s="204"/>
      <c r="H678" s="204"/>
      <c r="I678" s="204"/>
      <c r="J678" s="204"/>
      <c r="K678" s="204"/>
      <c r="L678" s="204"/>
      <c r="M678" s="204"/>
      <c r="N678" s="204"/>
      <c r="O678" s="204"/>
      <c r="P678" s="204"/>
      <c r="Q678" s="204"/>
      <c r="R678" s="204"/>
      <c r="S678" s="204"/>
      <c r="T678" s="204"/>
      <c r="U678" s="204"/>
      <c r="V678" s="204"/>
      <c r="W678" s="204"/>
      <c r="X678" s="204"/>
      <c r="Y678" s="204"/>
      <c r="Z678" s="204"/>
      <c r="AA678" s="204"/>
      <c r="AB678" s="204"/>
      <c r="AC678" s="204"/>
      <c r="AD678" s="204"/>
      <c r="AE678" s="204"/>
      <c r="AF678" s="204"/>
      <c r="AG678" s="204"/>
      <c r="AH678" s="204"/>
      <c r="AI678" s="204"/>
      <c r="AJ678" s="204"/>
      <c r="AK678" s="204"/>
      <c r="AL678" s="204"/>
      <c r="AM678" s="204"/>
      <c r="AN678" s="204"/>
      <c r="AO678" s="204"/>
      <c r="AP678" s="204"/>
      <c r="AQ678" s="204"/>
      <c r="AR678" s="204"/>
      <c r="AS678" s="204"/>
      <c r="AT678" s="204"/>
      <c r="AU678" s="204"/>
      <c r="AV678" s="204"/>
      <c r="AW678" s="204"/>
      <c r="AX678" s="204"/>
      <c r="AY678" s="204"/>
      <c r="AZ678" s="204"/>
      <c r="BA678" s="204"/>
      <c r="BB678" s="204"/>
      <c r="BC678" s="204"/>
      <c r="BD678" s="204"/>
      <c r="BE678" s="204"/>
      <c r="BF678" s="204"/>
      <c r="BG678" s="204"/>
      <c r="BH678" s="204"/>
      <c r="BI678" s="204"/>
      <c r="BJ678" s="204"/>
      <c r="BK678" s="204"/>
      <c r="BL678" s="204"/>
      <c r="BM678" s="209"/>
    </row>
    <row r="679" spans="1:65">
      <c r="A679" s="30"/>
      <c r="B679" s="3" t="s">
        <v>180</v>
      </c>
      <c r="C679" s="29"/>
      <c r="D679" s="206">
        <v>247.7</v>
      </c>
      <c r="E679" s="203"/>
      <c r="F679" s="204"/>
      <c r="G679" s="204"/>
      <c r="H679" s="204"/>
      <c r="I679" s="204"/>
      <c r="J679" s="204"/>
      <c r="K679" s="204"/>
      <c r="L679" s="204"/>
      <c r="M679" s="204"/>
      <c r="N679" s="204"/>
      <c r="O679" s="204"/>
      <c r="P679" s="204"/>
      <c r="Q679" s="204"/>
      <c r="R679" s="204"/>
      <c r="S679" s="204"/>
      <c r="T679" s="204"/>
      <c r="U679" s="204"/>
      <c r="V679" s="204"/>
      <c r="W679" s="204"/>
      <c r="X679" s="204"/>
      <c r="Y679" s="204"/>
      <c r="Z679" s="204"/>
      <c r="AA679" s="204"/>
      <c r="AB679" s="204"/>
      <c r="AC679" s="204"/>
      <c r="AD679" s="204"/>
      <c r="AE679" s="204"/>
      <c r="AF679" s="204"/>
      <c r="AG679" s="204"/>
      <c r="AH679" s="204"/>
      <c r="AI679" s="204"/>
      <c r="AJ679" s="204"/>
      <c r="AK679" s="204"/>
      <c r="AL679" s="204"/>
      <c r="AM679" s="204"/>
      <c r="AN679" s="204"/>
      <c r="AO679" s="204"/>
      <c r="AP679" s="204"/>
      <c r="AQ679" s="204"/>
      <c r="AR679" s="204"/>
      <c r="AS679" s="204"/>
      <c r="AT679" s="204"/>
      <c r="AU679" s="204"/>
      <c r="AV679" s="204"/>
      <c r="AW679" s="204"/>
      <c r="AX679" s="204"/>
      <c r="AY679" s="204"/>
      <c r="AZ679" s="204"/>
      <c r="BA679" s="204"/>
      <c r="BB679" s="204"/>
      <c r="BC679" s="204"/>
      <c r="BD679" s="204"/>
      <c r="BE679" s="204"/>
      <c r="BF679" s="204"/>
      <c r="BG679" s="204"/>
      <c r="BH679" s="204"/>
      <c r="BI679" s="204"/>
      <c r="BJ679" s="204"/>
      <c r="BK679" s="204"/>
      <c r="BL679" s="204"/>
      <c r="BM679" s="209"/>
    </row>
    <row r="680" spans="1:65">
      <c r="A680" s="30"/>
      <c r="B680" s="3" t="s">
        <v>181</v>
      </c>
      <c r="C680" s="29"/>
      <c r="D680" s="206">
        <v>2.6927680925025972</v>
      </c>
      <c r="E680" s="203"/>
      <c r="F680" s="204"/>
      <c r="G680" s="204"/>
      <c r="H680" s="204"/>
      <c r="I680" s="204"/>
      <c r="J680" s="204"/>
      <c r="K680" s="204"/>
      <c r="L680" s="204"/>
      <c r="M680" s="204"/>
      <c r="N680" s="204"/>
      <c r="O680" s="204"/>
      <c r="P680" s="204"/>
      <c r="Q680" s="204"/>
      <c r="R680" s="204"/>
      <c r="S680" s="204"/>
      <c r="T680" s="204"/>
      <c r="U680" s="204"/>
      <c r="V680" s="204"/>
      <c r="W680" s="204"/>
      <c r="X680" s="204"/>
      <c r="Y680" s="204"/>
      <c r="Z680" s="204"/>
      <c r="AA680" s="204"/>
      <c r="AB680" s="204"/>
      <c r="AC680" s="204"/>
      <c r="AD680" s="204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204"/>
      <c r="AT680" s="204"/>
      <c r="AU680" s="204"/>
      <c r="AV680" s="204"/>
      <c r="AW680" s="204"/>
      <c r="AX680" s="204"/>
      <c r="AY680" s="204"/>
      <c r="AZ680" s="204"/>
      <c r="BA680" s="204"/>
      <c r="BB680" s="204"/>
      <c r="BC680" s="204"/>
      <c r="BD680" s="204"/>
      <c r="BE680" s="204"/>
      <c r="BF680" s="204"/>
      <c r="BG680" s="204"/>
      <c r="BH680" s="204"/>
      <c r="BI680" s="204"/>
      <c r="BJ680" s="204"/>
      <c r="BK680" s="204"/>
      <c r="BL680" s="204"/>
      <c r="BM680" s="209"/>
    </row>
    <row r="681" spans="1:65">
      <c r="A681" s="30"/>
      <c r="B681" s="3" t="s">
        <v>83</v>
      </c>
      <c r="C681" s="29"/>
      <c r="D681" s="13">
        <v>1.0807818954455539E-2</v>
      </c>
      <c r="E681" s="146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30"/>
      <c r="B682" s="3" t="s">
        <v>182</v>
      </c>
      <c r="C682" s="29"/>
      <c r="D682" s="13">
        <v>-1.1102230246251565E-16</v>
      </c>
      <c r="E682" s="14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46" t="s">
        <v>183</v>
      </c>
      <c r="C683" s="47"/>
      <c r="D683" s="45" t="s">
        <v>184</v>
      </c>
      <c r="E683" s="14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B684" s="31"/>
      <c r="C684" s="20"/>
      <c r="D684" s="20"/>
      <c r="BM684" s="55"/>
    </row>
    <row r="685" spans="1:65" ht="15">
      <c r="B685" s="8" t="s">
        <v>293</v>
      </c>
      <c r="BM685" s="28" t="s">
        <v>193</v>
      </c>
    </row>
    <row r="686" spans="1:65" ht="15">
      <c r="A686" s="25" t="s">
        <v>57</v>
      </c>
      <c r="B686" s="18" t="s">
        <v>101</v>
      </c>
      <c r="C686" s="15" t="s">
        <v>102</v>
      </c>
      <c r="D686" s="16" t="s">
        <v>153</v>
      </c>
      <c r="E686" s="146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 t="s">
        <v>154</v>
      </c>
      <c r="C687" s="9" t="s">
        <v>154</v>
      </c>
      <c r="D687" s="144" t="s">
        <v>156</v>
      </c>
      <c r="E687" s="146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 t="s">
        <v>3</v>
      </c>
    </row>
    <row r="688" spans="1:65">
      <c r="A688" s="30"/>
      <c r="B688" s="19"/>
      <c r="C688" s="9"/>
      <c r="D688" s="10" t="s">
        <v>192</v>
      </c>
      <c r="E688" s="14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3</v>
      </c>
    </row>
    <row r="689" spans="1:65">
      <c r="A689" s="30"/>
      <c r="B689" s="19"/>
      <c r="C689" s="9"/>
      <c r="D689" s="26"/>
      <c r="E689" s="14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3</v>
      </c>
    </row>
    <row r="690" spans="1:65">
      <c r="A690" s="30"/>
      <c r="B690" s="18">
        <v>1</v>
      </c>
      <c r="C690" s="14">
        <v>1</v>
      </c>
      <c r="D690" s="218">
        <v>8.9999999999999993E-3</v>
      </c>
      <c r="E690" s="199"/>
      <c r="F690" s="200"/>
      <c r="G690" s="200"/>
      <c r="H690" s="200"/>
      <c r="I690" s="200"/>
      <c r="J690" s="200"/>
      <c r="K690" s="200"/>
      <c r="L690" s="200"/>
      <c r="M690" s="200"/>
      <c r="N690" s="200"/>
      <c r="O690" s="200"/>
      <c r="P690" s="200"/>
      <c r="Q690" s="200"/>
      <c r="R690" s="200"/>
      <c r="S690" s="200"/>
      <c r="T690" s="200"/>
      <c r="U690" s="200"/>
      <c r="V690" s="200"/>
      <c r="W690" s="200"/>
      <c r="X690" s="200"/>
      <c r="Y690" s="200"/>
      <c r="Z690" s="200"/>
      <c r="AA690" s="200"/>
      <c r="AB690" s="200"/>
      <c r="AC690" s="200"/>
      <c r="AD690" s="200"/>
      <c r="AE690" s="200"/>
      <c r="AF690" s="200"/>
      <c r="AG690" s="200"/>
      <c r="AH690" s="200"/>
      <c r="AI690" s="200"/>
      <c r="AJ690" s="200"/>
      <c r="AK690" s="200"/>
      <c r="AL690" s="200"/>
      <c r="AM690" s="200"/>
      <c r="AN690" s="200"/>
      <c r="AO690" s="200"/>
      <c r="AP690" s="200"/>
      <c r="AQ690" s="200"/>
      <c r="AR690" s="200"/>
      <c r="AS690" s="200"/>
      <c r="AT690" s="200"/>
      <c r="AU690" s="200"/>
      <c r="AV690" s="200"/>
      <c r="AW690" s="200"/>
      <c r="AX690" s="200"/>
      <c r="AY690" s="200"/>
      <c r="AZ690" s="200"/>
      <c r="BA690" s="200"/>
      <c r="BB690" s="200"/>
      <c r="BC690" s="200"/>
      <c r="BD690" s="200"/>
      <c r="BE690" s="200"/>
      <c r="BF690" s="200"/>
      <c r="BG690" s="200"/>
      <c r="BH690" s="200"/>
      <c r="BI690" s="200"/>
      <c r="BJ690" s="200"/>
      <c r="BK690" s="200"/>
      <c r="BL690" s="200"/>
      <c r="BM690" s="219">
        <v>1</v>
      </c>
    </row>
    <row r="691" spans="1:65">
      <c r="A691" s="30"/>
      <c r="B691" s="19">
        <v>1</v>
      </c>
      <c r="C691" s="9">
        <v>2</v>
      </c>
      <c r="D691" s="24">
        <v>7.0000000000000001E-3</v>
      </c>
      <c r="E691" s="199"/>
      <c r="F691" s="200"/>
      <c r="G691" s="200"/>
      <c r="H691" s="200"/>
      <c r="I691" s="200"/>
      <c r="J691" s="200"/>
      <c r="K691" s="200"/>
      <c r="L691" s="200"/>
      <c r="M691" s="200"/>
      <c r="N691" s="200"/>
      <c r="O691" s="200"/>
      <c r="P691" s="200"/>
      <c r="Q691" s="200"/>
      <c r="R691" s="200"/>
      <c r="S691" s="200"/>
      <c r="T691" s="200"/>
      <c r="U691" s="200"/>
      <c r="V691" s="200"/>
      <c r="W691" s="200"/>
      <c r="X691" s="200"/>
      <c r="Y691" s="200"/>
      <c r="Z691" s="200"/>
      <c r="AA691" s="200"/>
      <c r="AB691" s="200"/>
      <c r="AC691" s="200"/>
      <c r="AD691" s="200"/>
      <c r="AE691" s="200"/>
      <c r="AF691" s="200"/>
      <c r="AG691" s="200"/>
      <c r="AH691" s="200"/>
      <c r="AI691" s="200"/>
      <c r="AJ691" s="200"/>
      <c r="AK691" s="200"/>
      <c r="AL691" s="200"/>
      <c r="AM691" s="200"/>
      <c r="AN691" s="200"/>
      <c r="AO691" s="200"/>
      <c r="AP691" s="200"/>
      <c r="AQ691" s="200"/>
      <c r="AR691" s="200"/>
      <c r="AS691" s="200"/>
      <c r="AT691" s="200"/>
      <c r="AU691" s="200"/>
      <c r="AV691" s="200"/>
      <c r="AW691" s="200"/>
      <c r="AX691" s="200"/>
      <c r="AY691" s="200"/>
      <c r="AZ691" s="200"/>
      <c r="BA691" s="200"/>
      <c r="BB691" s="200"/>
      <c r="BC691" s="200"/>
      <c r="BD691" s="200"/>
      <c r="BE691" s="200"/>
      <c r="BF691" s="200"/>
      <c r="BG691" s="200"/>
      <c r="BH691" s="200"/>
      <c r="BI691" s="200"/>
      <c r="BJ691" s="200"/>
      <c r="BK691" s="200"/>
      <c r="BL691" s="200"/>
      <c r="BM691" s="219">
        <v>18</v>
      </c>
    </row>
    <row r="692" spans="1:65">
      <c r="A692" s="30"/>
      <c r="B692" s="19">
        <v>1</v>
      </c>
      <c r="C692" s="9">
        <v>3</v>
      </c>
      <c r="D692" s="24">
        <v>8.0000000000000002E-3</v>
      </c>
      <c r="E692" s="199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P692" s="200"/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  <c r="AA692" s="200"/>
      <c r="AB692" s="200"/>
      <c r="AC692" s="200"/>
      <c r="AD692" s="200"/>
      <c r="AE692" s="200"/>
      <c r="AF692" s="200"/>
      <c r="AG692" s="200"/>
      <c r="AH692" s="200"/>
      <c r="AI692" s="200"/>
      <c r="AJ692" s="200"/>
      <c r="AK692" s="200"/>
      <c r="AL692" s="200"/>
      <c r="AM692" s="200"/>
      <c r="AN692" s="200"/>
      <c r="AO692" s="200"/>
      <c r="AP692" s="200"/>
      <c r="AQ692" s="200"/>
      <c r="AR692" s="200"/>
      <c r="AS692" s="200"/>
      <c r="AT692" s="200"/>
      <c r="AU692" s="200"/>
      <c r="AV692" s="200"/>
      <c r="AW692" s="200"/>
      <c r="AX692" s="200"/>
      <c r="AY692" s="200"/>
      <c r="AZ692" s="200"/>
      <c r="BA692" s="200"/>
      <c r="BB692" s="200"/>
      <c r="BC692" s="200"/>
      <c r="BD692" s="200"/>
      <c r="BE692" s="200"/>
      <c r="BF692" s="200"/>
      <c r="BG692" s="200"/>
      <c r="BH692" s="200"/>
      <c r="BI692" s="200"/>
      <c r="BJ692" s="200"/>
      <c r="BK692" s="200"/>
      <c r="BL692" s="200"/>
      <c r="BM692" s="219">
        <v>16</v>
      </c>
    </row>
    <row r="693" spans="1:65">
      <c r="A693" s="30"/>
      <c r="B693" s="19">
        <v>1</v>
      </c>
      <c r="C693" s="9">
        <v>4</v>
      </c>
      <c r="D693" s="24">
        <v>8.9999999999999993E-3</v>
      </c>
      <c r="E693" s="199"/>
      <c r="F693" s="200"/>
      <c r="G693" s="200"/>
      <c r="H693" s="200"/>
      <c r="I693" s="200"/>
      <c r="J693" s="200"/>
      <c r="K693" s="200"/>
      <c r="L693" s="200"/>
      <c r="M693" s="200"/>
      <c r="N693" s="200"/>
      <c r="O693" s="200"/>
      <c r="P693" s="200"/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  <c r="AA693" s="200"/>
      <c r="AB693" s="200"/>
      <c r="AC693" s="200"/>
      <c r="AD693" s="200"/>
      <c r="AE693" s="200"/>
      <c r="AF693" s="200"/>
      <c r="AG693" s="200"/>
      <c r="AH693" s="200"/>
      <c r="AI693" s="200"/>
      <c r="AJ693" s="200"/>
      <c r="AK693" s="200"/>
      <c r="AL693" s="200"/>
      <c r="AM693" s="200"/>
      <c r="AN693" s="200"/>
      <c r="AO693" s="200"/>
      <c r="AP693" s="200"/>
      <c r="AQ693" s="200"/>
      <c r="AR693" s="200"/>
      <c r="AS693" s="200"/>
      <c r="AT693" s="200"/>
      <c r="AU693" s="200"/>
      <c r="AV693" s="200"/>
      <c r="AW693" s="200"/>
      <c r="AX693" s="200"/>
      <c r="AY693" s="200"/>
      <c r="AZ693" s="200"/>
      <c r="BA693" s="200"/>
      <c r="BB693" s="200"/>
      <c r="BC693" s="200"/>
      <c r="BD693" s="200"/>
      <c r="BE693" s="200"/>
      <c r="BF693" s="200"/>
      <c r="BG693" s="200"/>
      <c r="BH693" s="200"/>
      <c r="BI693" s="200"/>
      <c r="BJ693" s="200"/>
      <c r="BK693" s="200"/>
      <c r="BL693" s="200"/>
      <c r="BM693" s="219">
        <v>7.8333333333333293E-3</v>
      </c>
    </row>
    <row r="694" spans="1:65">
      <c r="A694" s="30"/>
      <c r="B694" s="19">
        <v>1</v>
      </c>
      <c r="C694" s="9">
        <v>5</v>
      </c>
      <c r="D694" s="24">
        <v>7.0000000000000001E-3</v>
      </c>
      <c r="E694" s="199"/>
      <c r="F694" s="200"/>
      <c r="G694" s="200"/>
      <c r="H694" s="200"/>
      <c r="I694" s="200"/>
      <c r="J694" s="200"/>
      <c r="K694" s="200"/>
      <c r="L694" s="200"/>
      <c r="M694" s="200"/>
      <c r="N694" s="200"/>
      <c r="O694" s="200"/>
      <c r="P694" s="200"/>
      <c r="Q694" s="200"/>
      <c r="R694" s="200"/>
      <c r="S694" s="200"/>
      <c r="T694" s="200"/>
      <c r="U694" s="200"/>
      <c r="V694" s="200"/>
      <c r="W694" s="200"/>
      <c r="X694" s="200"/>
      <c r="Y694" s="200"/>
      <c r="Z694" s="200"/>
      <c r="AA694" s="200"/>
      <c r="AB694" s="200"/>
      <c r="AC694" s="200"/>
      <c r="AD694" s="200"/>
      <c r="AE694" s="200"/>
      <c r="AF694" s="200"/>
      <c r="AG694" s="200"/>
      <c r="AH694" s="200"/>
      <c r="AI694" s="200"/>
      <c r="AJ694" s="200"/>
      <c r="AK694" s="200"/>
      <c r="AL694" s="200"/>
      <c r="AM694" s="200"/>
      <c r="AN694" s="200"/>
      <c r="AO694" s="200"/>
      <c r="AP694" s="200"/>
      <c r="AQ694" s="200"/>
      <c r="AR694" s="200"/>
      <c r="AS694" s="200"/>
      <c r="AT694" s="200"/>
      <c r="AU694" s="200"/>
      <c r="AV694" s="200"/>
      <c r="AW694" s="200"/>
      <c r="AX694" s="200"/>
      <c r="AY694" s="200"/>
      <c r="AZ694" s="200"/>
      <c r="BA694" s="200"/>
      <c r="BB694" s="200"/>
      <c r="BC694" s="200"/>
      <c r="BD694" s="200"/>
      <c r="BE694" s="200"/>
      <c r="BF694" s="200"/>
      <c r="BG694" s="200"/>
      <c r="BH694" s="200"/>
      <c r="BI694" s="200"/>
      <c r="BJ694" s="200"/>
      <c r="BK694" s="200"/>
      <c r="BL694" s="200"/>
      <c r="BM694" s="219">
        <v>24</v>
      </c>
    </row>
    <row r="695" spans="1:65">
      <c r="A695" s="30"/>
      <c r="B695" s="19">
        <v>1</v>
      </c>
      <c r="C695" s="9">
        <v>6</v>
      </c>
      <c r="D695" s="24">
        <v>7.0000000000000001E-3</v>
      </c>
      <c r="E695" s="199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/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/>
      <c r="AG695" s="200"/>
      <c r="AH695" s="200"/>
      <c r="AI695" s="200"/>
      <c r="AJ695" s="200"/>
      <c r="AK695" s="200"/>
      <c r="AL695" s="200"/>
      <c r="AM695" s="200"/>
      <c r="AN695" s="200"/>
      <c r="AO695" s="200"/>
      <c r="AP695" s="200"/>
      <c r="AQ695" s="200"/>
      <c r="AR695" s="200"/>
      <c r="AS695" s="200"/>
      <c r="AT695" s="200"/>
      <c r="AU695" s="200"/>
      <c r="AV695" s="200"/>
      <c r="AW695" s="200"/>
      <c r="AX695" s="200"/>
      <c r="AY695" s="200"/>
      <c r="AZ695" s="200"/>
      <c r="BA695" s="200"/>
      <c r="BB695" s="200"/>
      <c r="BC695" s="200"/>
      <c r="BD695" s="200"/>
      <c r="BE695" s="200"/>
      <c r="BF695" s="200"/>
      <c r="BG695" s="200"/>
      <c r="BH695" s="200"/>
      <c r="BI695" s="200"/>
      <c r="BJ695" s="200"/>
      <c r="BK695" s="200"/>
      <c r="BL695" s="200"/>
      <c r="BM695" s="56"/>
    </row>
    <row r="696" spans="1:65">
      <c r="A696" s="30"/>
      <c r="B696" s="20" t="s">
        <v>179</v>
      </c>
      <c r="C696" s="12"/>
      <c r="D696" s="220">
        <v>7.8333333333333328E-3</v>
      </c>
      <c r="E696" s="199"/>
      <c r="F696" s="200"/>
      <c r="G696" s="200"/>
      <c r="H696" s="200"/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/>
      <c r="AG696" s="200"/>
      <c r="AH696" s="200"/>
      <c r="AI696" s="200"/>
      <c r="AJ696" s="200"/>
      <c r="AK696" s="200"/>
      <c r="AL696" s="200"/>
      <c r="AM696" s="200"/>
      <c r="AN696" s="200"/>
      <c r="AO696" s="200"/>
      <c r="AP696" s="200"/>
      <c r="AQ696" s="200"/>
      <c r="AR696" s="200"/>
      <c r="AS696" s="200"/>
      <c r="AT696" s="200"/>
      <c r="AU696" s="200"/>
      <c r="AV696" s="200"/>
      <c r="AW696" s="200"/>
      <c r="AX696" s="200"/>
      <c r="AY696" s="200"/>
      <c r="AZ696" s="200"/>
      <c r="BA696" s="200"/>
      <c r="BB696" s="200"/>
      <c r="BC696" s="200"/>
      <c r="BD696" s="200"/>
      <c r="BE696" s="200"/>
      <c r="BF696" s="200"/>
      <c r="BG696" s="200"/>
      <c r="BH696" s="200"/>
      <c r="BI696" s="200"/>
      <c r="BJ696" s="200"/>
      <c r="BK696" s="200"/>
      <c r="BL696" s="200"/>
      <c r="BM696" s="56"/>
    </row>
    <row r="697" spans="1:65">
      <c r="A697" s="30"/>
      <c r="B697" s="3" t="s">
        <v>180</v>
      </c>
      <c r="C697" s="29"/>
      <c r="D697" s="24">
        <v>7.4999999999999997E-3</v>
      </c>
      <c r="E697" s="199"/>
      <c r="F697" s="200"/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/>
      <c r="AG697" s="200"/>
      <c r="AH697" s="200"/>
      <c r="AI697" s="200"/>
      <c r="AJ697" s="200"/>
      <c r="AK697" s="200"/>
      <c r="AL697" s="200"/>
      <c r="AM697" s="200"/>
      <c r="AN697" s="200"/>
      <c r="AO697" s="200"/>
      <c r="AP697" s="200"/>
      <c r="AQ697" s="200"/>
      <c r="AR697" s="200"/>
      <c r="AS697" s="200"/>
      <c r="AT697" s="200"/>
      <c r="AU697" s="200"/>
      <c r="AV697" s="200"/>
      <c r="AW697" s="200"/>
      <c r="AX697" s="200"/>
      <c r="AY697" s="200"/>
      <c r="AZ697" s="200"/>
      <c r="BA697" s="200"/>
      <c r="BB697" s="200"/>
      <c r="BC697" s="200"/>
      <c r="BD697" s="200"/>
      <c r="BE697" s="200"/>
      <c r="BF697" s="200"/>
      <c r="BG697" s="200"/>
      <c r="BH697" s="200"/>
      <c r="BI697" s="200"/>
      <c r="BJ697" s="200"/>
      <c r="BK697" s="200"/>
      <c r="BL697" s="200"/>
      <c r="BM697" s="56"/>
    </row>
    <row r="698" spans="1:65">
      <c r="A698" s="30"/>
      <c r="B698" s="3" t="s">
        <v>181</v>
      </c>
      <c r="C698" s="29"/>
      <c r="D698" s="24">
        <v>9.831920802501747E-4</v>
      </c>
      <c r="E698" s="199"/>
      <c r="F698" s="200"/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/>
      <c r="AG698" s="200"/>
      <c r="AH698" s="200"/>
      <c r="AI698" s="200"/>
      <c r="AJ698" s="200"/>
      <c r="AK698" s="200"/>
      <c r="AL698" s="200"/>
      <c r="AM698" s="200"/>
      <c r="AN698" s="200"/>
      <c r="AO698" s="200"/>
      <c r="AP698" s="200"/>
      <c r="AQ698" s="200"/>
      <c r="AR698" s="200"/>
      <c r="AS698" s="200"/>
      <c r="AT698" s="200"/>
      <c r="AU698" s="200"/>
      <c r="AV698" s="200"/>
      <c r="AW698" s="200"/>
      <c r="AX698" s="200"/>
      <c r="AY698" s="200"/>
      <c r="AZ698" s="200"/>
      <c r="BA698" s="200"/>
      <c r="BB698" s="200"/>
      <c r="BC698" s="200"/>
      <c r="BD698" s="200"/>
      <c r="BE698" s="200"/>
      <c r="BF698" s="200"/>
      <c r="BG698" s="200"/>
      <c r="BH698" s="200"/>
      <c r="BI698" s="200"/>
      <c r="BJ698" s="200"/>
      <c r="BK698" s="200"/>
      <c r="BL698" s="200"/>
      <c r="BM698" s="56"/>
    </row>
    <row r="699" spans="1:65">
      <c r="A699" s="30"/>
      <c r="B699" s="3" t="s">
        <v>83</v>
      </c>
      <c r="C699" s="29"/>
      <c r="D699" s="13">
        <v>0.12551388258512869</v>
      </c>
      <c r="E699" s="14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30"/>
      <c r="B700" s="3" t="s">
        <v>182</v>
      </c>
      <c r="C700" s="29"/>
      <c r="D700" s="13">
        <v>4.4408920985006262E-16</v>
      </c>
      <c r="E700" s="146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30"/>
      <c r="B701" s="46" t="s">
        <v>183</v>
      </c>
      <c r="C701" s="47"/>
      <c r="D701" s="45" t="s">
        <v>184</v>
      </c>
      <c r="E701" s="146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B702" s="31"/>
      <c r="C702" s="20"/>
      <c r="D702" s="20"/>
      <c r="BM702" s="55"/>
    </row>
    <row r="703" spans="1:65" ht="15">
      <c r="B703" s="8" t="s">
        <v>294</v>
      </c>
      <c r="BM703" s="28" t="s">
        <v>193</v>
      </c>
    </row>
    <row r="704" spans="1:65" ht="15">
      <c r="A704" s="25" t="s">
        <v>58</v>
      </c>
      <c r="B704" s="18" t="s">
        <v>101</v>
      </c>
      <c r="C704" s="15" t="s">
        <v>102</v>
      </c>
      <c r="D704" s="16" t="s">
        <v>153</v>
      </c>
      <c r="E704" s="17" t="s">
        <v>153</v>
      </c>
      <c r="F704" s="146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</v>
      </c>
    </row>
    <row r="705" spans="1:65">
      <c r="A705" s="30"/>
      <c r="B705" s="19" t="s">
        <v>154</v>
      </c>
      <c r="C705" s="9" t="s">
        <v>154</v>
      </c>
      <c r="D705" s="144" t="s">
        <v>156</v>
      </c>
      <c r="E705" s="145" t="s">
        <v>173</v>
      </c>
      <c r="F705" s="146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 t="s">
        <v>1</v>
      </c>
    </row>
    <row r="706" spans="1:65">
      <c r="A706" s="30"/>
      <c r="B706" s="19"/>
      <c r="C706" s="9"/>
      <c r="D706" s="10" t="s">
        <v>192</v>
      </c>
      <c r="E706" s="11" t="s">
        <v>104</v>
      </c>
      <c r="F706" s="146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3</v>
      </c>
    </row>
    <row r="707" spans="1:65">
      <c r="A707" s="30"/>
      <c r="B707" s="19"/>
      <c r="C707" s="9"/>
      <c r="D707" s="26"/>
      <c r="E707" s="26"/>
      <c r="F707" s="146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3</v>
      </c>
    </row>
    <row r="708" spans="1:65">
      <c r="A708" s="30"/>
      <c r="B708" s="18">
        <v>1</v>
      </c>
      <c r="C708" s="14">
        <v>1</v>
      </c>
      <c r="D708" s="218">
        <v>0.54</v>
      </c>
      <c r="E708" s="218">
        <v>0.60181019999999996</v>
      </c>
      <c r="F708" s="199"/>
      <c r="G708" s="200"/>
      <c r="H708" s="200"/>
      <c r="I708" s="200"/>
      <c r="J708" s="200"/>
      <c r="K708" s="200"/>
      <c r="L708" s="200"/>
      <c r="M708" s="200"/>
      <c r="N708" s="200"/>
      <c r="O708" s="200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  <c r="AA708" s="200"/>
      <c r="AB708" s="200"/>
      <c r="AC708" s="200"/>
      <c r="AD708" s="200"/>
      <c r="AE708" s="200"/>
      <c r="AF708" s="200"/>
      <c r="AG708" s="200"/>
      <c r="AH708" s="200"/>
      <c r="AI708" s="200"/>
      <c r="AJ708" s="200"/>
      <c r="AK708" s="200"/>
      <c r="AL708" s="200"/>
      <c r="AM708" s="200"/>
      <c r="AN708" s="200"/>
      <c r="AO708" s="200"/>
      <c r="AP708" s="200"/>
      <c r="AQ708" s="200"/>
      <c r="AR708" s="200"/>
      <c r="AS708" s="200"/>
      <c r="AT708" s="200"/>
      <c r="AU708" s="200"/>
      <c r="AV708" s="200"/>
      <c r="AW708" s="200"/>
      <c r="AX708" s="200"/>
      <c r="AY708" s="200"/>
      <c r="AZ708" s="200"/>
      <c r="BA708" s="200"/>
      <c r="BB708" s="200"/>
      <c r="BC708" s="200"/>
      <c r="BD708" s="200"/>
      <c r="BE708" s="200"/>
      <c r="BF708" s="200"/>
      <c r="BG708" s="200"/>
      <c r="BH708" s="200"/>
      <c r="BI708" s="200"/>
      <c r="BJ708" s="200"/>
      <c r="BK708" s="200"/>
      <c r="BL708" s="200"/>
      <c r="BM708" s="219">
        <v>1</v>
      </c>
    </row>
    <row r="709" spans="1:65">
      <c r="A709" s="30"/>
      <c r="B709" s="19">
        <v>1</v>
      </c>
      <c r="C709" s="9">
        <v>2</v>
      </c>
      <c r="D709" s="24">
        <v>0.56999999999999995</v>
      </c>
      <c r="E709" s="24">
        <v>0.60204999999999997</v>
      </c>
      <c r="F709" s="199"/>
      <c r="G709" s="200"/>
      <c r="H709" s="200"/>
      <c r="I709" s="200"/>
      <c r="J709" s="200"/>
      <c r="K709" s="200"/>
      <c r="L709" s="200"/>
      <c r="M709" s="200"/>
      <c r="N709" s="200"/>
      <c r="O709" s="200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  <c r="AA709" s="200"/>
      <c r="AB709" s="200"/>
      <c r="AC709" s="200"/>
      <c r="AD709" s="200"/>
      <c r="AE709" s="200"/>
      <c r="AF709" s="200"/>
      <c r="AG709" s="200"/>
      <c r="AH709" s="200"/>
      <c r="AI709" s="200"/>
      <c r="AJ709" s="200"/>
      <c r="AK709" s="200"/>
      <c r="AL709" s="200"/>
      <c r="AM709" s="200"/>
      <c r="AN709" s="200"/>
      <c r="AO709" s="200"/>
      <c r="AP709" s="200"/>
      <c r="AQ709" s="200"/>
      <c r="AR709" s="200"/>
      <c r="AS709" s="200"/>
      <c r="AT709" s="200"/>
      <c r="AU709" s="200"/>
      <c r="AV709" s="200"/>
      <c r="AW709" s="200"/>
      <c r="AX709" s="200"/>
      <c r="AY709" s="200"/>
      <c r="AZ709" s="200"/>
      <c r="BA709" s="200"/>
      <c r="BB709" s="200"/>
      <c r="BC709" s="200"/>
      <c r="BD709" s="200"/>
      <c r="BE709" s="200"/>
      <c r="BF709" s="200"/>
      <c r="BG709" s="200"/>
      <c r="BH709" s="200"/>
      <c r="BI709" s="200"/>
      <c r="BJ709" s="200"/>
      <c r="BK709" s="200"/>
      <c r="BL709" s="200"/>
      <c r="BM709" s="219">
        <v>19</v>
      </c>
    </row>
    <row r="710" spans="1:65">
      <c r="A710" s="30"/>
      <c r="B710" s="19">
        <v>1</v>
      </c>
      <c r="C710" s="9">
        <v>3</v>
      </c>
      <c r="D710" s="24">
        <v>0.56000000000000005</v>
      </c>
      <c r="E710" s="24">
        <v>0.60263480000000003</v>
      </c>
      <c r="F710" s="199"/>
      <c r="G710" s="200"/>
      <c r="H710" s="200"/>
      <c r="I710" s="200"/>
      <c r="J710" s="200"/>
      <c r="K710" s="200"/>
      <c r="L710" s="200"/>
      <c r="M710" s="200"/>
      <c r="N710" s="200"/>
      <c r="O710" s="200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  <c r="AA710" s="200"/>
      <c r="AB710" s="200"/>
      <c r="AC710" s="200"/>
      <c r="AD710" s="200"/>
      <c r="AE710" s="200"/>
      <c r="AF710" s="200"/>
      <c r="AG710" s="200"/>
      <c r="AH710" s="200"/>
      <c r="AI710" s="200"/>
      <c r="AJ710" s="200"/>
      <c r="AK710" s="200"/>
      <c r="AL710" s="200"/>
      <c r="AM710" s="200"/>
      <c r="AN710" s="200"/>
      <c r="AO710" s="200"/>
      <c r="AP710" s="200"/>
      <c r="AQ710" s="200"/>
      <c r="AR710" s="200"/>
      <c r="AS710" s="200"/>
      <c r="AT710" s="200"/>
      <c r="AU710" s="200"/>
      <c r="AV710" s="200"/>
      <c r="AW710" s="200"/>
      <c r="AX710" s="200"/>
      <c r="AY710" s="200"/>
      <c r="AZ710" s="200"/>
      <c r="BA710" s="200"/>
      <c r="BB710" s="200"/>
      <c r="BC710" s="200"/>
      <c r="BD710" s="200"/>
      <c r="BE710" s="200"/>
      <c r="BF710" s="200"/>
      <c r="BG710" s="200"/>
      <c r="BH710" s="200"/>
      <c r="BI710" s="200"/>
      <c r="BJ710" s="200"/>
      <c r="BK710" s="200"/>
      <c r="BL710" s="200"/>
      <c r="BM710" s="219">
        <v>16</v>
      </c>
    </row>
    <row r="711" spans="1:65">
      <c r="A711" s="30"/>
      <c r="B711" s="19">
        <v>1</v>
      </c>
      <c r="C711" s="9">
        <v>4</v>
      </c>
      <c r="D711" s="24">
        <v>0.55000000000000004</v>
      </c>
      <c r="E711" s="24">
        <v>0.60078760000000009</v>
      </c>
      <c r="F711" s="199"/>
      <c r="G711" s="200"/>
      <c r="H711" s="200"/>
      <c r="I711" s="200"/>
      <c r="J711" s="200"/>
      <c r="K711" s="200"/>
      <c r="L711" s="200"/>
      <c r="M711" s="200"/>
      <c r="N711" s="200"/>
      <c r="O711" s="200"/>
      <c r="P711" s="200"/>
      <c r="Q711" s="200"/>
      <c r="R711" s="200"/>
      <c r="S711" s="200"/>
      <c r="T711" s="200"/>
      <c r="U711" s="200"/>
      <c r="V711" s="200"/>
      <c r="W711" s="200"/>
      <c r="X711" s="200"/>
      <c r="Y711" s="200"/>
      <c r="Z711" s="200"/>
      <c r="AA711" s="200"/>
      <c r="AB711" s="200"/>
      <c r="AC711" s="200"/>
      <c r="AD711" s="200"/>
      <c r="AE711" s="200"/>
      <c r="AF711" s="200"/>
      <c r="AG711" s="200"/>
      <c r="AH711" s="200"/>
      <c r="AI711" s="200"/>
      <c r="AJ711" s="200"/>
      <c r="AK711" s="200"/>
      <c r="AL711" s="200"/>
      <c r="AM711" s="200"/>
      <c r="AN711" s="200"/>
      <c r="AO711" s="200"/>
      <c r="AP711" s="200"/>
      <c r="AQ711" s="200"/>
      <c r="AR711" s="200"/>
      <c r="AS711" s="200"/>
      <c r="AT711" s="200"/>
      <c r="AU711" s="200"/>
      <c r="AV711" s="200"/>
      <c r="AW711" s="200"/>
      <c r="AX711" s="200"/>
      <c r="AY711" s="200"/>
      <c r="AZ711" s="200"/>
      <c r="BA711" s="200"/>
      <c r="BB711" s="200"/>
      <c r="BC711" s="200"/>
      <c r="BD711" s="200"/>
      <c r="BE711" s="200"/>
      <c r="BF711" s="200"/>
      <c r="BG711" s="200"/>
      <c r="BH711" s="200"/>
      <c r="BI711" s="200"/>
      <c r="BJ711" s="200"/>
      <c r="BK711" s="200"/>
      <c r="BL711" s="200"/>
      <c r="BM711" s="219">
        <v>0.57830581666666703</v>
      </c>
    </row>
    <row r="712" spans="1:65">
      <c r="A712" s="30"/>
      <c r="B712" s="19">
        <v>1</v>
      </c>
      <c r="C712" s="9">
        <v>5</v>
      </c>
      <c r="D712" s="24">
        <v>0.54</v>
      </c>
      <c r="E712" s="24">
        <v>0.60143239999999998</v>
      </c>
      <c r="F712" s="199"/>
      <c r="G712" s="200"/>
      <c r="H712" s="200"/>
      <c r="I712" s="200"/>
      <c r="J712" s="200"/>
      <c r="K712" s="200"/>
      <c r="L712" s="200"/>
      <c r="M712" s="200"/>
      <c r="N712" s="200"/>
      <c r="O712" s="200"/>
      <c r="P712" s="200"/>
      <c r="Q712" s="200"/>
      <c r="R712" s="200"/>
      <c r="S712" s="200"/>
      <c r="T712" s="200"/>
      <c r="U712" s="200"/>
      <c r="V712" s="200"/>
      <c r="W712" s="200"/>
      <c r="X712" s="200"/>
      <c r="Y712" s="200"/>
      <c r="Z712" s="200"/>
      <c r="AA712" s="200"/>
      <c r="AB712" s="200"/>
      <c r="AC712" s="200"/>
      <c r="AD712" s="200"/>
      <c r="AE712" s="200"/>
      <c r="AF712" s="200"/>
      <c r="AG712" s="200"/>
      <c r="AH712" s="200"/>
      <c r="AI712" s="200"/>
      <c r="AJ712" s="200"/>
      <c r="AK712" s="200"/>
      <c r="AL712" s="200"/>
      <c r="AM712" s="200"/>
      <c r="AN712" s="200"/>
      <c r="AO712" s="200"/>
      <c r="AP712" s="200"/>
      <c r="AQ712" s="200"/>
      <c r="AR712" s="200"/>
      <c r="AS712" s="200"/>
      <c r="AT712" s="200"/>
      <c r="AU712" s="200"/>
      <c r="AV712" s="200"/>
      <c r="AW712" s="200"/>
      <c r="AX712" s="200"/>
      <c r="AY712" s="200"/>
      <c r="AZ712" s="200"/>
      <c r="BA712" s="200"/>
      <c r="BB712" s="200"/>
      <c r="BC712" s="200"/>
      <c r="BD712" s="200"/>
      <c r="BE712" s="200"/>
      <c r="BF712" s="200"/>
      <c r="BG712" s="200"/>
      <c r="BH712" s="200"/>
      <c r="BI712" s="200"/>
      <c r="BJ712" s="200"/>
      <c r="BK712" s="200"/>
      <c r="BL712" s="200"/>
      <c r="BM712" s="219">
        <v>25</v>
      </c>
    </row>
    <row r="713" spans="1:65">
      <c r="A713" s="30"/>
      <c r="B713" s="19">
        <v>1</v>
      </c>
      <c r="C713" s="9">
        <v>6</v>
      </c>
      <c r="D713" s="24">
        <v>0.56999999999999995</v>
      </c>
      <c r="E713" s="24">
        <v>0.60095480000000001</v>
      </c>
      <c r="F713" s="199"/>
      <c r="G713" s="200"/>
      <c r="H713" s="200"/>
      <c r="I713" s="200"/>
      <c r="J713" s="200"/>
      <c r="K713" s="200"/>
      <c r="L713" s="200"/>
      <c r="M713" s="200"/>
      <c r="N713" s="200"/>
      <c r="O713" s="200"/>
      <c r="P713" s="200"/>
      <c r="Q713" s="200"/>
      <c r="R713" s="200"/>
      <c r="S713" s="200"/>
      <c r="T713" s="200"/>
      <c r="U713" s="200"/>
      <c r="V713" s="200"/>
      <c r="W713" s="200"/>
      <c r="X713" s="200"/>
      <c r="Y713" s="200"/>
      <c r="Z713" s="200"/>
      <c r="AA713" s="200"/>
      <c r="AB713" s="200"/>
      <c r="AC713" s="200"/>
      <c r="AD713" s="200"/>
      <c r="AE713" s="200"/>
      <c r="AF713" s="200"/>
      <c r="AG713" s="200"/>
      <c r="AH713" s="200"/>
      <c r="AI713" s="200"/>
      <c r="AJ713" s="200"/>
      <c r="AK713" s="200"/>
      <c r="AL713" s="200"/>
      <c r="AM713" s="200"/>
      <c r="AN713" s="200"/>
      <c r="AO713" s="200"/>
      <c r="AP713" s="200"/>
      <c r="AQ713" s="200"/>
      <c r="AR713" s="200"/>
      <c r="AS713" s="200"/>
      <c r="AT713" s="200"/>
      <c r="AU713" s="200"/>
      <c r="AV713" s="200"/>
      <c r="AW713" s="200"/>
      <c r="AX713" s="200"/>
      <c r="AY713" s="200"/>
      <c r="AZ713" s="200"/>
      <c r="BA713" s="200"/>
      <c r="BB713" s="200"/>
      <c r="BC713" s="200"/>
      <c r="BD713" s="200"/>
      <c r="BE713" s="200"/>
      <c r="BF713" s="200"/>
      <c r="BG713" s="200"/>
      <c r="BH713" s="200"/>
      <c r="BI713" s="200"/>
      <c r="BJ713" s="200"/>
      <c r="BK713" s="200"/>
      <c r="BL713" s="200"/>
      <c r="BM713" s="56"/>
    </row>
    <row r="714" spans="1:65">
      <c r="A714" s="30"/>
      <c r="B714" s="20" t="s">
        <v>179</v>
      </c>
      <c r="C714" s="12"/>
      <c r="D714" s="220">
        <v>0.55499999999999994</v>
      </c>
      <c r="E714" s="220">
        <v>0.60161163333333345</v>
      </c>
      <c r="F714" s="199"/>
      <c r="G714" s="200"/>
      <c r="H714" s="200"/>
      <c r="I714" s="200"/>
      <c r="J714" s="200"/>
      <c r="K714" s="200"/>
      <c r="L714" s="200"/>
      <c r="M714" s="200"/>
      <c r="N714" s="200"/>
      <c r="O714" s="200"/>
      <c r="P714" s="200"/>
      <c r="Q714" s="200"/>
      <c r="R714" s="200"/>
      <c r="S714" s="200"/>
      <c r="T714" s="200"/>
      <c r="U714" s="200"/>
      <c r="V714" s="200"/>
      <c r="W714" s="200"/>
      <c r="X714" s="200"/>
      <c r="Y714" s="200"/>
      <c r="Z714" s="200"/>
      <c r="AA714" s="200"/>
      <c r="AB714" s="200"/>
      <c r="AC714" s="200"/>
      <c r="AD714" s="200"/>
      <c r="AE714" s="200"/>
      <c r="AF714" s="200"/>
      <c r="AG714" s="200"/>
      <c r="AH714" s="200"/>
      <c r="AI714" s="200"/>
      <c r="AJ714" s="200"/>
      <c r="AK714" s="200"/>
      <c r="AL714" s="200"/>
      <c r="AM714" s="200"/>
      <c r="AN714" s="200"/>
      <c r="AO714" s="200"/>
      <c r="AP714" s="200"/>
      <c r="AQ714" s="200"/>
      <c r="AR714" s="200"/>
      <c r="AS714" s="200"/>
      <c r="AT714" s="200"/>
      <c r="AU714" s="200"/>
      <c r="AV714" s="200"/>
      <c r="AW714" s="200"/>
      <c r="AX714" s="200"/>
      <c r="AY714" s="200"/>
      <c r="AZ714" s="200"/>
      <c r="BA714" s="200"/>
      <c r="BB714" s="200"/>
      <c r="BC714" s="200"/>
      <c r="BD714" s="200"/>
      <c r="BE714" s="200"/>
      <c r="BF714" s="200"/>
      <c r="BG714" s="200"/>
      <c r="BH714" s="200"/>
      <c r="BI714" s="200"/>
      <c r="BJ714" s="200"/>
      <c r="BK714" s="200"/>
      <c r="BL714" s="200"/>
      <c r="BM714" s="56"/>
    </row>
    <row r="715" spans="1:65">
      <c r="A715" s="30"/>
      <c r="B715" s="3" t="s">
        <v>180</v>
      </c>
      <c r="C715" s="29"/>
      <c r="D715" s="24">
        <v>0.55500000000000005</v>
      </c>
      <c r="E715" s="24">
        <v>0.60162129999999991</v>
      </c>
      <c r="F715" s="199"/>
      <c r="G715" s="200"/>
      <c r="H715" s="200"/>
      <c r="I715" s="200"/>
      <c r="J715" s="200"/>
      <c r="K715" s="200"/>
      <c r="L715" s="200"/>
      <c r="M715" s="200"/>
      <c r="N715" s="200"/>
      <c r="O715" s="200"/>
      <c r="P715" s="200"/>
      <c r="Q715" s="200"/>
      <c r="R715" s="200"/>
      <c r="S715" s="200"/>
      <c r="T715" s="200"/>
      <c r="U715" s="200"/>
      <c r="V715" s="200"/>
      <c r="W715" s="200"/>
      <c r="X715" s="200"/>
      <c r="Y715" s="200"/>
      <c r="Z715" s="200"/>
      <c r="AA715" s="200"/>
      <c r="AB715" s="200"/>
      <c r="AC715" s="200"/>
      <c r="AD715" s="200"/>
      <c r="AE715" s="200"/>
      <c r="AF715" s="200"/>
      <c r="AG715" s="200"/>
      <c r="AH715" s="200"/>
      <c r="AI715" s="200"/>
      <c r="AJ715" s="200"/>
      <c r="AK715" s="200"/>
      <c r="AL715" s="200"/>
      <c r="AM715" s="200"/>
      <c r="AN715" s="200"/>
      <c r="AO715" s="200"/>
      <c r="AP715" s="200"/>
      <c r="AQ715" s="200"/>
      <c r="AR715" s="200"/>
      <c r="AS715" s="200"/>
      <c r="AT715" s="200"/>
      <c r="AU715" s="200"/>
      <c r="AV715" s="200"/>
      <c r="AW715" s="200"/>
      <c r="AX715" s="200"/>
      <c r="AY715" s="200"/>
      <c r="AZ715" s="200"/>
      <c r="BA715" s="200"/>
      <c r="BB715" s="200"/>
      <c r="BC715" s="200"/>
      <c r="BD715" s="200"/>
      <c r="BE715" s="200"/>
      <c r="BF715" s="200"/>
      <c r="BG715" s="200"/>
      <c r="BH715" s="200"/>
      <c r="BI715" s="200"/>
      <c r="BJ715" s="200"/>
      <c r="BK715" s="200"/>
      <c r="BL715" s="200"/>
      <c r="BM715" s="56"/>
    </row>
    <row r="716" spans="1:65">
      <c r="A716" s="30"/>
      <c r="B716" s="3" t="s">
        <v>181</v>
      </c>
      <c r="C716" s="29"/>
      <c r="D716" s="24">
        <v>1.3784048752090187E-2</v>
      </c>
      <c r="E716" s="24">
        <v>6.9585194306449947E-4</v>
      </c>
      <c r="F716" s="199"/>
      <c r="G716" s="200"/>
      <c r="H716" s="200"/>
      <c r="I716" s="200"/>
      <c r="J716" s="200"/>
      <c r="K716" s="200"/>
      <c r="L716" s="200"/>
      <c r="M716" s="200"/>
      <c r="N716" s="200"/>
      <c r="O716" s="200"/>
      <c r="P716" s="200"/>
      <c r="Q716" s="200"/>
      <c r="R716" s="200"/>
      <c r="S716" s="200"/>
      <c r="T716" s="200"/>
      <c r="U716" s="200"/>
      <c r="V716" s="200"/>
      <c r="W716" s="200"/>
      <c r="X716" s="200"/>
      <c r="Y716" s="200"/>
      <c r="Z716" s="200"/>
      <c r="AA716" s="200"/>
      <c r="AB716" s="200"/>
      <c r="AC716" s="200"/>
      <c r="AD716" s="200"/>
      <c r="AE716" s="200"/>
      <c r="AF716" s="200"/>
      <c r="AG716" s="200"/>
      <c r="AH716" s="200"/>
      <c r="AI716" s="200"/>
      <c r="AJ716" s="200"/>
      <c r="AK716" s="200"/>
      <c r="AL716" s="200"/>
      <c r="AM716" s="200"/>
      <c r="AN716" s="200"/>
      <c r="AO716" s="200"/>
      <c r="AP716" s="200"/>
      <c r="AQ716" s="200"/>
      <c r="AR716" s="200"/>
      <c r="AS716" s="200"/>
      <c r="AT716" s="200"/>
      <c r="AU716" s="200"/>
      <c r="AV716" s="200"/>
      <c r="AW716" s="200"/>
      <c r="AX716" s="200"/>
      <c r="AY716" s="200"/>
      <c r="AZ716" s="200"/>
      <c r="BA716" s="200"/>
      <c r="BB716" s="200"/>
      <c r="BC716" s="200"/>
      <c r="BD716" s="200"/>
      <c r="BE716" s="200"/>
      <c r="BF716" s="200"/>
      <c r="BG716" s="200"/>
      <c r="BH716" s="200"/>
      <c r="BI716" s="200"/>
      <c r="BJ716" s="200"/>
      <c r="BK716" s="200"/>
      <c r="BL716" s="200"/>
      <c r="BM716" s="56"/>
    </row>
    <row r="717" spans="1:65">
      <c r="A717" s="30"/>
      <c r="B717" s="3" t="s">
        <v>83</v>
      </c>
      <c r="C717" s="29"/>
      <c r="D717" s="13">
        <v>2.483612387763998E-2</v>
      </c>
      <c r="E717" s="13">
        <v>1.1566464218934918E-3</v>
      </c>
      <c r="F717" s="146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30"/>
      <c r="B718" s="3" t="s">
        <v>182</v>
      </c>
      <c r="C718" s="29"/>
      <c r="D718" s="13">
        <v>-4.0300159526322821E-2</v>
      </c>
      <c r="E718" s="13">
        <v>4.0300159526321711E-2</v>
      </c>
      <c r="F718" s="146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30"/>
      <c r="B719" s="46" t="s">
        <v>183</v>
      </c>
      <c r="C719" s="47"/>
      <c r="D719" s="45">
        <v>0.67</v>
      </c>
      <c r="E719" s="45">
        <v>0.67</v>
      </c>
      <c r="F719" s="146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B720" s="31"/>
      <c r="C720" s="20"/>
      <c r="D720" s="20"/>
      <c r="E720" s="20"/>
      <c r="BM720" s="55"/>
    </row>
    <row r="721" spans="1:65" ht="15">
      <c r="B721" s="8" t="s">
        <v>295</v>
      </c>
      <c r="BM721" s="28" t="s">
        <v>193</v>
      </c>
    </row>
    <row r="722" spans="1:65" ht="15">
      <c r="A722" s="25" t="s">
        <v>6</v>
      </c>
      <c r="B722" s="18" t="s">
        <v>101</v>
      </c>
      <c r="C722" s="15" t="s">
        <v>102</v>
      </c>
      <c r="D722" s="16" t="s">
        <v>153</v>
      </c>
      <c r="E722" s="14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1</v>
      </c>
    </row>
    <row r="723" spans="1:65">
      <c r="A723" s="30"/>
      <c r="B723" s="19" t="s">
        <v>154</v>
      </c>
      <c r="C723" s="9" t="s">
        <v>154</v>
      </c>
      <c r="D723" s="144" t="s">
        <v>156</v>
      </c>
      <c r="E723" s="146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 t="s">
        <v>3</v>
      </c>
    </row>
    <row r="724" spans="1:65">
      <c r="A724" s="30"/>
      <c r="B724" s="19"/>
      <c r="C724" s="9"/>
      <c r="D724" s="10" t="s">
        <v>192</v>
      </c>
      <c r="E724" s="146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2</v>
      </c>
    </row>
    <row r="725" spans="1:65">
      <c r="A725" s="30"/>
      <c r="B725" s="19"/>
      <c r="C725" s="9"/>
      <c r="D725" s="26"/>
      <c r="E725" s="146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2</v>
      </c>
    </row>
    <row r="726" spans="1:65">
      <c r="A726" s="30"/>
      <c r="B726" s="18">
        <v>1</v>
      </c>
      <c r="C726" s="14">
        <v>1</v>
      </c>
      <c r="D726" s="22">
        <v>4.07</v>
      </c>
      <c r="E726" s="146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</v>
      </c>
    </row>
    <row r="727" spans="1:65">
      <c r="A727" s="30"/>
      <c r="B727" s="19">
        <v>1</v>
      </c>
      <c r="C727" s="9">
        <v>2</v>
      </c>
      <c r="D727" s="11">
        <v>3.97</v>
      </c>
      <c r="E727" s="146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20</v>
      </c>
    </row>
    <row r="728" spans="1:65">
      <c r="A728" s="30"/>
      <c r="B728" s="19">
        <v>1</v>
      </c>
      <c r="C728" s="9">
        <v>3</v>
      </c>
      <c r="D728" s="11">
        <v>4.0199999999999996</v>
      </c>
      <c r="E728" s="146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16</v>
      </c>
    </row>
    <row r="729" spans="1:65">
      <c r="A729" s="30"/>
      <c r="B729" s="19">
        <v>1</v>
      </c>
      <c r="C729" s="9">
        <v>4</v>
      </c>
      <c r="D729" s="11">
        <v>4.09</v>
      </c>
      <c r="E729" s="146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4.04</v>
      </c>
    </row>
    <row r="730" spans="1:65">
      <c r="A730" s="30"/>
      <c r="B730" s="19">
        <v>1</v>
      </c>
      <c r="C730" s="9">
        <v>5</v>
      </c>
      <c r="D730" s="11">
        <v>4.0199999999999996</v>
      </c>
      <c r="E730" s="146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26</v>
      </c>
    </row>
    <row r="731" spans="1:65">
      <c r="A731" s="30"/>
      <c r="B731" s="19">
        <v>1</v>
      </c>
      <c r="C731" s="9">
        <v>6</v>
      </c>
      <c r="D731" s="11">
        <v>4.07</v>
      </c>
      <c r="E731" s="146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20" t="s">
        <v>179</v>
      </c>
      <c r="C732" s="12"/>
      <c r="D732" s="23">
        <v>4.04</v>
      </c>
      <c r="E732" s="146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3" t="s">
        <v>180</v>
      </c>
      <c r="C733" s="29"/>
      <c r="D733" s="11">
        <v>4.0449999999999999</v>
      </c>
      <c r="E733" s="146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3" t="s">
        <v>181</v>
      </c>
      <c r="C734" s="29"/>
      <c r="D734" s="24">
        <v>4.472135954999585E-2</v>
      </c>
      <c r="E734" s="146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30"/>
      <c r="B735" s="3" t="s">
        <v>83</v>
      </c>
      <c r="C735" s="29"/>
      <c r="D735" s="13">
        <v>1.106964345296927E-2</v>
      </c>
      <c r="E735" s="146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30"/>
      <c r="B736" s="3" t="s">
        <v>182</v>
      </c>
      <c r="C736" s="29"/>
      <c r="D736" s="13">
        <v>0</v>
      </c>
      <c r="E736" s="146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30"/>
      <c r="B737" s="46" t="s">
        <v>183</v>
      </c>
      <c r="C737" s="47"/>
      <c r="D737" s="45" t="s">
        <v>184</v>
      </c>
      <c r="E737" s="146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B738" s="31"/>
      <c r="C738" s="20"/>
      <c r="D738" s="20"/>
      <c r="BM738" s="55"/>
    </row>
    <row r="739" spans="1:65" ht="15">
      <c r="B739" s="8" t="s">
        <v>296</v>
      </c>
      <c r="BM739" s="28" t="s">
        <v>193</v>
      </c>
    </row>
    <row r="740" spans="1:65" ht="15">
      <c r="A740" s="25" t="s">
        <v>9</v>
      </c>
      <c r="B740" s="18" t="s">
        <v>101</v>
      </c>
      <c r="C740" s="15" t="s">
        <v>102</v>
      </c>
      <c r="D740" s="16" t="s">
        <v>153</v>
      </c>
      <c r="E740" s="146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</v>
      </c>
    </row>
    <row r="741" spans="1:65">
      <c r="A741" s="30"/>
      <c r="B741" s="19" t="s">
        <v>154</v>
      </c>
      <c r="C741" s="9" t="s">
        <v>154</v>
      </c>
      <c r="D741" s="144" t="s">
        <v>156</v>
      </c>
      <c r="E741" s="146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 t="s">
        <v>3</v>
      </c>
    </row>
    <row r="742" spans="1:65">
      <c r="A742" s="30"/>
      <c r="B742" s="19"/>
      <c r="C742" s="9"/>
      <c r="D742" s="10" t="s">
        <v>192</v>
      </c>
      <c r="E742" s="146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2</v>
      </c>
    </row>
    <row r="743" spans="1:65">
      <c r="A743" s="30"/>
      <c r="B743" s="19"/>
      <c r="C743" s="9"/>
      <c r="D743" s="26"/>
      <c r="E743" s="146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2</v>
      </c>
    </row>
    <row r="744" spans="1:65">
      <c r="A744" s="30"/>
      <c r="B744" s="18">
        <v>1</v>
      </c>
      <c r="C744" s="14">
        <v>1</v>
      </c>
      <c r="D744" s="22">
        <v>6.9</v>
      </c>
      <c r="E744" s="146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>
        <v>1</v>
      </c>
      <c r="C745" s="9">
        <v>2</v>
      </c>
      <c r="D745" s="11">
        <v>7.2</v>
      </c>
      <c r="E745" s="146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63</v>
      </c>
    </row>
    <row r="746" spans="1:65">
      <c r="A746" s="30"/>
      <c r="B746" s="19">
        <v>1</v>
      </c>
      <c r="C746" s="9">
        <v>3</v>
      </c>
      <c r="D746" s="11">
        <v>7.2</v>
      </c>
      <c r="E746" s="146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16</v>
      </c>
    </row>
    <row r="747" spans="1:65">
      <c r="A747" s="30"/>
      <c r="B747" s="19">
        <v>1</v>
      </c>
      <c r="C747" s="9">
        <v>4</v>
      </c>
      <c r="D747" s="11">
        <v>6.9</v>
      </c>
      <c r="E747" s="146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7.0833333333333304</v>
      </c>
    </row>
    <row r="748" spans="1:65">
      <c r="A748" s="30"/>
      <c r="B748" s="19">
        <v>1</v>
      </c>
      <c r="C748" s="9">
        <v>5</v>
      </c>
      <c r="D748" s="11">
        <v>7</v>
      </c>
      <c r="E748" s="146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7</v>
      </c>
    </row>
    <row r="749" spans="1:65">
      <c r="A749" s="30"/>
      <c r="B749" s="19">
        <v>1</v>
      </c>
      <c r="C749" s="9">
        <v>6</v>
      </c>
      <c r="D749" s="11">
        <v>7.3</v>
      </c>
      <c r="E749" s="146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20" t="s">
        <v>179</v>
      </c>
      <c r="C750" s="12"/>
      <c r="D750" s="23">
        <v>7.083333333333333</v>
      </c>
      <c r="E750" s="146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180</v>
      </c>
      <c r="C751" s="29"/>
      <c r="D751" s="11">
        <v>7.1</v>
      </c>
      <c r="E751" s="146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3" t="s">
        <v>181</v>
      </c>
      <c r="C752" s="29"/>
      <c r="D752" s="24">
        <v>0.17224014243685068</v>
      </c>
      <c r="E752" s="146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30"/>
      <c r="B753" s="3" t="s">
        <v>83</v>
      </c>
      <c r="C753" s="29"/>
      <c r="D753" s="13">
        <v>2.4316255402849509E-2</v>
      </c>
      <c r="E753" s="146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30"/>
      <c r="B754" s="3" t="s">
        <v>182</v>
      </c>
      <c r="C754" s="29"/>
      <c r="D754" s="13">
        <v>4.4408920985006262E-16</v>
      </c>
      <c r="E754" s="146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30"/>
      <c r="B755" s="46" t="s">
        <v>183</v>
      </c>
      <c r="C755" s="47"/>
      <c r="D755" s="45" t="s">
        <v>184</v>
      </c>
      <c r="E755" s="146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B756" s="31"/>
      <c r="C756" s="20"/>
      <c r="D756" s="20"/>
      <c r="BM756" s="55"/>
    </row>
    <row r="757" spans="1:65" ht="15">
      <c r="B757" s="8" t="s">
        <v>297</v>
      </c>
      <c r="BM757" s="28" t="s">
        <v>193</v>
      </c>
    </row>
    <row r="758" spans="1:65" ht="15">
      <c r="A758" s="25" t="s">
        <v>59</v>
      </c>
      <c r="B758" s="18" t="s">
        <v>101</v>
      </c>
      <c r="C758" s="15" t="s">
        <v>102</v>
      </c>
      <c r="D758" s="16" t="s">
        <v>153</v>
      </c>
      <c r="E758" s="146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</v>
      </c>
    </row>
    <row r="759" spans="1:65">
      <c r="A759" s="30"/>
      <c r="B759" s="19" t="s">
        <v>154</v>
      </c>
      <c r="C759" s="9" t="s">
        <v>154</v>
      </c>
      <c r="D759" s="144" t="s">
        <v>156</v>
      </c>
      <c r="E759" s="146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 t="s">
        <v>3</v>
      </c>
    </row>
    <row r="760" spans="1:65">
      <c r="A760" s="30"/>
      <c r="B760" s="19"/>
      <c r="C760" s="9"/>
      <c r="D760" s="10" t="s">
        <v>192</v>
      </c>
      <c r="E760" s="146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2</v>
      </c>
    </row>
    <row r="761" spans="1:65">
      <c r="A761" s="30"/>
      <c r="B761" s="19"/>
      <c r="C761" s="9"/>
      <c r="D761" s="26"/>
      <c r="E761" s="146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2</v>
      </c>
    </row>
    <row r="762" spans="1:65">
      <c r="A762" s="30"/>
      <c r="B762" s="18">
        <v>1</v>
      </c>
      <c r="C762" s="14">
        <v>1</v>
      </c>
      <c r="D762" s="141" t="s">
        <v>96</v>
      </c>
      <c r="E762" s="146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</v>
      </c>
    </row>
    <row r="763" spans="1:65">
      <c r="A763" s="30"/>
      <c r="B763" s="19">
        <v>1</v>
      </c>
      <c r="C763" s="9">
        <v>2</v>
      </c>
      <c r="D763" s="142" t="s">
        <v>96</v>
      </c>
      <c r="E763" s="146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2</v>
      </c>
    </row>
    <row r="764" spans="1:65">
      <c r="A764" s="30"/>
      <c r="B764" s="19">
        <v>1</v>
      </c>
      <c r="C764" s="9">
        <v>3</v>
      </c>
      <c r="D764" s="142" t="s">
        <v>96</v>
      </c>
      <c r="E764" s="146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16</v>
      </c>
    </row>
    <row r="765" spans="1:65">
      <c r="A765" s="30"/>
      <c r="B765" s="19">
        <v>1</v>
      </c>
      <c r="C765" s="9">
        <v>4</v>
      </c>
      <c r="D765" s="142" t="s">
        <v>96</v>
      </c>
      <c r="E765" s="146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 t="s">
        <v>96</v>
      </c>
    </row>
    <row r="766" spans="1:65">
      <c r="A766" s="30"/>
      <c r="B766" s="19">
        <v>1</v>
      </c>
      <c r="C766" s="9">
        <v>5</v>
      </c>
      <c r="D766" s="142" t="s">
        <v>96</v>
      </c>
      <c r="E766" s="146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8</v>
      </c>
    </row>
    <row r="767" spans="1:65">
      <c r="A767" s="30"/>
      <c r="B767" s="19">
        <v>1</v>
      </c>
      <c r="C767" s="9">
        <v>6</v>
      </c>
      <c r="D767" s="142" t="s">
        <v>96</v>
      </c>
      <c r="E767" s="146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20" t="s">
        <v>179</v>
      </c>
      <c r="C768" s="12"/>
      <c r="D768" s="23" t="s">
        <v>424</v>
      </c>
      <c r="E768" s="146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3" t="s">
        <v>180</v>
      </c>
      <c r="C769" s="29"/>
      <c r="D769" s="11" t="s">
        <v>424</v>
      </c>
      <c r="E769" s="146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3" t="s">
        <v>181</v>
      </c>
      <c r="C770" s="29"/>
      <c r="D770" s="24" t="s">
        <v>424</v>
      </c>
      <c r="E770" s="146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30"/>
      <c r="B771" s="3" t="s">
        <v>83</v>
      </c>
      <c r="C771" s="29"/>
      <c r="D771" s="13" t="s">
        <v>424</v>
      </c>
      <c r="E771" s="146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30"/>
      <c r="B772" s="3" t="s">
        <v>182</v>
      </c>
      <c r="C772" s="29"/>
      <c r="D772" s="13" t="s">
        <v>424</v>
      </c>
      <c r="E772" s="146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30"/>
      <c r="B773" s="46" t="s">
        <v>183</v>
      </c>
      <c r="C773" s="47"/>
      <c r="D773" s="45" t="s">
        <v>184</v>
      </c>
      <c r="E773" s="146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B774" s="31"/>
      <c r="C774" s="20"/>
      <c r="D774" s="20"/>
      <c r="BM774" s="55"/>
    </row>
    <row r="775" spans="1:65" ht="15">
      <c r="B775" s="8" t="s">
        <v>298</v>
      </c>
      <c r="BM775" s="28" t="s">
        <v>193</v>
      </c>
    </row>
    <row r="776" spans="1:65" ht="15">
      <c r="A776" s="25" t="s">
        <v>12</v>
      </c>
      <c r="B776" s="18" t="s">
        <v>101</v>
      </c>
      <c r="C776" s="15" t="s">
        <v>102</v>
      </c>
      <c r="D776" s="16" t="s">
        <v>153</v>
      </c>
      <c r="E776" s="146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</v>
      </c>
    </row>
    <row r="777" spans="1:65">
      <c r="A777" s="30"/>
      <c r="B777" s="19" t="s">
        <v>154</v>
      </c>
      <c r="C777" s="9" t="s">
        <v>154</v>
      </c>
      <c r="D777" s="144" t="s">
        <v>156</v>
      </c>
      <c r="E777" s="146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 t="s">
        <v>3</v>
      </c>
    </row>
    <row r="778" spans="1:65">
      <c r="A778" s="30"/>
      <c r="B778" s="19"/>
      <c r="C778" s="9"/>
      <c r="D778" s="10" t="s">
        <v>192</v>
      </c>
      <c r="E778" s="146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2</v>
      </c>
    </row>
    <row r="779" spans="1:65">
      <c r="A779" s="30"/>
      <c r="B779" s="19"/>
      <c r="C779" s="9"/>
      <c r="D779" s="26"/>
      <c r="E779" s="146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2</v>
      </c>
    </row>
    <row r="780" spans="1:65">
      <c r="A780" s="30"/>
      <c r="B780" s="18">
        <v>1</v>
      </c>
      <c r="C780" s="14">
        <v>1</v>
      </c>
      <c r="D780" s="22">
        <v>6.41</v>
      </c>
      <c r="E780" s="146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1</v>
      </c>
    </row>
    <row r="781" spans="1:65">
      <c r="A781" s="30"/>
      <c r="B781" s="19">
        <v>1</v>
      </c>
      <c r="C781" s="9">
        <v>2</v>
      </c>
      <c r="D781" s="11">
        <v>6.33</v>
      </c>
      <c r="E781" s="146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64</v>
      </c>
    </row>
    <row r="782" spans="1:65">
      <c r="A782" s="30"/>
      <c r="B782" s="19">
        <v>1</v>
      </c>
      <c r="C782" s="9">
        <v>3</v>
      </c>
      <c r="D782" s="11">
        <v>6.37</v>
      </c>
      <c r="E782" s="146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>
        <v>16</v>
      </c>
    </row>
    <row r="783" spans="1:65">
      <c r="A783" s="30"/>
      <c r="B783" s="19">
        <v>1</v>
      </c>
      <c r="C783" s="9">
        <v>4</v>
      </c>
      <c r="D783" s="11">
        <v>6.31</v>
      </c>
      <c r="E783" s="146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6.375</v>
      </c>
    </row>
    <row r="784" spans="1:65">
      <c r="A784" s="30"/>
      <c r="B784" s="19">
        <v>1</v>
      </c>
      <c r="C784" s="9">
        <v>5</v>
      </c>
      <c r="D784" s="11">
        <v>6.25</v>
      </c>
      <c r="E784" s="146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9</v>
      </c>
    </row>
    <row r="785" spans="1:65">
      <c r="A785" s="30"/>
      <c r="B785" s="19">
        <v>1</v>
      </c>
      <c r="C785" s="9">
        <v>6</v>
      </c>
      <c r="D785" s="11">
        <v>6.58</v>
      </c>
      <c r="E785" s="146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20" t="s">
        <v>179</v>
      </c>
      <c r="C786" s="12"/>
      <c r="D786" s="23">
        <v>6.375</v>
      </c>
      <c r="E786" s="146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3" t="s">
        <v>180</v>
      </c>
      <c r="C787" s="29"/>
      <c r="D787" s="11">
        <v>6.35</v>
      </c>
      <c r="E787" s="146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3" t="s">
        <v>181</v>
      </c>
      <c r="C788" s="29"/>
      <c r="D788" s="24">
        <v>0.11414902540100821</v>
      </c>
      <c r="E788" s="146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3" t="s">
        <v>83</v>
      </c>
      <c r="C789" s="29"/>
      <c r="D789" s="13">
        <v>1.7905729474667956E-2</v>
      </c>
      <c r="E789" s="146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30"/>
      <c r="B790" s="3" t="s">
        <v>182</v>
      </c>
      <c r="C790" s="29"/>
      <c r="D790" s="13">
        <v>0</v>
      </c>
      <c r="E790" s="146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46" t="s">
        <v>183</v>
      </c>
      <c r="C791" s="47"/>
      <c r="D791" s="45" t="s">
        <v>184</v>
      </c>
      <c r="E791" s="146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B792" s="31"/>
      <c r="C792" s="20"/>
      <c r="D792" s="20"/>
      <c r="BM792" s="55"/>
    </row>
    <row r="793" spans="1:65" ht="15">
      <c r="B793" s="8" t="s">
        <v>299</v>
      </c>
      <c r="BM793" s="28" t="s">
        <v>193</v>
      </c>
    </row>
    <row r="794" spans="1:65" ht="15">
      <c r="A794" s="25" t="s">
        <v>15</v>
      </c>
      <c r="B794" s="18" t="s">
        <v>101</v>
      </c>
      <c r="C794" s="15" t="s">
        <v>102</v>
      </c>
      <c r="D794" s="16" t="s">
        <v>153</v>
      </c>
      <c r="E794" s="146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</v>
      </c>
    </row>
    <row r="795" spans="1:65">
      <c r="A795" s="30"/>
      <c r="B795" s="19" t="s">
        <v>154</v>
      </c>
      <c r="C795" s="9" t="s">
        <v>154</v>
      </c>
      <c r="D795" s="144" t="s">
        <v>156</v>
      </c>
      <c r="E795" s="146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 t="s">
        <v>3</v>
      </c>
    </row>
    <row r="796" spans="1:65">
      <c r="A796" s="30"/>
      <c r="B796" s="19"/>
      <c r="C796" s="9"/>
      <c r="D796" s="10" t="s">
        <v>192</v>
      </c>
      <c r="E796" s="146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2</v>
      </c>
    </row>
    <row r="797" spans="1:65">
      <c r="A797" s="30"/>
      <c r="B797" s="19"/>
      <c r="C797" s="9"/>
      <c r="D797" s="26"/>
      <c r="E797" s="146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2</v>
      </c>
    </row>
    <row r="798" spans="1:65">
      <c r="A798" s="30"/>
      <c r="B798" s="18">
        <v>1</v>
      </c>
      <c r="C798" s="14">
        <v>1</v>
      </c>
      <c r="D798" s="22">
        <v>2.2000000000000002</v>
      </c>
      <c r="E798" s="146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1</v>
      </c>
    </row>
    <row r="799" spans="1:65">
      <c r="A799" s="30"/>
      <c r="B799" s="19">
        <v>1</v>
      </c>
      <c r="C799" s="9">
        <v>2</v>
      </c>
      <c r="D799" s="11">
        <v>2.2000000000000002</v>
      </c>
      <c r="E799" s="146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4</v>
      </c>
    </row>
    <row r="800" spans="1:65">
      <c r="A800" s="30"/>
      <c r="B800" s="19">
        <v>1</v>
      </c>
      <c r="C800" s="9">
        <v>3</v>
      </c>
      <c r="D800" s="11">
        <v>2.1</v>
      </c>
      <c r="E800" s="146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16</v>
      </c>
    </row>
    <row r="801" spans="1:65">
      <c r="A801" s="30"/>
      <c r="B801" s="19">
        <v>1</v>
      </c>
      <c r="C801" s="9">
        <v>4</v>
      </c>
      <c r="D801" s="11">
        <v>2.1</v>
      </c>
      <c r="E801" s="146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2.1666666666666701</v>
      </c>
    </row>
    <row r="802" spans="1:65">
      <c r="A802" s="30"/>
      <c r="B802" s="19">
        <v>1</v>
      </c>
      <c r="C802" s="9">
        <v>5</v>
      </c>
      <c r="D802" s="11">
        <v>2.2999999999999998</v>
      </c>
      <c r="E802" s="146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10</v>
      </c>
    </row>
    <row r="803" spans="1:65">
      <c r="A803" s="30"/>
      <c r="B803" s="19">
        <v>1</v>
      </c>
      <c r="C803" s="9">
        <v>6</v>
      </c>
      <c r="D803" s="11">
        <v>2.1</v>
      </c>
      <c r="E803" s="146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20" t="s">
        <v>179</v>
      </c>
      <c r="C804" s="12"/>
      <c r="D804" s="23">
        <v>2.1666666666666665</v>
      </c>
      <c r="E804" s="146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180</v>
      </c>
      <c r="C805" s="29"/>
      <c r="D805" s="11">
        <v>2.1500000000000004</v>
      </c>
      <c r="E805" s="146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3" t="s">
        <v>181</v>
      </c>
      <c r="C806" s="29"/>
      <c r="D806" s="24">
        <v>8.164965809277254E-2</v>
      </c>
      <c r="E806" s="146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3" t="s">
        <v>83</v>
      </c>
      <c r="C807" s="29"/>
      <c r="D807" s="13">
        <v>3.7684457581279633E-2</v>
      </c>
      <c r="E807" s="146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30"/>
      <c r="B808" s="3" t="s">
        <v>182</v>
      </c>
      <c r="C808" s="29"/>
      <c r="D808" s="13">
        <v>-1.6653345369377348E-15</v>
      </c>
      <c r="E808" s="146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46" t="s">
        <v>183</v>
      </c>
      <c r="C809" s="47"/>
      <c r="D809" s="45" t="s">
        <v>184</v>
      </c>
      <c r="E809" s="146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B810" s="31"/>
      <c r="C810" s="20"/>
      <c r="D810" s="20"/>
      <c r="BM810" s="55"/>
    </row>
    <row r="811" spans="1:65" ht="15">
      <c r="B811" s="8" t="s">
        <v>300</v>
      </c>
      <c r="BM811" s="28" t="s">
        <v>193</v>
      </c>
    </row>
    <row r="812" spans="1:65" ht="15">
      <c r="A812" s="25" t="s">
        <v>18</v>
      </c>
      <c r="B812" s="18" t="s">
        <v>101</v>
      </c>
      <c r="C812" s="15" t="s">
        <v>102</v>
      </c>
      <c r="D812" s="16" t="s">
        <v>153</v>
      </c>
      <c r="E812" s="146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 t="s">
        <v>154</v>
      </c>
      <c r="C813" s="9" t="s">
        <v>154</v>
      </c>
      <c r="D813" s="144" t="s">
        <v>156</v>
      </c>
      <c r="E813" s="146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 t="s">
        <v>3</v>
      </c>
    </row>
    <row r="814" spans="1:65">
      <c r="A814" s="30"/>
      <c r="B814" s="19"/>
      <c r="C814" s="9"/>
      <c r="D814" s="10" t="s">
        <v>192</v>
      </c>
      <c r="E814" s="146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0</v>
      </c>
    </row>
    <row r="815" spans="1:65">
      <c r="A815" s="30"/>
      <c r="B815" s="19"/>
      <c r="C815" s="9"/>
      <c r="D815" s="26"/>
      <c r="E815" s="146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0</v>
      </c>
    </row>
    <row r="816" spans="1:65">
      <c r="A816" s="30"/>
      <c r="B816" s="18">
        <v>1</v>
      </c>
      <c r="C816" s="14">
        <v>1</v>
      </c>
      <c r="D816" s="201">
        <v>100.4</v>
      </c>
      <c r="E816" s="203"/>
      <c r="F816" s="204"/>
      <c r="G816" s="204"/>
      <c r="H816" s="204"/>
      <c r="I816" s="204"/>
      <c r="J816" s="204"/>
      <c r="K816" s="204"/>
      <c r="L816" s="204"/>
      <c r="M816" s="204"/>
      <c r="N816" s="204"/>
      <c r="O816" s="204"/>
      <c r="P816" s="204"/>
      <c r="Q816" s="204"/>
      <c r="R816" s="204"/>
      <c r="S816" s="204"/>
      <c r="T816" s="204"/>
      <c r="U816" s="204"/>
      <c r="V816" s="204"/>
      <c r="W816" s="204"/>
      <c r="X816" s="204"/>
      <c r="Y816" s="204"/>
      <c r="Z816" s="204"/>
      <c r="AA816" s="204"/>
      <c r="AB816" s="204"/>
      <c r="AC816" s="204"/>
      <c r="AD816" s="204"/>
      <c r="AE816" s="204"/>
      <c r="AF816" s="204"/>
      <c r="AG816" s="204"/>
      <c r="AH816" s="204"/>
      <c r="AI816" s="204"/>
      <c r="AJ816" s="204"/>
      <c r="AK816" s="204"/>
      <c r="AL816" s="204"/>
      <c r="AM816" s="204"/>
      <c r="AN816" s="204"/>
      <c r="AO816" s="204"/>
      <c r="AP816" s="204"/>
      <c r="AQ816" s="204"/>
      <c r="AR816" s="204"/>
      <c r="AS816" s="204"/>
      <c r="AT816" s="204"/>
      <c r="AU816" s="204"/>
      <c r="AV816" s="204"/>
      <c r="AW816" s="204"/>
      <c r="AX816" s="204"/>
      <c r="AY816" s="204"/>
      <c r="AZ816" s="204"/>
      <c r="BA816" s="204"/>
      <c r="BB816" s="204"/>
      <c r="BC816" s="204"/>
      <c r="BD816" s="204"/>
      <c r="BE816" s="204"/>
      <c r="BF816" s="204"/>
      <c r="BG816" s="204"/>
      <c r="BH816" s="204"/>
      <c r="BI816" s="204"/>
      <c r="BJ816" s="204"/>
      <c r="BK816" s="204"/>
      <c r="BL816" s="204"/>
      <c r="BM816" s="205">
        <v>1</v>
      </c>
    </row>
    <row r="817" spans="1:65">
      <c r="A817" s="30"/>
      <c r="B817" s="19">
        <v>1</v>
      </c>
      <c r="C817" s="9">
        <v>2</v>
      </c>
      <c r="D817" s="206">
        <v>105.3</v>
      </c>
      <c r="E817" s="203"/>
      <c r="F817" s="204"/>
      <c r="G817" s="204"/>
      <c r="H817" s="204"/>
      <c r="I817" s="204"/>
      <c r="J817" s="204"/>
      <c r="K817" s="204"/>
      <c r="L817" s="204"/>
      <c r="M817" s="204"/>
      <c r="N817" s="204"/>
      <c r="O817" s="204"/>
      <c r="P817" s="204"/>
      <c r="Q817" s="204"/>
      <c r="R817" s="204"/>
      <c r="S817" s="204"/>
      <c r="T817" s="204"/>
      <c r="U817" s="204"/>
      <c r="V817" s="204"/>
      <c r="W817" s="204"/>
      <c r="X817" s="204"/>
      <c r="Y817" s="204"/>
      <c r="Z817" s="204"/>
      <c r="AA817" s="204"/>
      <c r="AB817" s="204"/>
      <c r="AC817" s="204"/>
      <c r="AD817" s="204"/>
      <c r="AE817" s="204"/>
      <c r="AF817" s="204"/>
      <c r="AG817" s="204"/>
      <c r="AH817" s="204"/>
      <c r="AI817" s="204"/>
      <c r="AJ817" s="204"/>
      <c r="AK817" s="204"/>
      <c r="AL817" s="204"/>
      <c r="AM817" s="204"/>
      <c r="AN817" s="204"/>
      <c r="AO817" s="204"/>
      <c r="AP817" s="204"/>
      <c r="AQ817" s="204"/>
      <c r="AR817" s="204"/>
      <c r="AS817" s="204"/>
      <c r="AT817" s="204"/>
      <c r="AU817" s="204"/>
      <c r="AV817" s="204"/>
      <c r="AW817" s="204"/>
      <c r="AX817" s="204"/>
      <c r="AY817" s="204"/>
      <c r="AZ817" s="204"/>
      <c r="BA817" s="204"/>
      <c r="BB817" s="204"/>
      <c r="BC817" s="204"/>
      <c r="BD817" s="204"/>
      <c r="BE817" s="204"/>
      <c r="BF817" s="204"/>
      <c r="BG817" s="204"/>
      <c r="BH817" s="204"/>
      <c r="BI817" s="204"/>
      <c r="BJ817" s="204"/>
      <c r="BK817" s="204"/>
      <c r="BL817" s="204"/>
      <c r="BM817" s="205">
        <v>5</v>
      </c>
    </row>
    <row r="818" spans="1:65">
      <c r="A818" s="30"/>
      <c r="B818" s="19">
        <v>1</v>
      </c>
      <c r="C818" s="9">
        <v>3</v>
      </c>
      <c r="D818" s="206">
        <v>104.2</v>
      </c>
      <c r="E818" s="203"/>
      <c r="F818" s="204"/>
      <c r="G818" s="204"/>
      <c r="H818" s="204"/>
      <c r="I818" s="204"/>
      <c r="J818" s="204"/>
      <c r="K818" s="204"/>
      <c r="L818" s="204"/>
      <c r="M818" s="204"/>
      <c r="N818" s="204"/>
      <c r="O818" s="204"/>
      <c r="P818" s="204"/>
      <c r="Q818" s="204"/>
      <c r="R818" s="204"/>
      <c r="S818" s="204"/>
      <c r="T818" s="204"/>
      <c r="U818" s="204"/>
      <c r="V818" s="204"/>
      <c r="W818" s="204"/>
      <c r="X818" s="204"/>
      <c r="Y818" s="204"/>
      <c r="Z818" s="204"/>
      <c r="AA818" s="204"/>
      <c r="AB818" s="204"/>
      <c r="AC818" s="204"/>
      <c r="AD818" s="204"/>
      <c r="AE818" s="204"/>
      <c r="AF818" s="204"/>
      <c r="AG818" s="204"/>
      <c r="AH818" s="204"/>
      <c r="AI818" s="204"/>
      <c r="AJ818" s="204"/>
      <c r="AK818" s="204"/>
      <c r="AL818" s="204"/>
      <c r="AM818" s="204"/>
      <c r="AN818" s="204"/>
      <c r="AO818" s="204"/>
      <c r="AP818" s="204"/>
      <c r="AQ818" s="204"/>
      <c r="AR818" s="204"/>
      <c r="AS818" s="204"/>
      <c r="AT818" s="204"/>
      <c r="AU818" s="204"/>
      <c r="AV818" s="204"/>
      <c r="AW818" s="204"/>
      <c r="AX818" s="204"/>
      <c r="AY818" s="204"/>
      <c r="AZ818" s="204"/>
      <c r="BA818" s="204"/>
      <c r="BB818" s="204"/>
      <c r="BC818" s="204"/>
      <c r="BD818" s="204"/>
      <c r="BE818" s="204"/>
      <c r="BF818" s="204"/>
      <c r="BG818" s="204"/>
      <c r="BH818" s="204"/>
      <c r="BI818" s="204"/>
      <c r="BJ818" s="204"/>
      <c r="BK818" s="204"/>
      <c r="BL818" s="204"/>
      <c r="BM818" s="205">
        <v>16</v>
      </c>
    </row>
    <row r="819" spans="1:65">
      <c r="A819" s="30"/>
      <c r="B819" s="19">
        <v>1</v>
      </c>
      <c r="C819" s="9">
        <v>4</v>
      </c>
      <c r="D819" s="206">
        <v>100.7</v>
      </c>
      <c r="E819" s="203"/>
      <c r="F819" s="204"/>
      <c r="G819" s="204"/>
      <c r="H819" s="204"/>
      <c r="I819" s="204"/>
      <c r="J819" s="204"/>
      <c r="K819" s="204"/>
      <c r="L819" s="204"/>
      <c r="M819" s="204"/>
      <c r="N819" s="204"/>
      <c r="O819" s="204"/>
      <c r="P819" s="204"/>
      <c r="Q819" s="204"/>
      <c r="R819" s="204"/>
      <c r="S819" s="204"/>
      <c r="T819" s="204"/>
      <c r="U819" s="204"/>
      <c r="V819" s="204"/>
      <c r="W819" s="204"/>
      <c r="X819" s="204"/>
      <c r="Y819" s="204"/>
      <c r="Z819" s="204"/>
      <c r="AA819" s="204"/>
      <c r="AB819" s="204"/>
      <c r="AC819" s="204"/>
      <c r="AD819" s="204"/>
      <c r="AE819" s="204"/>
      <c r="AF819" s="204"/>
      <c r="AG819" s="204"/>
      <c r="AH819" s="204"/>
      <c r="AI819" s="204"/>
      <c r="AJ819" s="204"/>
      <c r="AK819" s="204"/>
      <c r="AL819" s="204"/>
      <c r="AM819" s="204"/>
      <c r="AN819" s="204"/>
      <c r="AO819" s="204"/>
      <c r="AP819" s="204"/>
      <c r="AQ819" s="204"/>
      <c r="AR819" s="204"/>
      <c r="AS819" s="204"/>
      <c r="AT819" s="204"/>
      <c r="AU819" s="204"/>
      <c r="AV819" s="204"/>
      <c r="AW819" s="204"/>
      <c r="AX819" s="204"/>
      <c r="AY819" s="204"/>
      <c r="AZ819" s="204"/>
      <c r="BA819" s="204"/>
      <c r="BB819" s="204"/>
      <c r="BC819" s="204"/>
      <c r="BD819" s="204"/>
      <c r="BE819" s="204"/>
      <c r="BF819" s="204"/>
      <c r="BG819" s="204"/>
      <c r="BH819" s="204"/>
      <c r="BI819" s="204"/>
      <c r="BJ819" s="204"/>
      <c r="BK819" s="204"/>
      <c r="BL819" s="204"/>
      <c r="BM819" s="205">
        <v>103.3</v>
      </c>
    </row>
    <row r="820" spans="1:65">
      <c r="A820" s="30"/>
      <c r="B820" s="19">
        <v>1</v>
      </c>
      <c r="C820" s="9">
        <v>5</v>
      </c>
      <c r="D820" s="206">
        <v>102.4</v>
      </c>
      <c r="E820" s="203"/>
      <c r="F820" s="204"/>
      <c r="G820" s="204"/>
      <c r="H820" s="204"/>
      <c r="I820" s="204"/>
      <c r="J820" s="204"/>
      <c r="K820" s="204"/>
      <c r="L820" s="204"/>
      <c r="M820" s="204"/>
      <c r="N820" s="204"/>
      <c r="O820" s="204"/>
      <c r="P820" s="204"/>
      <c r="Q820" s="204"/>
      <c r="R820" s="204"/>
      <c r="S820" s="204"/>
      <c r="T820" s="204"/>
      <c r="U820" s="204"/>
      <c r="V820" s="204"/>
      <c r="W820" s="204"/>
      <c r="X820" s="204"/>
      <c r="Y820" s="204"/>
      <c r="Z820" s="204"/>
      <c r="AA820" s="204"/>
      <c r="AB820" s="204"/>
      <c r="AC820" s="204"/>
      <c r="AD820" s="204"/>
      <c r="AE820" s="204"/>
      <c r="AF820" s="204"/>
      <c r="AG820" s="204"/>
      <c r="AH820" s="204"/>
      <c r="AI820" s="204"/>
      <c r="AJ820" s="204"/>
      <c r="AK820" s="204"/>
      <c r="AL820" s="204"/>
      <c r="AM820" s="204"/>
      <c r="AN820" s="204"/>
      <c r="AO820" s="204"/>
      <c r="AP820" s="204"/>
      <c r="AQ820" s="204"/>
      <c r="AR820" s="204"/>
      <c r="AS820" s="204"/>
      <c r="AT820" s="204"/>
      <c r="AU820" s="204"/>
      <c r="AV820" s="204"/>
      <c r="AW820" s="204"/>
      <c r="AX820" s="204"/>
      <c r="AY820" s="204"/>
      <c r="AZ820" s="204"/>
      <c r="BA820" s="204"/>
      <c r="BB820" s="204"/>
      <c r="BC820" s="204"/>
      <c r="BD820" s="204"/>
      <c r="BE820" s="204"/>
      <c r="BF820" s="204"/>
      <c r="BG820" s="204"/>
      <c r="BH820" s="204"/>
      <c r="BI820" s="204"/>
      <c r="BJ820" s="204"/>
      <c r="BK820" s="204"/>
      <c r="BL820" s="204"/>
      <c r="BM820" s="205">
        <v>11</v>
      </c>
    </row>
    <row r="821" spans="1:65">
      <c r="A821" s="30"/>
      <c r="B821" s="19">
        <v>1</v>
      </c>
      <c r="C821" s="9">
        <v>6</v>
      </c>
      <c r="D821" s="206">
        <v>106.8</v>
      </c>
      <c r="E821" s="203"/>
      <c r="F821" s="204"/>
      <c r="G821" s="204"/>
      <c r="H821" s="204"/>
      <c r="I821" s="204"/>
      <c r="J821" s="204"/>
      <c r="K821" s="204"/>
      <c r="L821" s="204"/>
      <c r="M821" s="204"/>
      <c r="N821" s="204"/>
      <c r="O821" s="204"/>
      <c r="P821" s="204"/>
      <c r="Q821" s="204"/>
      <c r="R821" s="204"/>
      <c r="S821" s="204"/>
      <c r="T821" s="204"/>
      <c r="U821" s="204"/>
      <c r="V821" s="204"/>
      <c r="W821" s="204"/>
      <c r="X821" s="204"/>
      <c r="Y821" s="204"/>
      <c r="Z821" s="204"/>
      <c r="AA821" s="204"/>
      <c r="AB821" s="204"/>
      <c r="AC821" s="204"/>
      <c r="AD821" s="204"/>
      <c r="AE821" s="204"/>
      <c r="AF821" s="204"/>
      <c r="AG821" s="204"/>
      <c r="AH821" s="204"/>
      <c r="AI821" s="204"/>
      <c r="AJ821" s="204"/>
      <c r="AK821" s="204"/>
      <c r="AL821" s="204"/>
      <c r="AM821" s="204"/>
      <c r="AN821" s="204"/>
      <c r="AO821" s="204"/>
      <c r="AP821" s="204"/>
      <c r="AQ821" s="204"/>
      <c r="AR821" s="204"/>
      <c r="AS821" s="204"/>
      <c r="AT821" s="204"/>
      <c r="AU821" s="204"/>
      <c r="AV821" s="204"/>
      <c r="AW821" s="204"/>
      <c r="AX821" s="204"/>
      <c r="AY821" s="204"/>
      <c r="AZ821" s="204"/>
      <c r="BA821" s="204"/>
      <c r="BB821" s="204"/>
      <c r="BC821" s="204"/>
      <c r="BD821" s="204"/>
      <c r="BE821" s="204"/>
      <c r="BF821" s="204"/>
      <c r="BG821" s="204"/>
      <c r="BH821" s="204"/>
      <c r="BI821" s="204"/>
      <c r="BJ821" s="204"/>
      <c r="BK821" s="204"/>
      <c r="BL821" s="204"/>
      <c r="BM821" s="209"/>
    </row>
    <row r="822" spans="1:65">
      <c r="A822" s="30"/>
      <c r="B822" s="20" t="s">
        <v>179</v>
      </c>
      <c r="C822" s="12"/>
      <c r="D822" s="210">
        <v>103.3</v>
      </c>
      <c r="E822" s="203"/>
      <c r="F822" s="204"/>
      <c r="G822" s="204"/>
      <c r="H822" s="204"/>
      <c r="I822" s="204"/>
      <c r="J822" s="204"/>
      <c r="K822" s="204"/>
      <c r="L822" s="204"/>
      <c r="M822" s="204"/>
      <c r="N822" s="204"/>
      <c r="O822" s="204"/>
      <c r="P822" s="204"/>
      <c r="Q822" s="204"/>
      <c r="R822" s="204"/>
      <c r="S822" s="204"/>
      <c r="T822" s="204"/>
      <c r="U822" s="204"/>
      <c r="V822" s="204"/>
      <c r="W822" s="204"/>
      <c r="X822" s="204"/>
      <c r="Y822" s="204"/>
      <c r="Z822" s="204"/>
      <c r="AA822" s="204"/>
      <c r="AB822" s="204"/>
      <c r="AC822" s="204"/>
      <c r="AD822" s="204"/>
      <c r="AE822" s="204"/>
      <c r="AF822" s="204"/>
      <c r="AG822" s="204"/>
      <c r="AH822" s="204"/>
      <c r="AI822" s="204"/>
      <c r="AJ822" s="204"/>
      <c r="AK822" s="204"/>
      <c r="AL822" s="204"/>
      <c r="AM822" s="204"/>
      <c r="AN822" s="204"/>
      <c r="AO822" s="204"/>
      <c r="AP822" s="204"/>
      <c r="AQ822" s="204"/>
      <c r="AR822" s="204"/>
      <c r="AS822" s="204"/>
      <c r="AT822" s="204"/>
      <c r="AU822" s="204"/>
      <c r="AV822" s="204"/>
      <c r="AW822" s="204"/>
      <c r="AX822" s="204"/>
      <c r="AY822" s="204"/>
      <c r="AZ822" s="204"/>
      <c r="BA822" s="204"/>
      <c r="BB822" s="204"/>
      <c r="BC822" s="204"/>
      <c r="BD822" s="204"/>
      <c r="BE822" s="204"/>
      <c r="BF822" s="204"/>
      <c r="BG822" s="204"/>
      <c r="BH822" s="204"/>
      <c r="BI822" s="204"/>
      <c r="BJ822" s="204"/>
      <c r="BK822" s="204"/>
      <c r="BL822" s="204"/>
      <c r="BM822" s="209"/>
    </row>
    <row r="823" spans="1:65">
      <c r="A823" s="30"/>
      <c r="B823" s="3" t="s">
        <v>180</v>
      </c>
      <c r="C823" s="29"/>
      <c r="D823" s="206">
        <v>103.30000000000001</v>
      </c>
      <c r="E823" s="203"/>
      <c r="F823" s="204"/>
      <c r="G823" s="204"/>
      <c r="H823" s="204"/>
      <c r="I823" s="204"/>
      <c r="J823" s="204"/>
      <c r="K823" s="204"/>
      <c r="L823" s="204"/>
      <c r="M823" s="204"/>
      <c r="N823" s="204"/>
      <c r="O823" s="204"/>
      <c r="P823" s="204"/>
      <c r="Q823" s="204"/>
      <c r="R823" s="204"/>
      <c r="S823" s="204"/>
      <c r="T823" s="204"/>
      <c r="U823" s="204"/>
      <c r="V823" s="204"/>
      <c r="W823" s="204"/>
      <c r="X823" s="204"/>
      <c r="Y823" s="204"/>
      <c r="Z823" s="204"/>
      <c r="AA823" s="204"/>
      <c r="AB823" s="204"/>
      <c r="AC823" s="204"/>
      <c r="AD823" s="204"/>
      <c r="AE823" s="204"/>
      <c r="AF823" s="204"/>
      <c r="AG823" s="204"/>
      <c r="AH823" s="204"/>
      <c r="AI823" s="204"/>
      <c r="AJ823" s="204"/>
      <c r="AK823" s="204"/>
      <c r="AL823" s="204"/>
      <c r="AM823" s="204"/>
      <c r="AN823" s="204"/>
      <c r="AO823" s="204"/>
      <c r="AP823" s="204"/>
      <c r="AQ823" s="204"/>
      <c r="AR823" s="204"/>
      <c r="AS823" s="204"/>
      <c r="AT823" s="204"/>
      <c r="AU823" s="204"/>
      <c r="AV823" s="204"/>
      <c r="AW823" s="204"/>
      <c r="AX823" s="204"/>
      <c r="AY823" s="204"/>
      <c r="AZ823" s="204"/>
      <c r="BA823" s="204"/>
      <c r="BB823" s="204"/>
      <c r="BC823" s="204"/>
      <c r="BD823" s="204"/>
      <c r="BE823" s="204"/>
      <c r="BF823" s="204"/>
      <c r="BG823" s="204"/>
      <c r="BH823" s="204"/>
      <c r="BI823" s="204"/>
      <c r="BJ823" s="204"/>
      <c r="BK823" s="204"/>
      <c r="BL823" s="204"/>
      <c r="BM823" s="209"/>
    </row>
    <row r="824" spans="1:65">
      <c r="A824" s="30"/>
      <c r="B824" s="3" t="s">
        <v>181</v>
      </c>
      <c r="C824" s="29"/>
      <c r="D824" s="206">
        <v>2.5706030420895374</v>
      </c>
      <c r="E824" s="203"/>
      <c r="F824" s="204"/>
      <c r="G824" s="204"/>
      <c r="H824" s="204"/>
      <c r="I824" s="204"/>
      <c r="J824" s="204"/>
      <c r="K824" s="204"/>
      <c r="L824" s="204"/>
      <c r="M824" s="204"/>
      <c r="N824" s="204"/>
      <c r="O824" s="204"/>
      <c r="P824" s="204"/>
      <c r="Q824" s="204"/>
      <c r="R824" s="204"/>
      <c r="S824" s="204"/>
      <c r="T824" s="204"/>
      <c r="U824" s="204"/>
      <c r="V824" s="204"/>
      <c r="W824" s="204"/>
      <c r="X824" s="204"/>
      <c r="Y824" s="204"/>
      <c r="Z824" s="204"/>
      <c r="AA824" s="204"/>
      <c r="AB824" s="204"/>
      <c r="AC824" s="204"/>
      <c r="AD824" s="204"/>
      <c r="AE824" s="204"/>
      <c r="AF824" s="204"/>
      <c r="AG824" s="204"/>
      <c r="AH824" s="204"/>
      <c r="AI824" s="204"/>
      <c r="AJ824" s="204"/>
      <c r="AK824" s="204"/>
      <c r="AL824" s="204"/>
      <c r="AM824" s="204"/>
      <c r="AN824" s="204"/>
      <c r="AO824" s="204"/>
      <c r="AP824" s="204"/>
      <c r="AQ824" s="204"/>
      <c r="AR824" s="204"/>
      <c r="AS824" s="204"/>
      <c r="AT824" s="204"/>
      <c r="AU824" s="204"/>
      <c r="AV824" s="204"/>
      <c r="AW824" s="204"/>
      <c r="AX824" s="204"/>
      <c r="AY824" s="204"/>
      <c r="AZ824" s="204"/>
      <c r="BA824" s="204"/>
      <c r="BB824" s="204"/>
      <c r="BC824" s="204"/>
      <c r="BD824" s="204"/>
      <c r="BE824" s="204"/>
      <c r="BF824" s="204"/>
      <c r="BG824" s="204"/>
      <c r="BH824" s="204"/>
      <c r="BI824" s="204"/>
      <c r="BJ824" s="204"/>
      <c r="BK824" s="204"/>
      <c r="BL824" s="204"/>
      <c r="BM824" s="209"/>
    </row>
    <row r="825" spans="1:65">
      <c r="A825" s="30"/>
      <c r="B825" s="3" t="s">
        <v>83</v>
      </c>
      <c r="C825" s="29"/>
      <c r="D825" s="13">
        <v>2.4884830997962609E-2</v>
      </c>
      <c r="E825" s="146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30"/>
      <c r="B826" s="3" t="s">
        <v>182</v>
      </c>
      <c r="C826" s="29"/>
      <c r="D826" s="13">
        <v>0</v>
      </c>
      <c r="E826" s="146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46" t="s">
        <v>183</v>
      </c>
      <c r="C827" s="47"/>
      <c r="D827" s="45" t="s">
        <v>184</v>
      </c>
      <c r="E827" s="146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B828" s="31"/>
      <c r="C828" s="20"/>
      <c r="D828" s="20"/>
      <c r="BM828" s="55"/>
    </row>
    <row r="829" spans="1:65" ht="15">
      <c r="B829" s="8" t="s">
        <v>301</v>
      </c>
      <c r="BM829" s="28" t="s">
        <v>193</v>
      </c>
    </row>
    <row r="830" spans="1:65" ht="15">
      <c r="A830" s="25" t="s">
        <v>21</v>
      </c>
      <c r="B830" s="18" t="s">
        <v>101</v>
      </c>
      <c r="C830" s="15" t="s">
        <v>102</v>
      </c>
      <c r="D830" s="16" t="s">
        <v>153</v>
      </c>
      <c r="E830" s="146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 t="s">
        <v>154</v>
      </c>
      <c r="C831" s="9" t="s">
        <v>154</v>
      </c>
      <c r="D831" s="144" t="s">
        <v>156</v>
      </c>
      <c r="E831" s="146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 t="s">
        <v>3</v>
      </c>
    </row>
    <row r="832" spans="1:65">
      <c r="A832" s="30"/>
      <c r="B832" s="19"/>
      <c r="C832" s="9"/>
      <c r="D832" s="10" t="s">
        <v>192</v>
      </c>
      <c r="E832" s="146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2</v>
      </c>
    </row>
    <row r="833" spans="1:65">
      <c r="A833" s="30"/>
      <c r="B833" s="19"/>
      <c r="C833" s="9"/>
      <c r="D833" s="26"/>
      <c r="E833" s="146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2</v>
      </c>
    </row>
    <row r="834" spans="1:65">
      <c r="A834" s="30"/>
      <c r="B834" s="18">
        <v>1</v>
      </c>
      <c r="C834" s="14">
        <v>1</v>
      </c>
      <c r="D834" s="22">
        <v>0.49</v>
      </c>
      <c r="E834" s="146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1</v>
      </c>
    </row>
    <row r="835" spans="1:65">
      <c r="A835" s="30"/>
      <c r="B835" s="19">
        <v>1</v>
      </c>
      <c r="C835" s="9">
        <v>2</v>
      </c>
      <c r="D835" s="11">
        <v>0.56000000000000005</v>
      </c>
      <c r="E835" s="146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6</v>
      </c>
    </row>
    <row r="836" spans="1:65">
      <c r="A836" s="30"/>
      <c r="B836" s="19">
        <v>1</v>
      </c>
      <c r="C836" s="9">
        <v>3</v>
      </c>
      <c r="D836" s="11">
        <v>0.56000000000000005</v>
      </c>
      <c r="E836" s="146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16</v>
      </c>
    </row>
    <row r="837" spans="1:65">
      <c r="A837" s="30"/>
      <c r="B837" s="19">
        <v>1</v>
      </c>
      <c r="C837" s="9">
        <v>4</v>
      </c>
      <c r="D837" s="11">
        <v>0.5</v>
      </c>
      <c r="E837" s="146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0.53333333333333299</v>
      </c>
    </row>
    <row r="838" spans="1:65">
      <c r="A838" s="30"/>
      <c r="B838" s="19">
        <v>1</v>
      </c>
      <c r="C838" s="9">
        <v>5</v>
      </c>
      <c r="D838" s="11">
        <v>0.54</v>
      </c>
      <c r="E838" s="146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12</v>
      </c>
    </row>
    <row r="839" spans="1:65">
      <c r="A839" s="30"/>
      <c r="B839" s="19">
        <v>1</v>
      </c>
      <c r="C839" s="9">
        <v>6</v>
      </c>
      <c r="D839" s="11">
        <v>0.55000000000000004</v>
      </c>
      <c r="E839" s="146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20" t="s">
        <v>179</v>
      </c>
      <c r="C840" s="12"/>
      <c r="D840" s="23">
        <v>0.53333333333333333</v>
      </c>
      <c r="E840" s="146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180</v>
      </c>
      <c r="C841" s="29"/>
      <c r="D841" s="11">
        <v>0.54500000000000004</v>
      </c>
      <c r="E841" s="146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3" t="s">
        <v>181</v>
      </c>
      <c r="C842" s="29"/>
      <c r="D842" s="24">
        <v>3.076794869123823E-2</v>
      </c>
      <c r="E842" s="146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3" t="s">
        <v>83</v>
      </c>
      <c r="C843" s="29"/>
      <c r="D843" s="13">
        <v>5.7689903796071682E-2</v>
      </c>
      <c r="E843" s="146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3" t="s">
        <v>182</v>
      </c>
      <c r="C844" s="29"/>
      <c r="D844" s="13">
        <v>6.6613381477509392E-16</v>
      </c>
      <c r="E844" s="146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A845" s="30"/>
      <c r="B845" s="46" t="s">
        <v>183</v>
      </c>
      <c r="C845" s="47"/>
      <c r="D845" s="45" t="s">
        <v>184</v>
      </c>
      <c r="E845" s="146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B846" s="31"/>
      <c r="C846" s="20"/>
      <c r="D846" s="20"/>
      <c r="BM846" s="55"/>
    </row>
    <row r="847" spans="1:65" ht="15">
      <c r="B847" s="8" t="s">
        <v>302</v>
      </c>
      <c r="BM847" s="28" t="s">
        <v>193</v>
      </c>
    </row>
    <row r="848" spans="1:65" ht="15">
      <c r="A848" s="25" t="s">
        <v>24</v>
      </c>
      <c r="B848" s="18" t="s">
        <v>101</v>
      </c>
      <c r="C848" s="15" t="s">
        <v>102</v>
      </c>
      <c r="D848" s="16" t="s">
        <v>153</v>
      </c>
      <c r="E848" s="146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 t="s">
        <v>154</v>
      </c>
      <c r="C849" s="9" t="s">
        <v>154</v>
      </c>
      <c r="D849" s="144" t="s">
        <v>156</v>
      </c>
      <c r="E849" s="146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 t="s">
        <v>3</v>
      </c>
    </row>
    <row r="850" spans="1:65">
      <c r="A850" s="30"/>
      <c r="B850" s="19"/>
      <c r="C850" s="9"/>
      <c r="D850" s="10" t="s">
        <v>192</v>
      </c>
      <c r="E850" s="146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2</v>
      </c>
    </row>
    <row r="851" spans="1:65">
      <c r="A851" s="30"/>
      <c r="B851" s="19"/>
      <c r="C851" s="9"/>
      <c r="D851" s="26"/>
      <c r="E851" s="146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2</v>
      </c>
    </row>
    <row r="852" spans="1:65">
      <c r="A852" s="30"/>
      <c r="B852" s="18">
        <v>1</v>
      </c>
      <c r="C852" s="14">
        <v>1</v>
      </c>
      <c r="D852" s="22">
        <v>0.74</v>
      </c>
      <c r="E852" s="146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</v>
      </c>
    </row>
    <row r="853" spans="1:65">
      <c r="A853" s="30"/>
      <c r="B853" s="19">
        <v>1</v>
      </c>
      <c r="C853" s="9">
        <v>2</v>
      </c>
      <c r="D853" s="11">
        <v>0.75</v>
      </c>
      <c r="E853" s="146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7</v>
      </c>
    </row>
    <row r="854" spans="1:65">
      <c r="A854" s="30"/>
      <c r="B854" s="19">
        <v>1</v>
      </c>
      <c r="C854" s="9">
        <v>3</v>
      </c>
      <c r="D854" s="11">
        <v>0.75</v>
      </c>
      <c r="E854" s="146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16</v>
      </c>
    </row>
    <row r="855" spans="1:65">
      <c r="A855" s="30"/>
      <c r="B855" s="19">
        <v>1</v>
      </c>
      <c r="C855" s="9">
        <v>4</v>
      </c>
      <c r="D855" s="11">
        <v>0.76</v>
      </c>
      <c r="E855" s="146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0.75166666666666704</v>
      </c>
    </row>
    <row r="856" spans="1:65">
      <c r="A856" s="30"/>
      <c r="B856" s="19">
        <v>1</v>
      </c>
      <c r="C856" s="9">
        <v>5</v>
      </c>
      <c r="D856" s="11">
        <v>0.74</v>
      </c>
      <c r="E856" s="146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13</v>
      </c>
    </row>
    <row r="857" spans="1:65">
      <c r="A857" s="30"/>
      <c r="B857" s="19">
        <v>1</v>
      </c>
      <c r="C857" s="9">
        <v>6</v>
      </c>
      <c r="D857" s="11">
        <v>0.77</v>
      </c>
      <c r="E857" s="146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20" t="s">
        <v>179</v>
      </c>
      <c r="C858" s="12"/>
      <c r="D858" s="23">
        <v>0.75166666666666659</v>
      </c>
      <c r="E858" s="146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180</v>
      </c>
      <c r="C859" s="29"/>
      <c r="D859" s="11">
        <v>0.75</v>
      </c>
      <c r="E859" s="146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181</v>
      </c>
      <c r="C860" s="29"/>
      <c r="D860" s="24">
        <v>1.1690451944500132E-2</v>
      </c>
      <c r="E860" s="146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3" t="s">
        <v>83</v>
      </c>
      <c r="C861" s="29"/>
      <c r="D861" s="13">
        <v>1.5552707686696407E-2</v>
      </c>
      <c r="E861" s="146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182</v>
      </c>
      <c r="C862" s="29"/>
      <c r="D862" s="13">
        <v>-5.5511151231257827E-16</v>
      </c>
      <c r="E862" s="146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46" t="s">
        <v>183</v>
      </c>
      <c r="C863" s="47"/>
      <c r="D863" s="45" t="s">
        <v>184</v>
      </c>
      <c r="E863" s="146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B864" s="31"/>
      <c r="C864" s="20"/>
      <c r="D864" s="20"/>
      <c r="BM864" s="55"/>
    </row>
    <row r="865" spans="1:65" ht="15">
      <c r="B865" s="8" t="s">
        <v>303</v>
      </c>
      <c r="BM865" s="28" t="s">
        <v>193</v>
      </c>
    </row>
    <row r="866" spans="1:65" ht="15">
      <c r="A866" s="25" t="s">
        <v>27</v>
      </c>
      <c r="B866" s="18" t="s">
        <v>101</v>
      </c>
      <c r="C866" s="15" t="s">
        <v>102</v>
      </c>
      <c r="D866" s="16" t="s">
        <v>153</v>
      </c>
      <c r="E866" s="146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9" t="s">
        <v>154</v>
      </c>
      <c r="C867" s="9" t="s">
        <v>154</v>
      </c>
      <c r="D867" s="144" t="s">
        <v>156</v>
      </c>
      <c r="E867" s="146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 t="s">
        <v>3</v>
      </c>
    </row>
    <row r="868" spans="1:65">
      <c r="A868" s="30"/>
      <c r="B868" s="19"/>
      <c r="C868" s="9"/>
      <c r="D868" s="10" t="s">
        <v>192</v>
      </c>
      <c r="E868" s="146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2</v>
      </c>
    </row>
    <row r="869" spans="1:65">
      <c r="A869" s="30"/>
      <c r="B869" s="19"/>
      <c r="C869" s="9"/>
      <c r="D869" s="26"/>
      <c r="E869" s="146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2</v>
      </c>
    </row>
    <row r="870" spans="1:65">
      <c r="A870" s="30"/>
      <c r="B870" s="18">
        <v>1</v>
      </c>
      <c r="C870" s="14">
        <v>1</v>
      </c>
      <c r="D870" s="22">
        <v>0.22</v>
      </c>
      <c r="E870" s="146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</v>
      </c>
    </row>
    <row r="871" spans="1:65">
      <c r="A871" s="30"/>
      <c r="B871" s="19">
        <v>1</v>
      </c>
      <c r="C871" s="9">
        <v>2</v>
      </c>
      <c r="D871" s="11">
        <v>0.23</v>
      </c>
      <c r="E871" s="146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8</v>
      </c>
    </row>
    <row r="872" spans="1:65">
      <c r="A872" s="30"/>
      <c r="B872" s="19">
        <v>1</v>
      </c>
      <c r="C872" s="9">
        <v>3</v>
      </c>
      <c r="D872" s="11">
        <v>0.21</v>
      </c>
      <c r="E872" s="146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16</v>
      </c>
    </row>
    <row r="873" spans="1:65">
      <c r="A873" s="30"/>
      <c r="B873" s="19">
        <v>1</v>
      </c>
      <c r="C873" s="9">
        <v>4</v>
      </c>
      <c r="D873" s="11">
        <v>0.19</v>
      </c>
      <c r="E873" s="146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0.206666666666667</v>
      </c>
    </row>
    <row r="874" spans="1:65">
      <c r="A874" s="30"/>
      <c r="B874" s="19">
        <v>1</v>
      </c>
      <c r="C874" s="9">
        <v>5</v>
      </c>
      <c r="D874" s="11">
        <v>0.19</v>
      </c>
      <c r="E874" s="146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14</v>
      </c>
    </row>
    <row r="875" spans="1:65">
      <c r="A875" s="30"/>
      <c r="B875" s="19">
        <v>1</v>
      </c>
      <c r="C875" s="9">
        <v>6</v>
      </c>
      <c r="D875" s="11">
        <v>0.2</v>
      </c>
      <c r="E875" s="146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20" t="s">
        <v>179</v>
      </c>
      <c r="C876" s="12"/>
      <c r="D876" s="23">
        <v>0.20666666666666667</v>
      </c>
      <c r="E876" s="146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180</v>
      </c>
      <c r="C877" s="29"/>
      <c r="D877" s="11">
        <v>0.20500000000000002</v>
      </c>
      <c r="E877" s="146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181</v>
      </c>
      <c r="C878" s="29"/>
      <c r="D878" s="24">
        <v>1.6329931618554522E-2</v>
      </c>
      <c r="E878" s="146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3" t="s">
        <v>83</v>
      </c>
      <c r="C879" s="29"/>
      <c r="D879" s="13">
        <v>7.9015798154296074E-2</v>
      </c>
      <c r="E879" s="146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30"/>
      <c r="B880" s="3" t="s">
        <v>182</v>
      </c>
      <c r="C880" s="29"/>
      <c r="D880" s="13">
        <v>-1.6653345369377348E-15</v>
      </c>
      <c r="E880" s="146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30"/>
      <c r="B881" s="46" t="s">
        <v>183</v>
      </c>
      <c r="C881" s="47"/>
      <c r="D881" s="45" t="s">
        <v>184</v>
      </c>
      <c r="E881" s="146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B882" s="31"/>
      <c r="C882" s="20"/>
      <c r="D882" s="20"/>
      <c r="BM882" s="55"/>
    </row>
    <row r="883" spans="1:65" ht="15">
      <c r="B883" s="8" t="s">
        <v>304</v>
      </c>
      <c r="BM883" s="28" t="s">
        <v>193</v>
      </c>
    </row>
    <row r="884" spans="1:65" ht="15">
      <c r="A884" s="25" t="s">
        <v>30</v>
      </c>
      <c r="B884" s="18" t="s">
        <v>101</v>
      </c>
      <c r="C884" s="15" t="s">
        <v>102</v>
      </c>
      <c r="D884" s="16" t="s">
        <v>153</v>
      </c>
      <c r="E884" s="146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 t="s">
        <v>154</v>
      </c>
      <c r="C885" s="9" t="s">
        <v>154</v>
      </c>
      <c r="D885" s="144" t="s">
        <v>156</v>
      </c>
      <c r="E885" s="146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 t="s">
        <v>3</v>
      </c>
    </row>
    <row r="886" spans="1:65">
      <c r="A886" s="30"/>
      <c r="B886" s="19"/>
      <c r="C886" s="9"/>
      <c r="D886" s="10" t="s">
        <v>192</v>
      </c>
      <c r="E886" s="146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2</v>
      </c>
    </row>
    <row r="887" spans="1:65">
      <c r="A887" s="30"/>
      <c r="B887" s="19"/>
      <c r="C887" s="9"/>
      <c r="D887" s="26"/>
      <c r="E887" s="146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2</v>
      </c>
    </row>
    <row r="888" spans="1:65">
      <c r="A888" s="30"/>
      <c r="B888" s="18">
        <v>1</v>
      </c>
      <c r="C888" s="14">
        <v>1</v>
      </c>
      <c r="D888" s="22">
        <v>7.55</v>
      </c>
      <c r="E888" s="146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</v>
      </c>
    </row>
    <row r="889" spans="1:65">
      <c r="A889" s="30"/>
      <c r="B889" s="19">
        <v>1</v>
      </c>
      <c r="C889" s="9">
        <v>2</v>
      </c>
      <c r="D889" s="11">
        <v>7.13</v>
      </c>
      <c r="E889" s="146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9</v>
      </c>
    </row>
    <row r="890" spans="1:65">
      <c r="A890" s="30"/>
      <c r="B890" s="19">
        <v>1</v>
      </c>
      <c r="C890" s="9">
        <v>3</v>
      </c>
      <c r="D890" s="11">
        <v>7.04</v>
      </c>
      <c r="E890" s="146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16</v>
      </c>
    </row>
    <row r="891" spans="1:65">
      <c r="A891" s="30"/>
      <c r="B891" s="19">
        <v>1</v>
      </c>
      <c r="C891" s="9">
        <v>4</v>
      </c>
      <c r="D891" s="11">
        <v>7.09</v>
      </c>
      <c r="E891" s="146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7.3250000000000002</v>
      </c>
    </row>
    <row r="892" spans="1:65">
      <c r="A892" s="30"/>
      <c r="B892" s="19">
        <v>1</v>
      </c>
      <c r="C892" s="9">
        <v>5</v>
      </c>
      <c r="D892" s="11">
        <v>7.53</v>
      </c>
      <c r="E892" s="146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15</v>
      </c>
    </row>
    <row r="893" spans="1:65">
      <c r="A893" s="30"/>
      <c r="B893" s="19">
        <v>1</v>
      </c>
      <c r="C893" s="9">
        <v>6</v>
      </c>
      <c r="D893" s="11">
        <v>7.61</v>
      </c>
      <c r="E893" s="146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20" t="s">
        <v>179</v>
      </c>
      <c r="C894" s="12"/>
      <c r="D894" s="23">
        <v>7.3249999999999993</v>
      </c>
      <c r="E894" s="146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180</v>
      </c>
      <c r="C895" s="29"/>
      <c r="D895" s="11">
        <v>7.33</v>
      </c>
      <c r="E895" s="146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181</v>
      </c>
      <c r="C896" s="29"/>
      <c r="D896" s="24">
        <v>0.26395075298244569</v>
      </c>
      <c r="E896" s="146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3" t="s">
        <v>83</v>
      </c>
      <c r="C897" s="29"/>
      <c r="D897" s="13">
        <v>3.6034232489071089E-2</v>
      </c>
      <c r="E897" s="146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3" t="s">
        <v>182</v>
      </c>
      <c r="C898" s="29"/>
      <c r="D898" s="13">
        <v>-1.1102230246251565E-16</v>
      </c>
      <c r="E898" s="146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30"/>
      <c r="B899" s="46" t="s">
        <v>183</v>
      </c>
      <c r="C899" s="47"/>
      <c r="D899" s="45" t="s">
        <v>184</v>
      </c>
      <c r="E899" s="146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B900" s="31"/>
      <c r="C900" s="20"/>
      <c r="D900" s="20"/>
      <c r="BM900" s="55"/>
    </row>
    <row r="901" spans="1:65" ht="15">
      <c r="B901" s="8" t="s">
        <v>305</v>
      </c>
      <c r="BM901" s="28" t="s">
        <v>193</v>
      </c>
    </row>
    <row r="902" spans="1:65" ht="15">
      <c r="A902" s="25" t="s">
        <v>60</v>
      </c>
      <c r="B902" s="18" t="s">
        <v>101</v>
      </c>
      <c r="C902" s="15" t="s">
        <v>102</v>
      </c>
      <c r="D902" s="16" t="s">
        <v>153</v>
      </c>
      <c r="E902" s="146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</v>
      </c>
    </row>
    <row r="903" spans="1:65">
      <c r="A903" s="30"/>
      <c r="B903" s="19" t="s">
        <v>154</v>
      </c>
      <c r="C903" s="9" t="s">
        <v>154</v>
      </c>
      <c r="D903" s="144" t="s">
        <v>156</v>
      </c>
      <c r="E903" s="146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 t="s">
        <v>1</v>
      </c>
    </row>
    <row r="904" spans="1:65">
      <c r="A904" s="30"/>
      <c r="B904" s="19"/>
      <c r="C904" s="9"/>
      <c r="D904" s="10" t="s">
        <v>192</v>
      </c>
      <c r="E904" s="146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3</v>
      </c>
    </row>
    <row r="905" spans="1:65">
      <c r="A905" s="30"/>
      <c r="B905" s="19"/>
      <c r="C905" s="9"/>
      <c r="D905" s="26"/>
      <c r="E905" s="146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3</v>
      </c>
    </row>
    <row r="906" spans="1:65">
      <c r="A906" s="30"/>
      <c r="B906" s="18">
        <v>1</v>
      </c>
      <c r="C906" s="14">
        <v>1</v>
      </c>
      <c r="D906" s="218">
        <v>0.20799999999999999</v>
      </c>
      <c r="E906" s="199"/>
      <c r="F906" s="200"/>
      <c r="G906" s="200"/>
      <c r="H906" s="200"/>
      <c r="I906" s="200"/>
      <c r="J906" s="200"/>
      <c r="K906" s="200"/>
      <c r="L906" s="200"/>
      <c r="M906" s="200"/>
      <c r="N906" s="200"/>
      <c r="O906" s="200"/>
      <c r="P906" s="200"/>
      <c r="Q906" s="200"/>
      <c r="R906" s="200"/>
      <c r="S906" s="200"/>
      <c r="T906" s="200"/>
      <c r="U906" s="200"/>
      <c r="V906" s="200"/>
      <c r="W906" s="200"/>
      <c r="X906" s="200"/>
      <c r="Y906" s="200"/>
      <c r="Z906" s="200"/>
      <c r="AA906" s="200"/>
      <c r="AB906" s="200"/>
      <c r="AC906" s="200"/>
      <c r="AD906" s="200"/>
      <c r="AE906" s="200"/>
      <c r="AF906" s="200"/>
      <c r="AG906" s="200"/>
      <c r="AH906" s="200"/>
      <c r="AI906" s="200"/>
      <c r="AJ906" s="200"/>
      <c r="AK906" s="200"/>
      <c r="AL906" s="200"/>
      <c r="AM906" s="200"/>
      <c r="AN906" s="200"/>
      <c r="AO906" s="200"/>
      <c r="AP906" s="200"/>
      <c r="AQ906" s="200"/>
      <c r="AR906" s="200"/>
      <c r="AS906" s="200"/>
      <c r="AT906" s="200"/>
      <c r="AU906" s="200"/>
      <c r="AV906" s="200"/>
      <c r="AW906" s="200"/>
      <c r="AX906" s="200"/>
      <c r="AY906" s="200"/>
      <c r="AZ906" s="200"/>
      <c r="BA906" s="200"/>
      <c r="BB906" s="200"/>
      <c r="BC906" s="200"/>
      <c r="BD906" s="200"/>
      <c r="BE906" s="200"/>
      <c r="BF906" s="200"/>
      <c r="BG906" s="200"/>
      <c r="BH906" s="200"/>
      <c r="BI906" s="200"/>
      <c r="BJ906" s="200"/>
      <c r="BK906" s="200"/>
      <c r="BL906" s="200"/>
      <c r="BM906" s="219">
        <v>1</v>
      </c>
    </row>
    <row r="907" spans="1:65">
      <c r="A907" s="30"/>
      <c r="B907" s="19">
        <v>1</v>
      </c>
      <c r="C907" s="9">
        <v>2</v>
      </c>
      <c r="D907" s="24">
        <v>0.21299999999999999</v>
      </c>
      <c r="E907" s="199"/>
      <c r="F907" s="200"/>
      <c r="G907" s="200"/>
      <c r="H907" s="200"/>
      <c r="I907" s="200"/>
      <c r="J907" s="200"/>
      <c r="K907" s="200"/>
      <c r="L907" s="200"/>
      <c r="M907" s="200"/>
      <c r="N907" s="200"/>
      <c r="O907" s="200"/>
      <c r="P907" s="200"/>
      <c r="Q907" s="200"/>
      <c r="R907" s="200"/>
      <c r="S907" s="200"/>
      <c r="T907" s="200"/>
      <c r="U907" s="200"/>
      <c r="V907" s="200"/>
      <c r="W907" s="200"/>
      <c r="X907" s="200"/>
      <c r="Y907" s="200"/>
      <c r="Z907" s="200"/>
      <c r="AA907" s="200"/>
      <c r="AB907" s="200"/>
      <c r="AC907" s="200"/>
      <c r="AD907" s="200"/>
      <c r="AE907" s="200"/>
      <c r="AF907" s="200"/>
      <c r="AG907" s="200"/>
      <c r="AH907" s="200"/>
      <c r="AI907" s="200"/>
      <c r="AJ907" s="200"/>
      <c r="AK907" s="200"/>
      <c r="AL907" s="200"/>
      <c r="AM907" s="200"/>
      <c r="AN907" s="200"/>
      <c r="AO907" s="200"/>
      <c r="AP907" s="200"/>
      <c r="AQ907" s="200"/>
      <c r="AR907" s="200"/>
      <c r="AS907" s="200"/>
      <c r="AT907" s="200"/>
      <c r="AU907" s="200"/>
      <c r="AV907" s="200"/>
      <c r="AW907" s="200"/>
      <c r="AX907" s="200"/>
      <c r="AY907" s="200"/>
      <c r="AZ907" s="200"/>
      <c r="BA907" s="200"/>
      <c r="BB907" s="200"/>
      <c r="BC907" s="200"/>
      <c r="BD907" s="200"/>
      <c r="BE907" s="200"/>
      <c r="BF907" s="200"/>
      <c r="BG907" s="200"/>
      <c r="BH907" s="200"/>
      <c r="BI907" s="200"/>
      <c r="BJ907" s="200"/>
      <c r="BK907" s="200"/>
      <c r="BL907" s="200"/>
      <c r="BM907" s="219">
        <v>10</v>
      </c>
    </row>
    <row r="908" spans="1:65">
      <c r="A908" s="30"/>
      <c r="B908" s="19">
        <v>1</v>
      </c>
      <c r="C908" s="9">
        <v>3</v>
      </c>
      <c r="D908" s="24">
        <v>0.20899999999999999</v>
      </c>
      <c r="E908" s="199"/>
      <c r="F908" s="200"/>
      <c r="G908" s="200"/>
      <c r="H908" s="200"/>
      <c r="I908" s="200"/>
      <c r="J908" s="200"/>
      <c r="K908" s="200"/>
      <c r="L908" s="200"/>
      <c r="M908" s="200"/>
      <c r="N908" s="200"/>
      <c r="O908" s="200"/>
      <c r="P908" s="200"/>
      <c r="Q908" s="200"/>
      <c r="R908" s="200"/>
      <c r="S908" s="200"/>
      <c r="T908" s="200"/>
      <c r="U908" s="200"/>
      <c r="V908" s="200"/>
      <c r="W908" s="200"/>
      <c r="X908" s="200"/>
      <c r="Y908" s="200"/>
      <c r="Z908" s="200"/>
      <c r="AA908" s="200"/>
      <c r="AB908" s="200"/>
      <c r="AC908" s="200"/>
      <c r="AD908" s="200"/>
      <c r="AE908" s="200"/>
      <c r="AF908" s="200"/>
      <c r="AG908" s="200"/>
      <c r="AH908" s="200"/>
      <c r="AI908" s="200"/>
      <c r="AJ908" s="200"/>
      <c r="AK908" s="200"/>
      <c r="AL908" s="200"/>
      <c r="AM908" s="200"/>
      <c r="AN908" s="200"/>
      <c r="AO908" s="200"/>
      <c r="AP908" s="200"/>
      <c r="AQ908" s="200"/>
      <c r="AR908" s="200"/>
      <c r="AS908" s="200"/>
      <c r="AT908" s="200"/>
      <c r="AU908" s="200"/>
      <c r="AV908" s="200"/>
      <c r="AW908" s="200"/>
      <c r="AX908" s="200"/>
      <c r="AY908" s="200"/>
      <c r="AZ908" s="200"/>
      <c r="BA908" s="200"/>
      <c r="BB908" s="200"/>
      <c r="BC908" s="200"/>
      <c r="BD908" s="200"/>
      <c r="BE908" s="200"/>
      <c r="BF908" s="200"/>
      <c r="BG908" s="200"/>
      <c r="BH908" s="200"/>
      <c r="BI908" s="200"/>
      <c r="BJ908" s="200"/>
      <c r="BK908" s="200"/>
      <c r="BL908" s="200"/>
      <c r="BM908" s="219">
        <v>16</v>
      </c>
    </row>
    <row r="909" spans="1:65">
      <c r="A909" s="30"/>
      <c r="B909" s="19">
        <v>1</v>
      </c>
      <c r="C909" s="9">
        <v>4</v>
      </c>
      <c r="D909" s="24">
        <v>0.21</v>
      </c>
      <c r="E909" s="199"/>
      <c r="F909" s="200"/>
      <c r="G909" s="200"/>
      <c r="H909" s="200"/>
      <c r="I909" s="200"/>
      <c r="J909" s="200"/>
      <c r="K909" s="200"/>
      <c r="L909" s="200"/>
      <c r="M909" s="200"/>
      <c r="N909" s="200"/>
      <c r="O909" s="200"/>
      <c r="P909" s="200"/>
      <c r="Q909" s="200"/>
      <c r="R909" s="200"/>
      <c r="S909" s="200"/>
      <c r="T909" s="200"/>
      <c r="U909" s="200"/>
      <c r="V909" s="200"/>
      <c r="W909" s="200"/>
      <c r="X909" s="200"/>
      <c r="Y909" s="200"/>
      <c r="Z909" s="200"/>
      <c r="AA909" s="200"/>
      <c r="AB909" s="200"/>
      <c r="AC909" s="200"/>
      <c r="AD909" s="200"/>
      <c r="AE909" s="200"/>
      <c r="AF909" s="200"/>
      <c r="AG909" s="200"/>
      <c r="AH909" s="200"/>
      <c r="AI909" s="200"/>
      <c r="AJ909" s="200"/>
      <c r="AK909" s="200"/>
      <c r="AL909" s="200"/>
      <c r="AM909" s="200"/>
      <c r="AN909" s="200"/>
      <c r="AO909" s="200"/>
      <c r="AP909" s="200"/>
      <c r="AQ909" s="200"/>
      <c r="AR909" s="200"/>
      <c r="AS909" s="200"/>
      <c r="AT909" s="200"/>
      <c r="AU909" s="200"/>
      <c r="AV909" s="200"/>
      <c r="AW909" s="200"/>
      <c r="AX909" s="200"/>
      <c r="AY909" s="200"/>
      <c r="AZ909" s="200"/>
      <c r="BA909" s="200"/>
      <c r="BB909" s="200"/>
      <c r="BC909" s="200"/>
      <c r="BD909" s="200"/>
      <c r="BE909" s="200"/>
      <c r="BF909" s="200"/>
      <c r="BG909" s="200"/>
      <c r="BH909" s="200"/>
      <c r="BI909" s="200"/>
      <c r="BJ909" s="200"/>
      <c r="BK909" s="200"/>
      <c r="BL909" s="200"/>
      <c r="BM909" s="219">
        <v>0.209666666666667</v>
      </c>
    </row>
    <row r="910" spans="1:65">
      <c r="A910" s="30"/>
      <c r="B910" s="19">
        <v>1</v>
      </c>
      <c r="C910" s="9">
        <v>5</v>
      </c>
      <c r="D910" s="24">
        <v>0.21</v>
      </c>
      <c r="E910" s="199"/>
      <c r="F910" s="200"/>
      <c r="G910" s="200"/>
      <c r="H910" s="200"/>
      <c r="I910" s="200"/>
      <c r="J910" s="200"/>
      <c r="K910" s="200"/>
      <c r="L910" s="200"/>
      <c r="M910" s="200"/>
      <c r="N910" s="200"/>
      <c r="O910" s="200"/>
      <c r="P910" s="200"/>
      <c r="Q910" s="200"/>
      <c r="R910" s="200"/>
      <c r="S910" s="200"/>
      <c r="T910" s="200"/>
      <c r="U910" s="200"/>
      <c r="V910" s="200"/>
      <c r="W910" s="200"/>
      <c r="X910" s="200"/>
      <c r="Y910" s="200"/>
      <c r="Z910" s="200"/>
      <c r="AA910" s="200"/>
      <c r="AB910" s="200"/>
      <c r="AC910" s="200"/>
      <c r="AD910" s="200"/>
      <c r="AE910" s="200"/>
      <c r="AF910" s="200"/>
      <c r="AG910" s="200"/>
      <c r="AH910" s="200"/>
      <c r="AI910" s="200"/>
      <c r="AJ910" s="200"/>
      <c r="AK910" s="200"/>
      <c r="AL910" s="200"/>
      <c r="AM910" s="200"/>
      <c r="AN910" s="200"/>
      <c r="AO910" s="200"/>
      <c r="AP910" s="200"/>
      <c r="AQ910" s="200"/>
      <c r="AR910" s="200"/>
      <c r="AS910" s="200"/>
      <c r="AT910" s="200"/>
      <c r="AU910" s="200"/>
      <c r="AV910" s="200"/>
      <c r="AW910" s="200"/>
      <c r="AX910" s="200"/>
      <c r="AY910" s="200"/>
      <c r="AZ910" s="200"/>
      <c r="BA910" s="200"/>
      <c r="BB910" s="200"/>
      <c r="BC910" s="200"/>
      <c r="BD910" s="200"/>
      <c r="BE910" s="200"/>
      <c r="BF910" s="200"/>
      <c r="BG910" s="200"/>
      <c r="BH910" s="200"/>
      <c r="BI910" s="200"/>
      <c r="BJ910" s="200"/>
      <c r="BK910" s="200"/>
      <c r="BL910" s="200"/>
      <c r="BM910" s="219">
        <v>16</v>
      </c>
    </row>
    <row r="911" spans="1:65">
      <c r="A911" s="30"/>
      <c r="B911" s="19">
        <v>1</v>
      </c>
      <c r="C911" s="9">
        <v>6</v>
      </c>
      <c r="D911" s="24">
        <v>0.20799999999999999</v>
      </c>
      <c r="E911" s="199"/>
      <c r="F911" s="200"/>
      <c r="G911" s="200"/>
      <c r="H911" s="200"/>
      <c r="I911" s="200"/>
      <c r="J911" s="200"/>
      <c r="K911" s="200"/>
      <c r="L911" s="200"/>
      <c r="M911" s="200"/>
      <c r="N911" s="200"/>
      <c r="O911" s="200"/>
      <c r="P911" s="200"/>
      <c r="Q911" s="200"/>
      <c r="R911" s="200"/>
      <c r="S911" s="200"/>
      <c r="T911" s="200"/>
      <c r="U911" s="200"/>
      <c r="V911" s="200"/>
      <c r="W911" s="200"/>
      <c r="X911" s="200"/>
      <c r="Y911" s="200"/>
      <c r="Z911" s="200"/>
      <c r="AA911" s="200"/>
      <c r="AB911" s="200"/>
      <c r="AC911" s="200"/>
      <c r="AD911" s="200"/>
      <c r="AE911" s="200"/>
      <c r="AF911" s="200"/>
      <c r="AG911" s="200"/>
      <c r="AH911" s="200"/>
      <c r="AI911" s="200"/>
      <c r="AJ911" s="200"/>
      <c r="AK911" s="200"/>
      <c r="AL911" s="200"/>
      <c r="AM911" s="200"/>
      <c r="AN911" s="200"/>
      <c r="AO911" s="200"/>
      <c r="AP911" s="200"/>
      <c r="AQ911" s="200"/>
      <c r="AR911" s="200"/>
      <c r="AS911" s="200"/>
      <c r="AT911" s="200"/>
      <c r="AU911" s="200"/>
      <c r="AV911" s="200"/>
      <c r="AW911" s="200"/>
      <c r="AX911" s="200"/>
      <c r="AY911" s="200"/>
      <c r="AZ911" s="200"/>
      <c r="BA911" s="200"/>
      <c r="BB911" s="200"/>
      <c r="BC911" s="200"/>
      <c r="BD911" s="200"/>
      <c r="BE911" s="200"/>
      <c r="BF911" s="200"/>
      <c r="BG911" s="200"/>
      <c r="BH911" s="200"/>
      <c r="BI911" s="200"/>
      <c r="BJ911" s="200"/>
      <c r="BK911" s="200"/>
      <c r="BL911" s="200"/>
      <c r="BM911" s="56"/>
    </row>
    <row r="912" spans="1:65">
      <c r="A912" s="30"/>
      <c r="B912" s="20" t="s">
        <v>179</v>
      </c>
      <c r="C912" s="12"/>
      <c r="D912" s="220">
        <v>0.20966666666666667</v>
      </c>
      <c r="E912" s="199"/>
      <c r="F912" s="200"/>
      <c r="G912" s="200"/>
      <c r="H912" s="200"/>
      <c r="I912" s="200"/>
      <c r="J912" s="200"/>
      <c r="K912" s="200"/>
      <c r="L912" s="200"/>
      <c r="M912" s="200"/>
      <c r="N912" s="200"/>
      <c r="O912" s="200"/>
      <c r="P912" s="200"/>
      <c r="Q912" s="200"/>
      <c r="R912" s="200"/>
      <c r="S912" s="200"/>
      <c r="T912" s="200"/>
      <c r="U912" s="200"/>
      <c r="V912" s="200"/>
      <c r="W912" s="200"/>
      <c r="X912" s="200"/>
      <c r="Y912" s="200"/>
      <c r="Z912" s="200"/>
      <c r="AA912" s="200"/>
      <c r="AB912" s="200"/>
      <c r="AC912" s="200"/>
      <c r="AD912" s="200"/>
      <c r="AE912" s="200"/>
      <c r="AF912" s="200"/>
      <c r="AG912" s="200"/>
      <c r="AH912" s="200"/>
      <c r="AI912" s="200"/>
      <c r="AJ912" s="200"/>
      <c r="AK912" s="200"/>
      <c r="AL912" s="200"/>
      <c r="AM912" s="200"/>
      <c r="AN912" s="200"/>
      <c r="AO912" s="200"/>
      <c r="AP912" s="200"/>
      <c r="AQ912" s="200"/>
      <c r="AR912" s="200"/>
      <c r="AS912" s="200"/>
      <c r="AT912" s="200"/>
      <c r="AU912" s="200"/>
      <c r="AV912" s="200"/>
      <c r="AW912" s="200"/>
      <c r="AX912" s="200"/>
      <c r="AY912" s="200"/>
      <c r="AZ912" s="200"/>
      <c r="BA912" s="200"/>
      <c r="BB912" s="200"/>
      <c r="BC912" s="200"/>
      <c r="BD912" s="200"/>
      <c r="BE912" s="200"/>
      <c r="BF912" s="200"/>
      <c r="BG912" s="200"/>
      <c r="BH912" s="200"/>
      <c r="BI912" s="200"/>
      <c r="BJ912" s="200"/>
      <c r="BK912" s="200"/>
      <c r="BL912" s="200"/>
      <c r="BM912" s="56"/>
    </row>
    <row r="913" spans="1:65">
      <c r="A913" s="30"/>
      <c r="B913" s="3" t="s">
        <v>180</v>
      </c>
      <c r="C913" s="29"/>
      <c r="D913" s="24">
        <v>0.20949999999999999</v>
      </c>
      <c r="E913" s="199"/>
      <c r="F913" s="200"/>
      <c r="G913" s="200"/>
      <c r="H913" s="200"/>
      <c r="I913" s="200"/>
      <c r="J913" s="200"/>
      <c r="K913" s="200"/>
      <c r="L913" s="200"/>
      <c r="M913" s="200"/>
      <c r="N913" s="200"/>
      <c r="O913" s="200"/>
      <c r="P913" s="200"/>
      <c r="Q913" s="200"/>
      <c r="R913" s="200"/>
      <c r="S913" s="200"/>
      <c r="T913" s="200"/>
      <c r="U913" s="200"/>
      <c r="V913" s="200"/>
      <c r="W913" s="200"/>
      <c r="X913" s="200"/>
      <c r="Y913" s="200"/>
      <c r="Z913" s="200"/>
      <c r="AA913" s="200"/>
      <c r="AB913" s="200"/>
      <c r="AC913" s="200"/>
      <c r="AD913" s="200"/>
      <c r="AE913" s="200"/>
      <c r="AF913" s="200"/>
      <c r="AG913" s="200"/>
      <c r="AH913" s="200"/>
      <c r="AI913" s="200"/>
      <c r="AJ913" s="200"/>
      <c r="AK913" s="200"/>
      <c r="AL913" s="200"/>
      <c r="AM913" s="200"/>
      <c r="AN913" s="200"/>
      <c r="AO913" s="200"/>
      <c r="AP913" s="200"/>
      <c r="AQ913" s="200"/>
      <c r="AR913" s="200"/>
      <c r="AS913" s="200"/>
      <c r="AT913" s="200"/>
      <c r="AU913" s="200"/>
      <c r="AV913" s="200"/>
      <c r="AW913" s="200"/>
      <c r="AX913" s="200"/>
      <c r="AY913" s="200"/>
      <c r="AZ913" s="200"/>
      <c r="BA913" s="200"/>
      <c r="BB913" s="200"/>
      <c r="BC913" s="200"/>
      <c r="BD913" s="200"/>
      <c r="BE913" s="200"/>
      <c r="BF913" s="200"/>
      <c r="BG913" s="200"/>
      <c r="BH913" s="200"/>
      <c r="BI913" s="200"/>
      <c r="BJ913" s="200"/>
      <c r="BK913" s="200"/>
      <c r="BL913" s="200"/>
      <c r="BM913" s="56"/>
    </row>
    <row r="914" spans="1:65">
      <c r="A914" s="30"/>
      <c r="B914" s="3" t="s">
        <v>181</v>
      </c>
      <c r="C914" s="29"/>
      <c r="D914" s="24">
        <v>1.8618986725025273E-3</v>
      </c>
      <c r="E914" s="199"/>
      <c r="F914" s="200"/>
      <c r="G914" s="200"/>
      <c r="H914" s="200"/>
      <c r="I914" s="200"/>
      <c r="J914" s="200"/>
      <c r="K914" s="200"/>
      <c r="L914" s="200"/>
      <c r="M914" s="200"/>
      <c r="N914" s="200"/>
      <c r="O914" s="200"/>
      <c r="P914" s="200"/>
      <c r="Q914" s="200"/>
      <c r="R914" s="200"/>
      <c r="S914" s="200"/>
      <c r="T914" s="200"/>
      <c r="U914" s="200"/>
      <c r="V914" s="200"/>
      <c r="W914" s="200"/>
      <c r="X914" s="200"/>
      <c r="Y914" s="200"/>
      <c r="Z914" s="200"/>
      <c r="AA914" s="200"/>
      <c r="AB914" s="200"/>
      <c r="AC914" s="200"/>
      <c r="AD914" s="200"/>
      <c r="AE914" s="200"/>
      <c r="AF914" s="200"/>
      <c r="AG914" s="200"/>
      <c r="AH914" s="200"/>
      <c r="AI914" s="200"/>
      <c r="AJ914" s="200"/>
      <c r="AK914" s="200"/>
      <c r="AL914" s="200"/>
      <c r="AM914" s="200"/>
      <c r="AN914" s="200"/>
      <c r="AO914" s="200"/>
      <c r="AP914" s="200"/>
      <c r="AQ914" s="200"/>
      <c r="AR914" s="200"/>
      <c r="AS914" s="200"/>
      <c r="AT914" s="200"/>
      <c r="AU914" s="200"/>
      <c r="AV914" s="200"/>
      <c r="AW914" s="200"/>
      <c r="AX914" s="200"/>
      <c r="AY914" s="200"/>
      <c r="AZ914" s="200"/>
      <c r="BA914" s="200"/>
      <c r="BB914" s="200"/>
      <c r="BC914" s="200"/>
      <c r="BD914" s="200"/>
      <c r="BE914" s="200"/>
      <c r="BF914" s="200"/>
      <c r="BG914" s="200"/>
      <c r="BH914" s="200"/>
      <c r="BI914" s="200"/>
      <c r="BJ914" s="200"/>
      <c r="BK914" s="200"/>
      <c r="BL914" s="200"/>
      <c r="BM914" s="56"/>
    </row>
    <row r="915" spans="1:65">
      <c r="A915" s="30"/>
      <c r="B915" s="3" t="s">
        <v>83</v>
      </c>
      <c r="C915" s="29"/>
      <c r="D915" s="13">
        <v>8.8802798370549788E-3</v>
      </c>
      <c r="E915" s="146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182</v>
      </c>
      <c r="C916" s="29"/>
      <c r="D916" s="13">
        <v>-1.5543122344752192E-15</v>
      </c>
      <c r="E916" s="146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46" t="s">
        <v>183</v>
      </c>
      <c r="C917" s="47"/>
      <c r="D917" s="45" t="s">
        <v>184</v>
      </c>
      <c r="E917" s="146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B918" s="31"/>
      <c r="C918" s="20"/>
      <c r="D918" s="20"/>
      <c r="BM918" s="55"/>
    </row>
    <row r="919" spans="1:65" ht="15">
      <c r="B919" s="8" t="s">
        <v>306</v>
      </c>
      <c r="BM919" s="28" t="s">
        <v>193</v>
      </c>
    </row>
    <row r="920" spans="1:65" ht="15">
      <c r="A920" s="25" t="s">
        <v>61</v>
      </c>
      <c r="B920" s="18" t="s">
        <v>101</v>
      </c>
      <c r="C920" s="15" t="s">
        <v>102</v>
      </c>
      <c r="D920" s="16" t="s">
        <v>153</v>
      </c>
      <c r="E920" s="146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154</v>
      </c>
      <c r="C921" s="9" t="s">
        <v>154</v>
      </c>
      <c r="D921" s="144" t="s">
        <v>156</v>
      </c>
      <c r="E921" s="146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192</v>
      </c>
      <c r="E922" s="146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2</v>
      </c>
    </row>
    <row r="923" spans="1:65">
      <c r="A923" s="30"/>
      <c r="B923" s="19"/>
      <c r="C923" s="9"/>
      <c r="D923" s="26"/>
      <c r="E923" s="146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</v>
      </c>
    </row>
    <row r="924" spans="1:65">
      <c r="A924" s="30"/>
      <c r="B924" s="18">
        <v>1</v>
      </c>
      <c r="C924" s="14">
        <v>1</v>
      </c>
      <c r="D924" s="22">
        <v>2.78</v>
      </c>
      <c r="E924" s="146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9">
        <v>1</v>
      </c>
      <c r="C925" s="9">
        <v>2</v>
      </c>
      <c r="D925" s="11">
        <v>2.71</v>
      </c>
      <c r="E925" s="146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11</v>
      </c>
    </row>
    <row r="926" spans="1:65">
      <c r="A926" s="30"/>
      <c r="B926" s="19">
        <v>1</v>
      </c>
      <c r="C926" s="9">
        <v>3</v>
      </c>
      <c r="D926" s="11">
        <v>2.74</v>
      </c>
      <c r="E926" s="146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16</v>
      </c>
    </row>
    <row r="927" spans="1:65">
      <c r="A927" s="30"/>
      <c r="B927" s="19">
        <v>1</v>
      </c>
      <c r="C927" s="9">
        <v>4</v>
      </c>
      <c r="D927" s="11">
        <v>2.81</v>
      </c>
      <c r="E927" s="146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2.75166666666667</v>
      </c>
    </row>
    <row r="928" spans="1:65">
      <c r="A928" s="30"/>
      <c r="B928" s="19">
        <v>1</v>
      </c>
      <c r="C928" s="9">
        <v>5</v>
      </c>
      <c r="D928" s="11">
        <v>2.72</v>
      </c>
      <c r="E928" s="146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17</v>
      </c>
    </row>
    <row r="929" spans="1:65">
      <c r="A929" s="30"/>
      <c r="B929" s="19">
        <v>1</v>
      </c>
      <c r="C929" s="9">
        <v>6</v>
      </c>
      <c r="D929" s="11">
        <v>2.75</v>
      </c>
      <c r="E929" s="146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20" t="s">
        <v>179</v>
      </c>
      <c r="C930" s="12"/>
      <c r="D930" s="23">
        <v>2.7516666666666669</v>
      </c>
      <c r="E930" s="146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180</v>
      </c>
      <c r="C931" s="29"/>
      <c r="D931" s="11">
        <v>2.7450000000000001</v>
      </c>
      <c r="E931" s="146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181</v>
      </c>
      <c r="C932" s="29"/>
      <c r="D932" s="24">
        <v>3.7638632635454E-2</v>
      </c>
      <c r="E932" s="146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3" t="s">
        <v>83</v>
      </c>
      <c r="C933" s="29"/>
      <c r="D933" s="13">
        <v>1.3678485512581707E-2</v>
      </c>
      <c r="E933" s="146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3" t="s">
        <v>182</v>
      </c>
      <c r="C934" s="29"/>
      <c r="D934" s="13">
        <v>-1.1102230246251565E-15</v>
      </c>
      <c r="E934" s="146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46" t="s">
        <v>183</v>
      </c>
      <c r="C935" s="47"/>
      <c r="D935" s="45" t="s">
        <v>184</v>
      </c>
      <c r="E935" s="146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31"/>
      <c r="C936" s="20"/>
      <c r="D936" s="20"/>
      <c r="BM936" s="55"/>
    </row>
    <row r="937" spans="1:65" ht="15">
      <c r="B937" s="8" t="s">
        <v>307</v>
      </c>
      <c r="BM937" s="28" t="s">
        <v>193</v>
      </c>
    </row>
    <row r="938" spans="1:65" ht="15">
      <c r="A938" s="25" t="s">
        <v>62</v>
      </c>
      <c r="B938" s="18" t="s">
        <v>101</v>
      </c>
      <c r="C938" s="15" t="s">
        <v>102</v>
      </c>
      <c r="D938" s="16" t="s">
        <v>153</v>
      </c>
      <c r="E938" s="146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 t="s">
        <v>154</v>
      </c>
      <c r="C939" s="9" t="s">
        <v>154</v>
      </c>
      <c r="D939" s="144" t="s">
        <v>156</v>
      </c>
      <c r="E939" s="146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 t="s">
        <v>3</v>
      </c>
    </row>
    <row r="940" spans="1:65">
      <c r="A940" s="30"/>
      <c r="B940" s="19"/>
      <c r="C940" s="9"/>
      <c r="D940" s="10" t="s">
        <v>192</v>
      </c>
      <c r="E940" s="146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2</v>
      </c>
    </row>
    <row r="941" spans="1:65">
      <c r="A941" s="30"/>
      <c r="B941" s="19"/>
      <c r="C941" s="9"/>
      <c r="D941" s="26"/>
      <c r="E941" s="146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2</v>
      </c>
    </row>
    <row r="942" spans="1:65">
      <c r="A942" s="30"/>
      <c r="B942" s="18">
        <v>1</v>
      </c>
      <c r="C942" s="14">
        <v>1</v>
      </c>
      <c r="D942" s="22">
        <v>0.34</v>
      </c>
      <c r="E942" s="146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</v>
      </c>
    </row>
    <row r="943" spans="1:65">
      <c r="A943" s="30"/>
      <c r="B943" s="19">
        <v>1</v>
      </c>
      <c r="C943" s="9">
        <v>2</v>
      </c>
      <c r="D943" s="11">
        <v>0.35</v>
      </c>
      <c r="E943" s="146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12</v>
      </c>
    </row>
    <row r="944" spans="1:65">
      <c r="A944" s="30"/>
      <c r="B944" s="19">
        <v>1</v>
      </c>
      <c r="C944" s="9">
        <v>3</v>
      </c>
      <c r="D944" s="11">
        <v>0.35</v>
      </c>
      <c r="E944" s="146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16</v>
      </c>
    </row>
    <row r="945" spans="1:65">
      <c r="A945" s="30"/>
      <c r="B945" s="19">
        <v>1</v>
      </c>
      <c r="C945" s="9">
        <v>4</v>
      </c>
      <c r="D945" s="11">
        <v>0.34</v>
      </c>
      <c r="E945" s="146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0.35</v>
      </c>
    </row>
    <row r="946" spans="1:65">
      <c r="A946" s="30"/>
      <c r="B946" s="19">
        <v>1</v>
      </c>
      <c r="C946" s="9">
        <v>5</v>
      </c>
      <c r="D946" s="11">
        <v>0.36</v>
      </c>
      <c r="E946" s="146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18</v>
      </c>
    </row>
    <row r="947" spans="1:65">
      <c r="A947" s="30"/>
      <c r="B947" s="19">
        <v>1</v>
      </c>
      <c r="C947" s="9">
        <v>6</v>
      </c>
      <c r="D947" s="11">
        <v>0.36</v>
      </c>
      <c r="E947" s="146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20" t="s">
        <v>179</v>
      </c>
      <c r="C948" s="12"/>
      <c r="D948" s="23">
        <v>0.35000000000000003</v>
      </c>
      <c r="E948" s="146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180</v>
      </c>
      <c r="C949" s="29"/>
      <c r="D949" s="11">
        <v>0.35</v>
      </c>
      <c r="E949" s="146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181</v>
      </c>
      <c r="C950" s="29"/>
      <c r="D950" s="24">
        <v>8.9442719099991422E-3</v>
      </c>
      <c r="E950" s="146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83</v>
      </c>
      <c r="C951" s="29"/>
      <c r="D951" s="13">
        <v>2.5555062599997548E-2</v>
      </c>
      <c r="E951" s="146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3" t="s">
        <v>182</v>
      </c>
      <c r="C952" s="29"/>
      <c r="D952" s="13">
        <v>2.2204460492503131E-16</v>
      </c>
      <c r="E952" s="146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46" t="s">
        <v>183</v>
      </c>
      <c r="C953" s="47"/>
      <c r="D953" s="45" t="s">
        <v>184</v>
      </c>
      <c r="E953" s="146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B954" s="31"/>
      <c r="C954" s="20"/>
      <c r="D954" s="20"/>
      <c r="BM954" s="55"/>
    </row>
    <row r="955" spans="1:65" ht="15">
      <c r="B955" s="8" t="s">
        <v>308</v>
      </c>
      <c r="BM955" s="28" t="s">
        <v>193</v>
      </c>
    </row>
    <row r="956" spans="1:65" ht="15">
      <c r="A956" s="25" t="s">
        <v>32</v>
      </c>
      <c r="B956" s="18" t="s">
        <v>101</v>
      </c>
      <c r="C956" s="15" t="s">
        <v>102</v>
      </c>
      <c r="D956" s="16" t="s">
        <v>153</v>
      </c>
      <c r="E956" s="146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154</v>
      </c>
      <c r="C957" s="9" t="s">
        <v>154</v>
      </c>
      <c r="D957" s="144" t="s">
        <v>156</v>
      </c>
      <c r="E957" s="146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3</v>
      </c>
    </row>
    <row r="958" spans="1:65">
      <c r="A958" s="30"/>
      <c r="B958" s="19"/>
      <c r="C958" s="9"/>
      <c r="D958" s="10" t="s">
        <v>192</v>
      </c>
      <c r="E958" s="146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2</v>
      </c>
    </row>
    <row r="959" spans="1:65">
      <c r="A959" s="30"/>
      <c r="B959" s="19"/>
      <c r="C959" s="9"/>
      <c r="D959" s="26"/>
      <c r="E959" s="146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</v>
      </c>
    </row>
    <row r="960" spans="1:65">
      <c r="A960" s="30"/>
      <c r="B960" s="18">
        <v>1</v>
      </c>
      <c r="C960" s="14">
        <v>1</v>
      </c>
      <c r="D960" s="22">
        <v>2.2000000000000002</v>
      </c>
      <c r="E960" s="146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</v>
      </c>
    </row>
    <row r="961" spans="1:65">
      <c r="A961" s="30"/>
      <c r="B961" s="19">
        <v>1</v>
      </c>
      <c r="C961" s="9">
        <v>2</v>
      </c>
      <c r="D961" s="11">
        <v>2.2000000000000002</v>
      </c>
      <c r="E961" s="146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13</v>
      </c>
    </row>
    <row r="962" spans="1:65">
      <c r="A962" s="30"/>
      <c r="B962" s="19">
        <v>1</v>
      </c>
      <c r="C962" s="9">
        <v>3</v>
      </c>
      <c r="D962" s="11">
        <v>2.2000000000000002</v>
      </c>
      <c r="E962" s="146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16</v>
      </c>
    </row>
    <row r="963" spans="1:65">
      <c r="A963" s="30"/>
      <c r="B963" s="19">
        <v>1</v>
      </c>
      <c r="C963" s="9">
        <v>4</v>
      </c>
      <c r="D963" s="11">
        <v>2.2000000000000002</v>
      </c>
      <c r="E963" s="146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2.2000000000000002</v>
      </c>
    </row>
    <row r="964" spans="1:65">
      <c r="A964" s="30"/>
      <c r="B964" s="19">
        <v>1</v>
      </c>
      <c r="C964" s="9">
        <v>5</v>
      </c>
      <c r="D964" s="11">
        <v>2.2000000000000002</v>
      </c>
      <c r="E964" s="146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19</v>
      </c>
    </row>
    <row r="965" spans="1:65">
      <c r="A965" s="30"/>
      <c r="B965" s="19">
        <v>1</v>
      </c>
      <c r="C965" s="9">
        <v>6</v>
      </c>
      <c r="D965" s="11">
        <v>2.2000000000000002</v>
      </c>
      <c r="E965" s="146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20" t="s">
        <v>179</v>
      </c>
      <c r="C966" s="12"/>
      <c r="D966" s="23">
        <v>2.1999999999999997</v>
      </c>
      <c r="E966" s="146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180</v>
      </c>
      <c r="C967" s="29"/>
      <c r="D967" s="11">
        <v>2.2000000000000002</v>
      </c>
      <c r="E967" s="146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181</v>
      </c>
      <c r="C968" s="29"/>
      <c r="D968" s="24">
        <v>4.8647535555904937E-16</v>
      </c>
      <c r="E968" s="146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83</v>
      </c>
      <c r="C969" s="29"/>
      <c r="D969" s="13">
        <v>2.2112516161774974E-16</v>
      </c>
      <c r="E969" s="146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182</v>
      </c>
      <c r="C970" s="29"/>
      <c r="D970" s="13">
        <v>-2.2204460492503131E-16</v>
      </c>
      <c r="E970" s="146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46" t="s">
        <v>183</v>
      </c>
      <c r="C971" s="47"/>
      <c r="D971" s="45" t="s">
        <v>184</v>
      </c>
      <c r="E971" s="146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1"/>
      <c r="C972" s="20"/>
      <c r="D972" s="20"/>
      <c r="BM972" s="55"/>
    </row>
    <row r="973" spans="1:65" ht="15">
      <c r="B973" s="8" t="s">
        <v>309</v>
      </c>
      <c r="BM973" s="28" t="s">
        <v>193</v>
      </c>
    </row>
    <row r="974" spans="1:65" ht="15">
      <c r="A974" s="25" t="s">
        <v>63</v>
      </c>
      <c r="B974" s="18" t="s">
        <v>101</v>
      </c>
      <c r="C974" s="15" t="s">
        <v>102</v>
      </c>
      <c r="D974" s="16" t="s">
        <v>153</v>
      </c>
      <c r="E974" s="146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</v>
      </c>
    </row>
    <row r="975" spans="1:65">
      <c r="A975" s="30"/>
      <c r="B975" s="19" t="s">
        <v>154</v>
      </c>
      <c r="C975" s="9" t="s">
        <v>154</v>
      </c>
      <c r="D975" s="144" t="s">
        <v>156</v>
      </c>
      <c r="E975" s="146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 t="s">
        <v>3</v>
      </c>
    </row>
    <row r="976" spans="1:65">
      <c r="A976" s="30"/>
      <c r="B976" s="19"/>
      <c r="C976" s="9"/>
      <c r="D976" s="10" t="s">
        <v>192</v>
      </c>
      <c r="E976" s="146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</v>
      </c>
    </row>
    <row r="977" spans="1:65">
      <c r="A977" s="30"/>
      <c r="B977" s="19"/>
      <c r="C977" s="9"/>
      <c r="D977" s="26"/>
      <c r="E977" s="146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8">
        <v>1</v>
      </c>
      <c r="C978" s="14">
        <v>1</v>
      </c>
      <c r="D978" s="211">
        <v>28</v>
      </c>
      <c r="E978" s="212"/>
      <c r="F978" s="213"/>
      <c r="G978" s="213"/>
      <c r="H978" s="213"/>
      <c r="I978" s="213"/>
      <c r="J978" s="213"/>
      <c r="K978" s="213"/>
      <c r="L978" s="213"/>
      <c r="M978" s="213"/>
      <c r="N978" s="213"/>
      <c r="O978" s="213"/>
      <c r="P978" s="213"/>
      <c r="Q978" s="213"/>
      <c r="R978" s="213"/>
      <c r="S978" s="213"/>
      <c r="T978" s="213"/>
      <c r="U978" s="213"/>
      <c r="V978" s="213"/>
      <c r="W978" s="213"/>
      <c r="X978" s="213"/>
      <c r="Y978" s="213"/>
      <c r="Z978" s="213"/>
      <c r="AA978" s="213"/>
      <c r="AB978" s="213"/>
      <c r="AC978" s="213"/>
      <c r="AD978" s="213"/>
      <c r="AE978" s="213"/>
      <c r="AF978" s="213"/>
      <c r="AG978" s="213"/>
      <c r="AH978" s="213"/>
      <c r="AI978" s="213"/>
      <c r="AJ978" s="213"/>
      <c r="AK978" s="213"/>
      <c r="AL978" s="213"/>
      <c r="AM978" s="213"/>
      <c r="AN978" s="213"/>
      <c r="AO978" s="213"/>
      <c r="AP978" s="213"/>
      <c r="AQ978" s="213"/>
      <c r="AR978" s="213"/>
      <c r="AS978" s="213"/>
      <c r="AT978" s="213"/>
      <c r="AU978" s="213"/>
      <c r="AV978" s="213"/>
      <c r="AW978" s="213"/>
      <c r="AX978" s="213"/>
      <c r="AY978" s="213"/>
      <c r="AZ978" s="213"/>
      <c r="BA978" s="213"/>
      <c r="BB978" s="213"/>
      <c r="BC978" s="213"/>
      <c r="BD978" s="213"/>
      <c r="BE978" s="213"/>
      <c r="BF978" s="213"/>
      <c r="BG978" s="213"/>
      <c r="BH978" s="213"/>
      <c r="BI978" s="213"/>
      <c r="BJ978" s="213"/>
      <c r="BK978" s="213"/>
      <c r="BL978" s="213"/>
      <c r="BM978" s="214">
        <v>1</v>
      </c>
    </row>
    <row r="979" spans="1:65">
      <c r="A979" s="30"/>
      <c r="B979" s="19">
        <v>1</v>
      </c>
      <c r="C979" s="9">
        <v>2</v>
      </c>
      <c r="D979" s="215">
        <v>28</v>
      </c>
      <c r="E979" s="212"/>
      <c r="F979" s="213"/>
      <c r="G979" s="213"/>
      <c r="H979" s="213"/>
      <c r="I979" s="213"/>
      <c r="J979" s="213"/>
      <c r="K979" s="213"/>
      <c r="L979" s="213"/>
      <c r="M979" s="213"/>
      <c r="N979" s="213"/>
      <c r="O979" s="213"/>
      <c r="P979" s="213"/>
      <c r="Q979" s="213"/>
      <c r="R979" s="213"/>
      <c r="S979" s="213"/>
      <c r="T979" s="213"/>
      <c r="U979" s="213"/>
      <c r="V979" s="213"/>
      <c r="W979" s="213"/>
      <c r="X979" s="213"/>
      <c r="Y979" s="213"/>
      <c r="Z979" s="213"/>
      <c r="AA979" s="213"/>
      <c r="AB979" s="213"/>
      <c r="AC979" s="213"/>
      <c r="AD979" s="213"/>
      <c r="AE979" s="213"/>
      <c r="AF979" s="213"/>
      <c r="AG979" s="213"/>
      <c r="AH979" s="213"/>
      <c r="AI979" s="213"/>
      <c r="AJ979" s="213"/>
      <c r="AK979" s="213"/>
      <c r="AL979" s="213"/>
      <c r="AM979" s="213"/>
      <c r="AN979" s="213"/>
      <c r="AO979" s="213"/>
      <c r="AP979" s="213"/>
      <c r="AQ979" s="213"/>
      <c r="AR979" s="213"/>
      <c r="AS979" s="213"/>
      <c r="AT979" s="213"/>
      <c r="AU979" s="213"/>
      <c r="AV979" s="213"/>
      <c r="AW979" s="213"/>
      <c r="AX979" s="213"/>
      <c r="AY979" s="213"/>
      <c r="AZ979" s="213"/>
      <c r="BA979" s="213"/>
      <c r="BB979" s="213"/>
      <c r="BC979" s="213"/>
      <c r="BD979" s="213"/>
      <c r="BE979" s="213"/>
      <c r="BF979" s="213"/>
      <c r="BG979" s="213"/>
      <c r="BH979" s="213"/>
      <c r="BI979" s="213"/>
      <c r="BJ979" s="213"/>
      <c r="BK979" s="213"/>
      <c r="BL979" s="213"/>
      <c r="BM979" s="214">
        <v>14</v>
      </c>
    </row>
    <row r="980" spans="1:65">
      <c r="A980" s="30"/>
      <c r="B980" s="19">
        <v>1</v>
      </c>
      <c r="C980" s="9">
        <v>3</v>
      </c>
      <c r="D980" s="215">
        <v>28</v>
      </c>
      <c r="E980" s="212"/>
      <c r="F980" s="213"/>
      <c r="G980" s="213"/>
      <c r="H980" s="213"/>
      <c r="I980" s="213"/>
      <c r="J980" s="213"/>
      <c r="K980" s="213"/>
      <c r="L980" s="213"/>
      <c r="M980" s="213"/>
      <c r="N980" s="213"/>
      <c r="O980" s="213"/>
      <c r="P980" s="213"/>
      <c r="Q980" s="213"/>
      <c r="R980" s="213"/>
      <c r="S980" s="213"/>
      <c r="T980" s="213"/>
      <c r="U980" s="213"/>
      <c r="V980" s="213"/>
      <c r="W980" s="213"/>
      <c r="X980" s="213"/>
      <c r="Y980" s="213"/>
      <c r="Z980" s="213"/>
      <c r="AA980" s="213"/>
      <c r="AB980" s="213"/>
      <c r="AC980" s="213"/>
      <c r="AD980" s="213"/>
      <c r="AE980" s="213"/>
      <c r="AF980" s="213"/>
      <c r="AG980" s="213"/>
      <c r="AH980" s="213"/>
      <c r="AI980" s="213"/>
      <c r="AJ980" s="213"/>
      <c r="AK980" s="213"/>
      <c r="AL980" s="213"/>
      <c r="AM980" s="213"/>
      <c r="AN980" s="213"/>
      <c r="AO980" s="213"/>
      <c r="AP980" s="213"/>
      <c r="AQ980" s="213"/>
      <c r="AR980" s="213"/>
      <c r="AS980" s="213"/>
      <c r="AT980" s="213"/>
      <c r="AU980" s="213"/>
      <c r="AV980" s="213"/>
      <c r="AW980" s="213"/>
      <c r="AX980" s="213"/>
      <c r="AY980" s="213"/>
      <c r="AZ980" s="213"/>
      <c r="BA980" s="213"/>
      <c r="BB980" s="213"/>
      <c r="BC980" s="213"/>
      <c r="BD980" s="213"/>
      <c r="BE980" s="213"/>
      <c r="BF980" s="213"/>
      <c r="BG980" s="213"/>
      <c r="BH980" s="213"/>
      <c r="BI980" s="213"/>
      <c r="BJ980" s="213"/>
      <c r="BK980" s="213"/>
      <c r="BL980" s="213"/>
      <c r="BM980" s="214">
        <v>16</v>
      </c>
    </row>
    <row r="981" spans="1:65">
      <c r="A981" s="30"/>
      <c r="B981" s="19">
        <v>1</v>
      </c>
      <c r="C981" s="9">
        <v>4</v>
      </c>
      <c r="D981" s="215">
        <v>28</v>
      </c>
      <c r="E981" s="212"/>
      <c r="F981" s="213"/>
      <c r="G981" s="213"/>
      <c r="H981" s="213"/>
      <c r="I981" s="213"/>
      <c r="J981" s="213"/>
      <c r="K981" s="213"/>
      <c r="L981" s="213"/>
      <c r="M981" s="213"/>
      <c r="N981" s="213"/>
      <c r="O981" s="213"/>
      <c r="P981" s="213"/>
      <c r="Q981" s="213"/>
      <c r="R981" s="213"/>
      <c r="S981" s="213"/>
      <c r="T981" s="213"/>
      <c r="U981" s="213"/>
      <c r="V981" s="213"/>
      <c r="W981" s="213"/>
      <c r="X981" s="213"/>
      <c r="Y981" s="213"/>
      <c r="Z981" s="213"/>
      <c r="AA981" s="213"/>
      <c r="AB981" s="213"/>
      <c r="AC981" s="213"/>
      <c r="AD981" s="213"/>
      <c r="AE981" s="213"/>
      <c r="AF981" s="213"/>
      <c r="AG981" s="213"/>
      <c r="AH981" s="213"/>
      <c r="AI981" s="213"/>
      <c r="AJ981" s="213"/>
      <c r="AK981" s="213"/>
      <c r="AL981" s="213"/>
      <c r="AM981" s="213"/>
      <c r="AN981" s="213"/>
      <c r="AO981" s="213"/>
      <c r="AP981" s="213"/>
      <c r="AQ981" s="213"/>
      <c r="AR981" s="213"/>
      <c r="AS981" s="213"/>
      <c r="AT981" s="213"/>
      <c r="AU981" s="213"/>
      <c r="AV981" s="213"/>
      <c r="AW981" s="213"/>
      <c r="AX981" s="213"/>
      <c r="AY981" s="213"/>
      <c r="AZ981" s="213"/>
      <c r="BA981" s="213"/>
      <c r="BB981" s="213"/>
      <c r="BC981" s="213"/>
      <c r="BD981" s="213"/>
      <c r="BE981" s="213"/>
      <c r="BF981" s="213"/>
      <c r="BG981" s="213"/>
      <c r="BH981" s="213"/>
      <c r="BI981" s="213"/>
      <c r="BJ981" s="213"/>
      <c r="BK981" s="213"/>
      <c r="BL981" s="213"/>
      <c r="BM981" s="214">
        <v>28</v>
      </c>
    </row>
    <row r="982" spans="1:65">
      <c r="A982" s="30"/>
      <c r="B982" s="19">
        <v>1</v>
      </c>
      <c r="C982" s="9">
        <v>5</v>
      </c>
      <c r="D982" s="215">
        <v>28</v>
      </c>
      <c r="E982" s="212"/>
      <c r="F982" s="213"/>
      <c r="G982" s="213"/>
      <c r="H982" s="213"/>
      <c r="I982" s="213"/>
      <c r="J982" s="213"/>
      <c r="K982" s="213"/>
      <c r="L982" s="213"/>
      <c r="M982" s="213"/>
      <c r="N982" s="213"/>
      <c r="O982" s="213"/>
      <c r="P982" s="213"/>
      <c r="Q982" s="213"/>
      <c r="R982" s="213"/>
      <c r="S982" s="213"/>
      <c r="T982" s="213"/>
      <c r="U982" s="213"/>
      <c r="V982" s="213"/>
      <c r="W982" s="213"/>
      <c r="X982" s="213"/>
      <c r="Y982" s="213"/>
      <c r="Z982" s="213"/>
      <c r="AA982" s="213"/>
      <c r="AB982" s="213"/>
      <c r="AC982" s="213"/>
      <c r="AD982" s="213"/>
      <c r="AE982" s="213"/>
      <c r="AF982" s="213"/>
      <c r="AG982" s="213"/>
      <c r="AH982" s="213"/>
      <c r="AI982" s="213"/>
      <c r="AJ982" s="213"/>
      <c r="AK982" s="213"/>
      <c r="AL982" s="213"/>
      <c r="AM982" s="213"/>
      <c r="AN982" s="213"/>
      <c r="AO982" s="213"/>
      <c r="AP982" s="213"/>
      <c r="AQ982" s="213"/>
      <c r="AR982" s="213"/>
      <c r="AS982" s="213"/>
      <c r="AT982" s="213"/>
      <c r="AU982" s="213"/>
      <c r="AV982" s="213"/>
      <c r="AW982" s="213"/>
      <c r="AX982" s="213"/>
      <c r="AY982" s="213"/>
      <c r="AZ982" s="213"/>
      <c r="BA982" s="213"/>
      <c r="BB982" s="213"/>
      <c r="BC982" s="213"/>
      <c r="BD982" s="213"/>
      <c r="BE982" s="213"/>
      <c r="BF982" s="213"/>
      <c r="BG982" s="213"/>
      <c r="BH982" s="213"/>
      <c r="BI982" s="213"/>
      <c r="BJ982" s="213"/>
      <c r="BK982" s="213"/>
      <c r="BL982" s="213"/>
      <c r="BM982" s="214">
        <v>20</v>
      </c>
    </row>
    <row r="983" spans="1:65">
      <c r="A983" s="30"/>
      <c r="B983" s="19">
        <v>1</v>
      </c>
      <c r="C983" s="9">
        <v>6</v>
      </c>
      <c r="D983" s="215">
        <v>28</v>
      </c>
      <c r="E983" s="212"/>
      <c r="F983" s="213"/>
      <c r="G983" s="213"/>
      <c r="H983" s="213"/>
      <c r="I983" s="213"/>
      <c r="J983" s="213"/>
      <c r="K983" s="213"/>
      <c r="L983" s="213"/>
      <c r="M983" s="213"/>
      <c r="N983" s="213"/>
      <c r="O983" s="213"/>
      <c r="P983" s="213"/>
      <c r="Q983" s="213"/>
      <c r="R983" s="213"/>
      <c r="S983" s="213"/>
      <c r="T983" s="213"/>
      <c r="U983" s="213"/>
      <c r="V983" s="213"/>
      <c r="W983" s="213"/>
      <c r="X983" s="213"/>
      <c r="Y983" s="213"/>
      <c r="Z983" s="213"/>
      <c r="AA983" s="213"/>
      <c r="AB983" s="213"/>
      <c r="AC983" s="213"/>
      <c r="AD983" s="213"/>
      <c r="AE983" s="213"/>
      <c r="AF983" s="213"/>
      <c r="AG983" s="213"/>
      <c r="AH983" s="213"/>
      <c r="AI983" s="213"/>
      <c r="AJ983" s="213"/>
      <c r="AK983" s="213"/>
      <c r="AL983" s="213"/>
      <c r="AM983" s="213"/>
      <c r="AN983" s="213"/>
      <c r="AO983" s="213"/>
      <c r="AP983" s="213"/>
      <c r="AQ983" s="213"/>
      <c r="AR983" s="213"/>
      <c r="AS983" s="213"/>
      <c r="AT983" s="213"/>
      <c r="AU983" s="213"/>
      <c r="AV983" s="213"/>
      <c r="AW983" s="213"/>
      <c r="AX983" s="213"/>
      <c r="AY983" s="213"/>
      <c r="AZ983" s="213"/>
      <c r="BA983" s="213"/>
      <c r="BB983" s="213"/>
      <c r="BC983" s="213"/>
      <c r="BD983" s="213"/>
      <c r="BE983" s="213"/>
      <c r="BF983" s="213"/>
      <c r="BG983" s="213"/>
      <c r="BH983" s="213"/>
      <c r="BI983" s="213"/>
      <c r="BJ983" s="213"/>
      <c r="BK983" s="213"/>
      <c r="BL983" s="213"/>
      <c r="BM983" s="216"/>
    </row>
    <row r="984" spans="1:65">
      <c r="A984" s="30"/>
      <c r="B984" s="20" t="s">
        <v>179</v>
      </c>
      <c r="C984" s="12"/>
      <c r="D984" s="217">
        <v>28</v>
      </c>
      <c r="E984" s="212"/>
      <c r="F984" s="213"/>
      <c r="G984" s="213"/>
      <c r="H984" s="213"/>
      <c r="I984" s="213"/>
      <c r="J984" s="213"/>
      <c r="K984" s="213"/>
      <c r="L984" s="213"/>
      <c r="M984" s="213"/>
      <c r="N984" s="213"/>
      <c r="O984" s="213"/>
      <c r="P984" s="213"/>
      <c r="Q984" s="213"/>
      <c r="R984" s="213"/>
      <c r="S984" s="213"/>
      <c r="T984" s="213"/>
      <c r="U984" s="213"/>
      <c r="V984" s="213"/>
      <c r="W984" s="213"/>
      <c r="X984" s="213"/>
      <c r="Y984" s="213"/>
      <c r="Z984" s="213"/>
      <c r="AA984" s="213"/>
      <c r="AB984" s="213"/>
      <c r="AC984" s="213"/>
      <c r="AD984" s="213"/>
      <c r="AE984" s="213"/>
      <c r="AF984" s="213"/>
      <c r="AG984" s="213"/>
      <c r="AH984" s="213"/>
      <c r="AI984" s="213"/>
      <c r="AJ984" s="213"/>
      <c r="AK984" s="213"/>
      <c r="AL984" s="213"/>
      <c r="AM984" s="213"/>
      <c r="AN984" s="213"/>
      <c r="AO984" s="213"/>
      <c r="AP984" s="213"/>
      <c r="AQ984" s="213"/>
      <c r="AR984" s="213"/>
      <c r="AS984" s="213"/>
      <c r="AT984" s="213"/>
      <c r="AU984" s="213"/>
      <c r="AV984" s="213"/>
      <c r="AW984" s="213"/>
      <c r="AX984" s="213"/>
      <c r="AY984" s="213"/>
      <c r="AZ984" s="213"/>
      <c r="BA984" s="213"/>
      <c r="BB984" s="213"/>
      <c r="BC984" s="213"/>
      <c r="BD984" s="213"/>
      <c r="BE984" s="213"/>
      <c r="BF984" s="213"/>
      <c r="BG984" s="213"/>
      <c r="BH984" s="213"/>
      <c r="BI984" s="213"/>
      <c r="BJ984" s="213"/>
      <c r="BK984" s="213"/>
      <c r="BL984" s="213"/>
      <c r="BM984" s="216"/>
    </row>
    <row r="985" spans="1:65">
      <c r="A985" s="30"/>
      <c r="B985" s="3" t="s">
        <v>180</v>
      </c>
      <c r="C985" s="29"/>
      <c r="D985" s="215">
        <v>28</v>
      </c>
      <c r="E985" s="212"/>
      <c r="F985" s="213"/>
      <c r="G985" s="213"/>
      <c r="H985" s="213"/>
      <c r="I985" s="213"/>
      <c r="J985" s="213"/>
      <c r="K985" s="213"/>
      <c r="L985" s="213"/>
      <c r="M985" s="213"/>
      <c r="N985" s="213"/>
      <c r="O985" s="213"/>
      <c r="P985" s="213"/>
      <c r="Q985" s="213"/>
      <c r="R985" s="213"/>
      <c r="S985" s="213"/>
      <c r="T985" s="213"/>
      <c r="U985" s="213"/>
      <c r="V985" s="213"/>
      <c r="W985" s="213"/>
      <c r="X985" s="213"/>
      <c r="Y985" s="213"/>
      <c r="Z985" s="213"/>
      <c r="AA985" s="213"/>
      <c r="AB985" s="213"/>
      <c r="AC985" s="213"/>
      <c r="AD985" s="213"/>
      <c r="AE985" s="213"/>
      <c r="AF985" s="213"/>
      <c r="AG985" s="213"/>
      <c r="AH985" s="213"/>
      <c r="AI985" s="213"/>
      <c r="AJ985" s="213"/>
      <c r="AK985" s="213"/>
      <c r="AL985" s="213"/>
      <c r="AM985" s="213"/>
      <c r="AN985" s="213"/>
      <c r="AO985" s="213"/>
      <c r="AP985" s="213"/>
      <c r="AQ985" s="213"/>
      <c r="AR985" s="213"/>
      <c r="AS985" s="213"/>
      <c r="AT985" s="213"/>
      <c r="AU985" s="213"/>
      <c r="AV985" s="213"/>
      <c r="AW985" s="213"/>
      <c r="AX985" s="213"/>
      <c r="AY985" s="213"/>
      <c r="AZ985" s="213"/>
      <c r="BA985" s="213"/>
      <c r="BB985" s="213"/>
      <c r="BC985" s="213"/>
      <c r="BD985" s="213"/>
      <c r="BE985" s="213"/>
      <c r="BF985" s="213"/>
      <c r="BG985" s="213"/>
      <c r="BH985" s="213"/>
      <c r="BI985" s="213"/>
      <c r="BJ985" s="213"/>
      <c r="BK985" s="213"/>
      <c r="BL985" s="213"/>
      <c r="BM985" s="216"/>
    </row>
    <row r="986" spans="1:65">
      <c r="A986" s="30"/>
      <c r="B986" s="3" t="s">
        <v>181</v>
      </c>
      <c r="C986" s="29"/>
      <c r="D986" s="215">
        <v>0</v>
      </c>
      <c r="E986" s="212"/>
      <c r="F986" s="213"/>
      <c r="G986" s="213"/>
      <c r="H986" s="213"/>
      <c r="I986" s="213"/>
      <c r="J986" s="213"/>
      <c r="K986" s="213"/>
      <c r="L986" s="213"/>
      <c r="M986" s="213"/>
      <c r="N986" s="213"/>
      <c r="O986" s="213"/>
      <c r="P986" s="213"/>
      <c r="Q986" s="213"/>
      <c r="R986" s="213"/>
      <c r="S986" s="213"/>
      <c r="T986" s="213"/>
      <c r="U986" s="213"/>
      <c r="V986" s="213"/>
      <c r="W986" s="213"/>
      <c r="X986" s="213"/>
      <c r="Y986" s="213"/>
      <c r="Z986" s="213"/>
      <c r="AA986" s="213"/>
      <c r="AB986" s="213"/>
      <c r="AC986" s="213"/>
      <c r="AD986" s="213"/>
      <c r="AE986" s="213"/>
      <c r="AF986" s="213"/>
      <c r="AG986" s="213"/>
      <c r="AH986" s="213"/>
      <c r="AI986" s="213"/>
      <c r="AJ986" s="213"/>
      <c r="AK986" s="213"/>
      <c r="AL986" s="213"/>
      <c r="AM986" s="213"/>
      <c r="AN986" s="213"/>
      <c r="AO986" s="213"/>
      <c r="AP986" s="213"/>
      <c r="AQ986" s="213"/>
      <c r="AR986" s="213"/>
      <c r="AS986" s="213"/>
      <c r="AT986" s="213"/>
      <c r="AU986" s="213"/>
      <c r="AV986" s="213"/>
      <c r="AW986" s="213"/>
      <c r="AX986" s="213"/>
      <c r="AY986" s="213"/>
      <c r="AZ986" s="213"/>
      <c r="BA986" s="213"/>
      <c r="BB986" s="213"/>
      <c r="BC986" s="213"/>
      <c r="BD986" s="213"/>
      <c r="BE986" s="213"/>
      <c r="BF986" s="213"/>
      <c r="BG986" s="213"/>
      <c r="BH986" s="213"/>
      <c r="BI986" s="213"/>
      <c r="BJ986" s="213"/>
      <c r="BK986" s="213"/>
      <c r="BL986" s="213"/>
      <c r="BM986" s="216"/>
    </row>
    <row r="987" spans="1:65">
      <c r="A987" s="30"/>
      <c r="B987" s="3" t="s">
        <v>83</v>
      </c>
      <c r="C987" s="29"/>
      <c r="D987" s="13">
        <v>0</v>
      </c>
      <c r="E987" s="146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182</v>
      </c>
      <c r="C988" s="29"/>
      <c r="D988" s="13">
        <v>0</v>
      </c>
      <c r="E988" s="146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46" t="s">
        <v>183</v>
      </c>
      <c r="C989" s="47"/>
      <c r="D989" s="45" t="s">
        <v>184</v>
      </c>
      <c r="E989" s="146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B990" s="31"/>
      <c r="C990" s="20"/>
      <c r="D990" s="20"/>
      <c r="BM990" s="55"/>
    </row>
    <row r="991" spans="1:65" ht="15">
      <c r="B991" s="8" t="s">
        <v>310</v>
      </c>
      <c r="BM991" s="28" t="s">
        <v>193</v>
      </c>
    </row>
    <row r="992" spans="1:65" ht="15">
      <c r="A992" s="25" t="s">
        <v>35</v>
      </c>
      <c r="B992" s="18" t="s">
        <v>101</v>
      </c>
      <c r="C992" s="15" t="s">
        <v>102</v>
      </c>
      <c r="D992" s="16" t="s">
        <v>153</v>
      </c>
      <c r="E992" s="146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 t="s">
        <v>154</v>
      </c>
      <c r="C993" s="9" t="s">
        <v>154</v>
      </c>
      <c r="D993" s="144" t="s">
        <v>156</v>
      </c>
      <c r="E993" s="146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 t="s">
        <v>3</v>
      </c>
    </row>
    <row r="994" spans="1:65">
      <c r="A994" s="30"/>
      <c r="B994" s="19"/>
      <c r="C994" s="9"/>
      <c r="D994" s="10" t="s">
        <v>192</v>
      </c>
      <c r="E994" s="146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2</v>
      </c>
    </row>
    <row r="995" spans="1:65">
      <c r="A995" s="30"/>
      <c r="B995" s="19"/>
      <c r="C995" s="9"/>
      <c r="D995" s="26"/>
      <c r="E995" s="146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2</v>
      </c>
    </row>
    <row r="996" spans="1:65">
      <c r="A996" s="30"/>
      <c r="B996" s="18">
        <v>1</v>
      </c>
      <c r="C996" s="14">
        <v>1</v>
      </c>
      <c r="D996" s="22">
        <v>6.4</v>
      </c>
      <c r="E996" s="146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</v>
      </c>
    </row>
    <row r="997" spans="1:65">
      <c r="A997" s="30"/>
      <c r="B997" s="19">
        <v>1</v>
      </c>
      <c r="C997" s="9">
        <v>2</v>
      </c>
      <c r="D997" s="11">
        <v>6.5</v>
      </c>
      <c r="E997" s="146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15</v>
      </c>
    </row>
    <row r="998" spans="1:65">
      <c r="A998" s="30"/>
      <c r="B998" s="19">
        <v>1</v>
      </c>
      <c r="C998" s="9">
        <v>3</v>
      </c>
      <c r="D998" s="11">
        <v>6.5</v>
      </c>
      <c r="E998" s="146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16</v>
      </c>
    </row>
    <row r="999" spans="1:65">
      <c r="A999" s="30"/>
      <c r="B999" s="19">
        <v>1</v>
      </c>
      <c r="C999" s="9">
        <v>4</v>
      </c>
      <c r="D999" s="11">
        <v>6.6</v>
      </c>
      <c r="E999" s="146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6.55</v>
      </c>
    </row>
    <row r="1000" spans="1:65">
      <c r="A1000" s="30"/>
      <c r="B1000" s="19">
        <v>1</v>
      </c>
      <c r="C1000" s="9">
        <v>5</v>
      </c>
      <c r="D1000" s="11">
        <v>6.7</v>
      </c>
      <c r="E1000" s="146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21</v>
      </c>
    </row>
    <row r="1001" spans="1:65">
      <c r="A1001" s="30"/>
      <c r="B1001" s="19">
        <v>1</v>
      </c>
      <c r="C1001" s="9">
        <v>6</v>
      </c>
      <c r="D1001" s="11">
        <v>6.6</v>
      </c>
      <c r="E1001" s="146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20" t="s">
        <v>179</v>
      </c>
      <c r="C1002" s="12"/>
      <c r="D1002" s="23">
        <v>6.5500000000000007</v>
      </c>
      <c r="E1002" s="146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180</v>
      </c>
      <c r="C1003" s="29"/>
      <c r="D1003" s="11">
        <v>6.55</v>
      </c>
      <c r="E1003" s="146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181</v>
      </c>
      <c r="C1004" s="29"/>
      <c r="D1004" s="24">
        <v>0.10488088481701503</v>
      </c>
      <c r="E1004" s="146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83</v>
      </c>
      <c r="C1005" s="29"/>
      <c r="D1005" s="13">
        <v>1.6012348827025194E-2</v>
      </c>
      <c r="E1005" s="146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182</v>
      </c>
      <c r="C1006" s="29"/>
      <c r="D1006" s="13">
        <v>2.2204460492503131E-16</v>
      </c>
      <c r="E1006" s="146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46" t="s">
        <v>183</v>
      </c>
      <c r="C1007" s="47"/>
      <c r="D1007" s="45" t="s">
        <v>184</v>
      </c>
      <c r="E1007" s="146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1"/>
      <c r="C1008" s="20"/>
      <c r="D1008" s="20"/>
      <c r="BM1008" s="55"/>
    </row>
    <row r="1009" spans="1:65" ht="15">
      <c r="B1009" s="8" t="s">
        <v>311</v>
      </c>
      <c r="BM1009" s="28" t="s">
        <v>193</v>
      </c>
    </row>
    <row r="1010" spans="1:65" ht="15">
      <c r="A1010" s="25" t="s">
        <v>38</v>
      </c>
      <c r="B1010" s="18" t="s">
        <v>101</v>
      </c>
      <c r="C1010" s="15" t="s">
        <v>102</v>
      </c>
      <c r="D1010" s="16" t="s">
        <v>153</v>
      </c>
      <c r="E1010" s="146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 t="s">
        <v>154</v>
      </c>
      <c r="C1011" s="9" t="s">
        <v>154</v>
      </c>
      <c r="D1011" s="144" t="s">
        <v>156</v>
      </c>
      <c r="E1011" s="146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 t="s">
        <v>3</v>
      </c>
    </row>
    <row r="1012" spans="1:65">
      <c r="A1012" s="30"/>
      <c r="B1012" s="19"/>
      <c r="C1012" s="9"/>
      <c r="D1012" s="10" t="s">
        <v>192</v>
      </c>
      <c r="E1012" s="146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</v>
      </c>
    </row>
    <row r="1013" spans="1:65">
      <c r="A1013" s="30"/>
      <c r="B1013" s="19"/>
      <c r="C1013" s="9"/>
      <c r="D1013" s="26"/>
      <c r="E1013" s="146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8">
        <v>1</v>
      </c>
      <c r="C1014" s="14">
        <v>1</v>
      </c>
      <c r="D1014" s="211">
        <v>21.8</v>
      </c>
      <c r="E1014" s="212"/>
      <c r="F1014" s="213"/>
      <c r="G1014" s="213"/>
      <c r="H1014" s="213"/>
      <c r="I1014" s="213"/>
      <c r="J1014" s="213"/>
      <c r="K1014" s="213"/>
      <c r="L1014" s="213"/>
      <c r="M1014" s="213"/>
      <c r="N1014" s="213"/>
      <c r="O1014" s="213"/>
      <c r="P1014" s="213"/>
      <c r="Q1014" s="213"/>
      <c r="R1014" s="213"/>
      <c r="S1014" s="213"/>
      <c r="T1014" s="213"/>
      <c r="U1014" s="213"/>
      <c r="V1014" s="213"/>
      <c r="W1014" s="213"/>
      <c r="X1014" s="213"/>
      <c r="Y1014" s="213"/>
      <c r="Z1014" s="213"/>
      <c r="AA1014" s="213"/>
      <c r="AB1014" s="213"/>
      <c r="AC1014" s="213"/>
      <c r="AD1014" s="213"/>
      <c r="AE1014" s="213"/>
      <c r="AF1014" s="213"/>
      <c r="AG1014" s="213"/>
      <c r="AH1014" s="213"/>
      <c r="AI1014" s="213"/>
      <c r="AJ1014" s="213"/>
      <c r="AK1014" s="213"/>
      <c r="AL1014" s="213"/>
      <c r="AM1014" s="213"/>
      <c r="AN1014" s="213"/>
      <c r="AO1014" s="213"/>
      <c r="AP1014" s="213"/>
      <c r="AQ1014" s="213"/>
      <c r="AR1014" s="213"/>
      <c r="AS1014" s="213"/>
      <c r="AT1014" s="213"/>
      <c r="AU1014" s="213"/>
      <c r="AV1014" s="213"/>
      <c r="AW1014" s="213"/>
      <c r="AX1014" s="213"/>
      <c r="AY1014" s="213"/>
      <c r="AZ1014" s="213"/>
      <c r="BA1014" s="213"/>
      <c r="BB1014" s="213"/>
      <c r="BC1014" s="213"/>
      <c r="BD1014" s="213"/>
      <c r="BE1014" s="213"/>
      <c r="BF1014" s="213"/>
      <c r="BG1014" s="213"/>
      <c r="BH1014" s="213"/>
      <c r="BI1014" s="213"/>
      <c r="BJ1014" s="213"/>
      <c r="BK1014" s="213"/>
      <c r="BL1014" s="213"/>
      <c r="BM1014" s="214">
        <v>1</v>
      </c>
    </row>
    <row r="1015" spans="1:65">
      <c r="A1015" s="30"/>
      <c r="B1015" s="19">
        <v>1</v>
      </c>
      <c r="C1015" s="9">
        <v>2</v>
      </c>
      <c r="D1015" s="215">
        <v>21.7</v>
      </c>
      <c r="E1015" s="212"/>
      <c r="F1015" s="213"/>
      <c r="G1015" s="213"/>
      <c r="H1015" s="213"/>
      <c r="I1015" s="213"/>
      <c r="J1015" s="213"/>
      <c r="K1015" s="213"/>
      <c r="L1015" s="213"/>
      <c r="M1015" s="213"/>
      <c r="N1015" s="213"/>
      <c r="O1015" s="213"/>
      <c r="P1015" s="213"/>
      <c r="Q1015" s="213"/>
      <c r="R1015" s="213"/>
      <c r="S1015" s="213"/>
      <c r="T1015" s="213"/>
      <c r="U1015" s="213"/>
      <c r="V1015" s="213"/>
      <c r="W1015" s="213"/>
      <c r="X1015" s="213"/>
      <c r="Y1015" s="213"/>
      <c r="Z1015" s="213"/>
      <c r="AA1015" s="213"/>
      <c r="AB1015" s="213"/>
      <c r="AC1015" s="213"/>
      <c r="AD1015" s="213"/>
      <c r="AE1015" s="213"/>
      <c r="AF1015" s="213"/>
      <c r="AG1015" s="213"/>
      <c r="AH1015" s="213"/>
      <c r="AI1015" s="213"/>
      <c r="AJ1015" s="213"/>
      <c r="AK1015" s="213"/>
      <c r="AL1015" s="213"/>
      <c r="AM1015" s="213"/>
      <c r="AN1015" s="213"/>
      <c r="AO1015" s="213"/>
      <c r="AP1015" s="213"/>
      <c r="AQ1015" s="213"/>
      <c r="AR1015" s="213"/>
      <c r="AS1015" s="213"/>
      <c r="AT1015" s="213"/>
      <c r="AU1015" s="213"/>
      <c r="AV1015" s="213"/>
      <c r="AW1015" s="213"/>
      <c r="AX1015" s="213"/>
      <c r="AY1015" s="213"/>
      <c r="AZ1015" s="213"/>
      <c r="BA1015" s="213"/>
      <c r="BB1015" s="213"/>
      <c r="BC1015" s="213"/>
      <c r="BD1015" s="213"/>
      <c r="BE1015" s="213"/>
      <c r="BF1015" s="213"/>
      <c r="BG1015" s="213"/>
      <c r="BH1015" s="213"/>
      <c r="BI1015" s="213"/>
      <c r="BJ1015" s="213"/>
      <c r="BK1015" s="213"/>
      <c r="BL1015" s="213"/>
      <c r="BM1015" s="214">
        <v>16</v>
      </c>
    </row>
    <row r="1016" spans="1:65">
      <c r="A1016" s="30"/>
      <c r="B1016" s="19">
        <v>1</v>
      </c>
      <c r="C1016" s="9">
        <v>3</v>
      </c>
      <c r="D1016" s="215">
        <v>21.4</v>
      </c>
      <c r="E1016" s="212"/>
      <c r="F1016" s="213"/>
      <c r="G1016" s="213"/>
      <c r="H1016" s="213"/>
      <c r="I1016" s="213"/>
      <c r="J1016" s="213"/>
      <c r="K1016" s="213"/>
      <c r="L1016" s="213"/>
      <c r="M1016" s="213"/>
      <c r="N1016" s="213"/>
      <c r="O1016" s="213"/>
      <c r="P1016" s="213"/>
      <c r="Q1016" s="213"/>
      <c r="R1016" s="213"/>
      <c r="S1016" s="213"/>
      <c r="T1016" s="213"/>
      <c r="U1016" s="213"/>
      <c r="V1016" s="213"/>
      <c r="W1016" s="213"/>
      <c r="X1016" s="213"/>
      <c r="Y1016" s="213"/>
      <c r="Z1016" s="213"/>
      <c r="AA1016" s="213"/>
      <c r="AB1016" s="213"/>
      <c r="AC1016" s="213"/>
      <c r="AD1016" s="213"/>
      <c r="AE1016" s="213"/>
      <c r="AF1016" s="213"/>
      <c r="AG1016" s="213"/>
      <c r="AH1016" s="213"/>
      <c r="AI1016" s="213"/>
      <c r="AJ1016" s="213"/>
      <c r="AK1016" s="213"/>
      <c r="AL1016" s="213"/>
      <c r="AM1016" s="213"/>
      <c r="AN1016" s="213"/>
      <c r="AO1016" s="213"/>
      <c r="AP1016" s="213"/>
      <c r="AQ1016" s="213"/>
      <c r="AR1016" s="213"/>
      <c r="AS1016" s="213"/>
      <c r="AT1016" s="213"/>
      <c r="AU1016" s="213"/>
      <c r="AV1016" s="213"/>
      <c r="AW1016" s="213"/>
      <c r="AX1016" s="213"/>
      <c r="AY1016" s="213"/>
      <c r="AZ1016" s="213"/>
      <c r="BA1016" s="213"/>
      <c r="BB1016" s="213"/>
      <c r="BC1016" s="213"/>
      <c r="BD1016" s="213"/>
      <c r="BE1016" s="213"/>
      <c r="BF1016" s="213"/>
      <c r="BG1016" s="213"/>
      <c r="BH1016" s="213"/>
      <c r="BI1016" s="213"/>
      <c r="BJ1016" s="213"/>
      <c r="BK1016" s="213"/>
      <c r="BL1016" s="213"/>
      <c r="BM1016" s="214">
        <v>16</v>
      </c>
    </row>
    <row r="1017" spans="1:65">
      <c r="A1017" s="30"/>
      <c r="B1017" s="19">
        <v>1</v>
      </c>
      <c r="C1017" s="9">
        <v>4</v>
      </c>
      <c r="D1017" s="215">
        <v>21.9</v>
      </c>
      <c r="E1017" s="212"/>
      <c r="F1017" s="213"/>
      <c r="G1017" s="213"/>
      <c r="H1017" s="213"/>
      <c r="I1017" s="213"/>
      <c r="J1017" s="213"/>
      <c r="K1017" s="213"/>
      <c r="L1017" s="213"/>
      <c r="M1017" s="213"/>
      <c r="N1017" s="213"/>
      <c r="O1017" s="213"/>
      <c r="P1017" s="213"/>
      <c r="Q1017" s="213"/>
      <c r="R1017" s="213"/>
      <c r="S1017" s="213"/>
      <c r="T1017" s="213"/>
      <c r="U1017" s="213"/>
      <c r="V1017" s="213"/>
      <c r="W1017" s="213"/>
      <c r="X1017" s="213"/>
      <c r="Y1017" s="213"/>
      <c r="Z1017" s="213"/>
      <c r="AA1017" s="213"/>
      <c r="AB1017" s="213"/>
      <c r="AC1017" s="213"/>
      <c r="AD1017" s="213"/>
      <c r="AE1017" s="213"/>
      <c r="AF1017" s="213"/>
      <c r="AG1017" s="213"/>
      <c r="AH1017" s="213"/>
      <c r="AI1017" s="213"/>
      <c r="AJ1017" s="213"/>
      <c r="AK1017" s="213"/>
      <c r="AL1017" s="213"/>
      <c r="AM1017" s="213"/>
      <c r="AN1017" s="213"/>
      <c r="AO1017" s="213"/>
      <c r="AP1017" s="213"/>
      <c r="AQ1017" s="213"/>
      <c r="AR1017" s="213"/>
      <c r="AS1017" s="213"/>
      <c r="AT1017" s="213"/>
      <c r="AU1017" s="213"/>
      <c r="AV1017" s="213"/>
      <c r="AW1017" s="213"/>
      <c r="AX1017" s="213"/>
      <c r="AY1017" s="213"/>
      <c r="AZ1017" s="213"/>
      <c r="BA1017" s="213"/>
      <c r="BB1017" s="213"/>
      <c r="BC1017" s="213"/>
      <c r="BD1017" s="213"/>
      <c r="BE1017" s="213"/>
      <c r="BF1017" s="213"/>
      <c r="BG1017" s="213"/>
      <c r="BH1017" s="213"/>
      <c r="BI1017" s="213"/>
      <c r="BJ1017" s="213"/>
      <c r="BK1017" s="213"/>
      <c r="BL1017" s="213"/>
      <c r="BM1017" s="214">
        <v>21.683333333333302</v>
      </c>
    </row>
    <row r="1018" spans="1:65">
      <c r="A1018" s="30"/>
      <c r="B1018" s="19">
        <v>1</v>
      </c>
      <c r="C1018" s="9">
        <v>5</v>
      </c>
      <c r="D1018" s="215">
        <v>21.6</v>
      </c>
      <c r="E1018" s="212"/>
      <c r="F1018" s="213"/>
      <c r="G1018" s="213"/>
      <c r="H1018" s="213"/>
      <c r="I1018" s="213"/>
      <c r="J1018" s="213"/>
      <c r="K1018" s="213"/>
      <c r="L1018" s="213"/>
      <c r="M1018" s="213"/>
      <c r="N1018" s="213"/>
      <c r="O1018" s="213"/>
      <c r="P1018" s="213"/>
      <c r="Q1018" s="213"/>
      <c r="R1018" s="213"/>
      <c r="S1018" s="213"/>
      <c r="T1018" s="213"/>
      <c r="U1018" s="213"/>
      <c r="V1018" s="213"/>
      <c r="W1018" s="213"/>
      <c r="X1018" s="213"/>
      <c r="Y1018" s="213"/>
      <c r="Z1018" s="213"/>
      <c r="AA1018" s="213"/>
      <c r="AB1018" s="213"/>
      <c r="AC1018" s="213"/>
      <c r="AD1018" s="213"/>
      <c r="AE1018" s="213"/>
      <c r="AF1018" s="213"/>
      <c r="AG1018" s="213"/>
      <c r="AH1018" s="213"/>
      <c r="AI1018" s="213"/>
      <c r="AJ1018" s="213"/>
      <c r="AK1018" s="213"/>
      <c r="AL1018" s="213"/>
      <c r="AM1018" s="213"/>
      <c r="AN1018" s="213"/>
      <c r="AO1018" s="213"/>
      <c r="AP1018" s="213"/>
      <c r="AQ1018" s="213"/>
      <c r="AR1018" s="213"/>
      <c r="AS1018" s="213"/>
      <c r="AT1018" s="213"/>
      <c r="AU1018" s="213"/>
      <c r="AV1018" s="213"/>
      <c r="AW1018" s="213"/>
      <c r="AX1018" s="213"/>
      <c r="AY1018" s="213"/>
      <c r="AZ1018" s="213"/>
      <c r="BA1018" s="213"/>
      <c r="BB1018" s="213"/>
      <c r="BC1018" s="213"/>
      <c r="BD1018" s="213"/>
      <c r="BE1018" s="213"/>
      <c r="BF1018" s="213"/>
      <c r="BG1018" s="213"/>
      <c r="BH1018" s="213"/>
      <c r="BI1018" s="213"/>
      <c r="BJ1018" s="213"/>
      <c r="BK1018" s="213"/>
      <c r="BL1018" s="213"/>
      <c r="BM1018" s="214">
        <v>22</v>
      </c>
    </row>
    <row r="1019" spans="1:65">
      <c r="A1019" s="30"/>
      <c r="B1019" s="19">
        <v>1</v>
      </c>
      <c r="C1019" s="9">
        <v>6</v>
      </c>
      <c r="D1019" s="215">
        <v>21.7</v>
      </c>
      <c r="E1019" s="212"/>
      <c r="F1019" s="213"/>
      <c r="G1019" s="213"/>
      <c r="H1019" s="213"/>
      <c r="I1019" s="213"/>
      <c r="J1019" s="213"/>
      <c r="K1019" s="213"/>
      <c r="L1019" s="213"/>
      <c r="M1019" s="213"/>
      <c r="N1019" s="213"/>
      <c r="O1019" s="213"/>
      <c r="P1019" s="213"/>
      <c r="Q1019" s="213"/>
      <c r="R1019" s="213"/>
      <c r="S1019" s="213"/>
      <c r="T1019" s="213"/>
      <c r="U1019" s="213"/>
      <c r="V1019" s="213"/>
      <c r="W1019" s="213"/>
      <c r="X1019" s="213"/>
      <c r="Y1019" s="213"/>
      <c r="Z1019" s="213"/>
      <c r="AA1019" s="213"/>
      <c r="AB1019" s="213"/>
      <c r="AC1019" s="213"/>
      <c r="AD1019" s="213"/>
      <c r="AE1019" s="213"/>
      <c r="AF1019" s="213"/>
      <c r="AG1019" s="213"/>
      <c r="AH1019" s="213"/>
      <c r="AI1019" s="213"/>
      <c r="AJ1019" s="213"/>
      <c r="AK1019" s="213"/>
      <c r="AL1019" s="213"/>
      <c r="AM1019" s="213"/>
      <c r="AN1019" s="213"/>
      <c r="AO1019" s="213"/>
      <c r="AP1019" s="213"/>
      <c r="AQ1019" s="213"/>
      <c r="AR1019" s="213"/>
      <c r="AS1019" s="213"/>
      <c r="AT1019" s="213"/>
      <c r="AU1019" s="213"/>
      <c r="AV1019" s="213"/>
      <c r="AW1019" s="213"/>
      <c r="AX1019" s="213"/>
      <c r="AY1019" s="213"/>
      <c r="AZ1019" s="213"/>
      <c r="BA1019" s="213"/>
      <c r="BB1019" s="213"/>
      <c r="BC1019" s="213"/>
      <c r="BD1019" s="213"/>
      <c r="BE1019" s="213"/>
      <c r="BF1019" s="213"/>
      <c r="BG1019" s="213"/>
      <c r="BH1019" s="213"/>
      <c r="BI1019" s="213"/>
      <c r="BJ1019" s="213"/>
      <c r="BK1019" s="213"/>
      <c r="BL1019" s="213"/>
      <c r="BM1019" s="216"/>
    </row>
    <row r="1020" spans="1:65">
      <c r="A1020" s="30"/>
      <c r="B1020" s="20" t="s">
        <v>179</v>
      </c>
      <c r="C1020" s="12"/>
      <c r="D1020" s="217">
        <v>21.683333333333334</v>
      </c>
      <c r="E1020" s="212"/>
      <c r="F1020" s="213"/>
      <c r="G1020" s="213"/>
      <c r="H1020" s="213"/>
      <c r="I1020" s="213"/>
      <c r="J1020" s="213"/>
      <c r="K1020" s="213"/>
      <c r="L1020" s="213"/>
      <c r="M1020" s="213"/>
      <c r="N1020" s="213"/>
      <c r="O1020" s="213"/>
      <c r="P1020" s="213"/>
      <c r="Q1020" s="213"/>
      <c r="R1020" s="213"/>
      <c r="S1020" s="213"/>
      <c r="T1020" s="213"/>
      <c r="U1020" s="213"/>
      <c r="V1020" s="213"/>
      <c r="W1020" s="213"/>
      <c r="X1020" s="213"/>
      <c r="Y1020" s="213"/>
      <c r="Z1020" s="213"/>
      <c r="AA1020" s="213"/>
      <c r="AB1020" s="213"/>
      <c r="AC1020" s="213"/>
      <c r="AD1020" s="213"/>
      <c r="AE1020" s="213"/>
      <c r="AF1020" s="213"/>
      <c r="AG1020" s="213"/>
      <c r="AH1020" s="213"/>
      <c r="AI1020" s="213"/>
      <c r="AJ1020" s="213"/>
      <c r="AK1020" s="213"/>
      <c r="AL1020" s="213"/>
      <c r="AM1020" s="213"/>
      <c r="AN1020" s="213"/>
      <c r="AO1020" s="213"/>
      <c r="AP1020" s="213"/>
      <c r="AQ1020" s="213"/>
      <c r="AR1020" s="213"/>
      <c r="AS1020" s="213"/>
      <c r="AT1020" s="213"/>
      <c r="AU1020" s="213"/>
      <c r="AV1020" s="213"/>
      <c r="AW1020" s="213"/>
      <c r="AX1020" s="213"/>
      <c r="AY1020" s="213"/>
      <c r="AZ1020" s="213"/>
      <c r="BA1020" s="213"/>
      <c r="BB1020" s="213"/>
      <c r="BC1020" s="213"/>
      <c r="BD1020" s="213"/>
      <c r="BE1020" s="213"/>
      <c r="BF1020" s="213"/>
      <c r="BG1020" s="213"/>
      <c r="BH1020" s="213"/>
      <c r="BI1020" s="213"/>
      <c r="BJ1020" s="213"/>
      <c r="BK1020" s="213"/>
      <c r="BL1020" s="213"/>
      <c r="BM1020" s="216"/>
    </row>
    <row r="1021" spans="1:65">
      <c r="A1021" s="30"/>
      <c r="B1021" s="3" t="s">
        <v>180</v>
      </c>
      <c r="C1021" s="29"/>
      <c r="D1021" s="215">
        <v>21.7</v>
      </c>
      <c r="E1021" s="212"/>
      <c r="F1021" s="213"/>
      <c r="G1021" s="213"/>
      <c r="H1021" s="213"/>
      <c r="I1021" s="213"/>
      <c r="J1021" s="213"/>
      <c r="K1021" s="213"/>
      <c r="L1021" s="213"/>
      <c r="M1021" s="213"/>
      <c r="N1021" s="213"/>
      <c r="O1021" s="213"/>
      <c r="P1021" s="213"/>
      <c r="Q1021" s="213"/>
      <c r="R1021" s="213"/>
      <c r="S1021" s="213"/>
      <c r="T1021" s="213"/>
      <c r="U1021" s="213"/>
      <c r="V1021" s="213"/>
      <c r="W1021" s="213"/>
      <c r="X1021" s="213"/>
      <c r="Y1021" s="213"/>
      <c r="Z1021" s="213"/>
      <c r="AA1021" s="213"/>
      <c r="AB1021" s="213"/>
      <c r="AC1021" s="213"/>
      <c r="AD1021" s="213"/>
      <c r="AE1021" s="213"/>
      <c r="AF1021" s="213"/>
      <c r="AG1021" s="213"/>
      <c r="AH1021" s="213"/>
      <c r="AI1021" s="213"/>
      <c r="AJ1021" s="213"/>
      <c r="AK1021" s="213"/>
      <c r="AL1021" s="213"/>
      <c r="AM1021" s="213"/>
      <c r="AN1021" s="213"/>
      <c r="AO1021" s="213"/>
      <c r="AP1021" s="213"/>
      <c r="AQ1021" s="213"/>
      <c r="AR1021" s="213"/>
      <c r="AS1021" s="213"/>
      <c r="AT1021" s="213"/>
      <c r="AU1021" s="213"/>
      <c r="AV1021" s="213"/>
      <c r="AW1021" s="213"/>
      <c r="AX1021" s="213"/>
      <c r="AY1021" s="213"/>
      <c r="AZ1021" s="213"/>
      <c r="BA1021" s="213"/>
      <c r="BB1021" s="213"/>
      <c r="BC1021" s="213"/>
      <c r="BD1021" s="213"/>
      <c r="BE1021" s="213"/>
      <c r="BF1021" s="213"/>
      <c r="BG1021" s="213"/>
      <c r="BH1021" s="213"/>
      <c r="BI1021" s="213"/>
      <c r="BJ1021" s="213"/>
      <c r="BK1021" s="213"/>
      <c r="BL1021" s="213"/>
      <c r="BM1021" s="216"/>
    </row>
    <row r="1022" spans="1:65">
      <c r="A1022" s="30"/>
      <c r="B1022" s="3" t="s">
        <v>181</v>
      </c>
      <c r="C1022" s="29"/>
      <c r="D1022" s="215">
        <v>0.17224014243685087</v>
      </c>
      <c r="E1022" s="212"/>
      <c r="F1022" s="213"/>
      <c r="G1022" s="213"/>
      <c r="H1022" s="213"/>
      <c r="I1022" s="213"/>
      <c r="J1022" s="213"/>
      <c r="K1022" s="213"/>
      <c r="L1022" s="213"/>
      <c r="M1022" s="213"/>
      <c r="N1022" s="213"/>
      <c r="O1022" s="213"/>
      <c r="P1022" s="213"/>
      <c r="Q1022" s="213"/>
      <c r="R1022" s="213"/>
      <c r="S1022" s="213"/>
      <c r="T1022" s="213"/>
      <c r="U1022" s="213"/>
      <c r="V1022" s="213"/>
      <c r="W1022" s="213"/>
      <c r="X1022" s="213"/>
      <c r="Y1022" s="213"/>
      <c r="Z1022" s="213"/>
      <c r="AA1022" s="213"/>
      <c r="AB1022" s="213"/>
      <c r="AC1022" s="213"/>
      <c r="AD1022" s="213"/>
      <c r="AE1022" s="213"/>
      <c r="AF1022" s="213"/>
      <c r="AG1022" s="213"/>
      <c r="AH1022" s="213"/>
      <c r="AI1022" s="213"/>
      <c r="AJ1022" s="213"/>
      <c r="AK1022" s="213"/>
      <c r="AL1022" s="213"/>
      <c r="AM1022" s="213"/>
      <c r="AN1022" s="213"/>
      <c r="AO1022" s="213"/>
      <c r="AP1022" s="213"/>
      <c r="AQ1022" s="213"/>
      <c r="AR1022" s="213"/>
      <c r="AS1022" s="213"/>
      <c r="AT1022" s="213"/>
      <c r="AU1022" s="213"/>
      <c r="AV1022" s="213"/>
      <c r="AW1022" s="213"/>
      <c r="AX1022" s="213"/>
      <c r="AY1022" s="213"/>
      <c r="AZ1022" s="213"/>
      <c r="BA1022" s="213"/>
      <c r="BB1022" s="213"/>
      <c r="BC1022" s="213"/>
      <c r="BD1022" s="213"/>
      <c r="BE1022" s="213"/>
      <c r="BF1022" s="213"/>
      <c r="BG1022" s="213"/>
      <c r="BH1022" s="213"/>
      <c r="BI1022" s="213"/>
      <c r="BJ1022" s="213"/>
      <c r="BK1022" s="213"/>
      <c r="BL1022" s="213"/>
      <c r="BM1022" s="216"/>
    </row>
    <row r="1023" spans="1:65">
      <c r="A1023" s="30"/>
      <c r="B1023" s="3" t="s">
        <v>83</v>
      </c>
      <c r="C1023" s="29"/>
      <c r="D1023" s="13">
        <v>7.9434347011614545E-3</v>
      </c>
      <c r="E1023" s="146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182</v>
      </c>
      <c r="C1024" s="29"/>
      <c r="D1024" s="13">
        <v>1.5543122344752192E-15</v>
      </c>
      <c r="E1024" s="146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46" t="s">
        <v>183</v>
      </c>
      <c r="C1025" s="47"/>
      <c r="D1025" s="45" t="s">
        <v>184</v>
      </c>
      <c r="E1025" s="146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B1026" s="31"/>
      <c r="C1026" s="20"/>
      <c r="D1026" s="20"/>
      <c r="BM1026" s="55"/>
    </row>
    <row r="1027" spans="1:65" ht="15">
      <c r="B1027" s="8" t="s">
        <v>312</v>
      </c>
      <c r="BM1027" s="28" t="s">
        <v>193</v>
      </c>
    </row>
    <row r="1028" spans="1:65" ht="15">
      <c r="A1028" s="25" t="s">
        <v>41</v>
      </c>
      <c r="B1028" s="18" t="s">
        <v>101</v>
      </c>
      <c r="C1028" s="15" t="s">
        <v>102</v>
      </c>
      <c r="D1028" s="16" t="s">
        <v>153</v>
      </c>
      <c r="E1028" s="146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</v>
      </c>
    </row>
    <row r="1029" spans="1:65">
      <c r="A1029" s="30"/>
      <c r="B1029" s="19" t="s">
        <v>154</v>
      </c>
      <c r="C1029" s="9" t="s">
        <v>154</v>
      </c>
      <c r="D1029" s="144" t="s">
        <v>156</v>
      </c>
      <c r="E1029" s="146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 t="s">
        <v>3</v>
      </c>
    </row>
    <row r="1030" spans="1:65">
      <c r="A1030" s="30"/>
      <c r="B1030" s="19"/>
      <c r="C1030" s="9"/>
      <c r="D1030" s="10" t="s">
        <v>192</v>
      </c>
      <c r="E1030" s="146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2</v>
      </c>
    </row>
    <row r="1031" spans="1:65">
      <c r="A1031" s="30"/>
      <c r="B1031" s="19"/>
      <c r="C1031" s="9"/>
      <c r="D1031" s="26"/>
      <c r="E1031" s="146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2</v>
      </c>
    </row>
    <row r="1032" spans="1:65">
      <c r="A1032" s="30"/>
      <c r="B1032" s="18">
        <v>1</v>
      </c>
      <c r="C1032" s="14">
        <v>1</v>
      </c>
      <c r="D1032" s="22">
        <v>2.2999999999999998</v>
      </c>
      <c r="E1032" s="146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1</v>
      </c>
    </row>
    <row r="1033" spans="1:65">
      <c r="A1033" s="30"/>
      <c r="B1033" s="19">
        <v>1</v>
      </c>
      <c r="C1033" s="9">
        <v>2</v>
      </c>
      <c r="D1033" s="11">
        <v>2.35</v>
      </c>
      <c r="E1033" s="146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17</v>
      </c>
    </row>
    <row r="1034" spans="1:65">
      <c r="A1034" s="30"/>
      <c r="B1034" s="19">
        <v>1</v>
      </c>
      <c r="C1034" s="9">
        <v>3</v>
      </c>
      <c r="D1034" s="11">
        <v>2.37</v>
      </c>
      <c r="E1034" s="146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16</v>
      </c>
    </row>
    <row r="1035" spans="1:65">
      <c r="A1035" s="30"/>
      <c r="B1035" s="19">
        <v>1</v>
      </c>
      <c r="C1035" s="9">
        <v>4</v>
      </c>
      <c r="D1035" s="11">
        <v>2.2999999999999998</v>
      </c>
      <c r="E1035" s="146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2.3333333333333299</v>
      </c>
    </row>
    <row r="1036" spans="1:65">
      <c r="A1036" s="30"/>
      <c r="B1036" s="19">
        <v>1</v>
      </c>
      <c r="C1036" s="9">
        <v>5</v>
      </c>
      <c r="D1036" s="11">
        <v>2.36</v>
      </c>
      <c r="E1036" s="146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23</v>
      </c>
    </row>
    <row r="1037" spans="1:65">
      <c r="A1037" s="30"/>
      <c r="B1037" s="19">
        <v>1</v>
      </c>
      <c r="C1037" s="9">
        <v>6</v>
      </c>
      <c r="D1037" s="11">
        <v>2.3199999999999998</v>
      </c>
      <c r="E1037" s="146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20" t="s">
        <v>179</v>
      </c>
      <c r="C1038" s="12"/>
      <c r="D1038" s="23">
        <v>2.3333333333333335</v>
      </c>
      <c r="E1038" s="146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3" t="s">
        <v>180</v>
      </c>
      <c r="C1039" s="29"/>
      <c r="D1039" s="11">
        <v>2.335</v>
      </c>
      <c r="E1039" s="146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3" t="s">
        <v>181</v>
      </c>
      <c r="C1040" s="29"/>
      <c r="D1040" s="24">
        <v>3.0767948691238309E-2</v>
      </c>
      <c r="E1040" s="146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83</v>
      </c>
      <c r="C1041" s="29"/>
      <c r="D1041" s="13">
        <v>1.3186263724816417E-2</v>
      </c>
      <c r="E1041" s="146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182</v>
      </c>
      <c r="C1042" s="29"/>
      <c r="D1042" s="13">
        <v>1.5543122344752192E-15</v>
      </c>
      <c r="E1042" s="146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46" t="s">
        <v>183</v>
      </c>
      <c r="C1043" s="47"/>
      <c r="D1043" s="45" t="s">
        <v>184</v>
      </c>
      <c r="E1043" s="146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B1044" s="31"/>
      <c r="C1044" s="20"/>
      <c r="D1044" s="20"/>
      <c r="BM1044" s="55"/>
    </row>
    <row r="1045" spans="1:65" ht="15">
      <c r="B1045" s="8" t="s">
        <v>313</v>
      </c>
      <c r="BM1045" s="28" t="s">
        <v>193</v>
      </c>
    </row>
    <row r="1046" spans="1:65" ht="15">
      <c r="A1046" s="25" t="s">
        <v>44</v>
      </c>
      <c r="B1046" s="18" t="s">
        <v>101</v>
      </c>
      <c r="C1046" s="15" t="s">
        <v>102</v>
      </c>
      <c r="D1046" s="16" t="s">
        <v>153</v>
      </c>
      <c r="E1046" s="146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 t="s">
        <v>154</v>
      </c>
      <c r="C1047" s="9" t="s">
        <v>154</v>
      </c>
      <c r="D1047" s="144" t="s">
        <v>156</v>
      </c>
      <c r="E1047" s="146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 t="s">
        <v>3</v>
      </c>
    </row>
    <row r="1048" spans="1:65">
      <c r="A1048" s="30"/>
      <c r="B1048" s="19"/>
      <c r="C1048" s="9"/>
      <c r="D1048" s="10" t="s">
        <v>192</v>
      </c>
      <c r="E1048" s="146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0</v>
      </c>
    </row>
    <row r="1049" spans="1:65">
      <c r="A1049" s="30"/>
      <c r="B1049" s="19"/>
      <c r="C1049" s="9"/>
      <c r="D1049" s="26"/>
      <c r="E1049" s="146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0</v>
      </c>
    </row>
    <row r="1050" spans="1:65">
      <c r="A1050" s="30"/>
      <c r="B1050" s="18">
        <v>1</v>
      </c>
      <c r="C1050" s="14">
        <v>1</v>
      </c>
      <c r="D1050" s="201">
        <v>3052</v>
      </c>
      <c r="E1050" s="203"/>
      <c r="F1050" s="204"/>
      <c r="G1050" s="204"/>
      <c r="H1050" s="204"/>
      <c r="I1050" s="204"/>
      <c r="J1050" s="204"/>
      <c r="K1050" s="204"/>
      <c r="L1050" s="204"/>
      <c r="M1050" s="204"/>
      <c r="N1050" s="204"/>
      <c r="O1050" s="204"/>
      <c r="P1050" s="204"/>
      <c r="Q1050" s="204"/>
      <c r="R1050" s="204"/>
      <c r="S1050" s="204"/>
      <c r="T1050" s="204"/>
      <c r="U1050" s="204"/>
      <c r="V1050" s="204"/>
      <c r="W1050" s="204"/>
      <c r="X1050" s="204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04"/>
      <c r="AT1050" s="204"/>
      <c r="AU1050" s="204"/>
      <c r="AV1050" s="204"/>
      <c r="AW1050" s="204"/>
      <c r="AX1050" s="204"/>
      <c r="AY1050" s="204"/>
      <c r="AZ1050" s="204"/>
      <c r="BA1050" s="204"/>
      <c r="BB1050" s="204"/>
      <c r="BC1050" s="204"/>
      <c r="BD1050" s="204"/>
      <c r="BE1050" s="204"/>
      <c r="BF1050" s="204"/>
      <c r="BG1050" s="204"/>
      <c r="BH1050" s="204"/>
      <c r="BI1050" s="204"/>
      <c r="BJ1050" s="204"/>
      <c r="BK1050" s="204"/>
      <c r="BL1050" s="204"/>
      <c r="BM1050" s="205">
        <v>1</v>
      </c>
    </row>
    <row r="1051" spans="1:65">
      <c r="A1051" s="30"/>
      <c r="B1051" s="19">
        <v>1</v>
      </c>
      <c r="C1051" s="9">
        <v>2</v>
      </c>
      <c r="D1051" s="206">
        <v>3028</v>
      </c>
      <c r="E1051" s="203"/>
      <c r="F1051" s="204"/>
      <c r="G1051" s="204"/>
      <c r="H1051" s="204"/>
      <c r="I1051" s="204"/>
      <c r="J1051" s="204"/>
      <c r="K1051" s="204"/>
      <c r="L1051" s="204"/>
      <c r="M1051" s="204"/>
      <c r="N1051" s="204"/>
      <c r="O1051" s="204"/>
      <c r="P1051" s="204"/>
      <c r="Q1051" s="204"/>
      <c r="R1051" s="204"/>
      <c r="S1051" s="204"/>
      <c r="T1051" s="204"/>
      <c r="U1051" s="204"/>
      <c r="V1051" s="204"/>
      <c r="W1051" s="204"/>
      <c r="X1051" s="204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04"/>
      <c r="AT1051" s="204"/>
      <c r="AU1051" s="204"/>
      <c r="AV1051" s="204"/>
      <c r="AW1051" s="204"/>
      <c r="AX1051" s="204"/>
      <c r="AY1051" s="204"/>
      <c r="AZ1051" s="204"/>
      <c r="BA1051" s="204"/>
      <c r="BB1051" s="204"/>
      <c r="BC1051" s="204"/>
      <c r="BD1051" s="204"/>
      <c r="BE1051" s="204"/>
      <c r="BF1051" s="204"/>
      <c r="BG1051" s="204"/>
      <c r="BH1051" s="204"/>
      <c r="BI1051" s="204"/>
      <c r="BJ1051" s="204"/>
      <c r="BK1051" s="204"/>
      <c r="BL1051" s="204"/>
      <c r="BM1051" s="205">
        <v>18</v>
      </c>
    </row>
    <row r="1052" spans="1:65">
      <c r="A1052" s="30"/>
      <c r="B1052" s="19">
        <v>1</v>
      </c>
      <c r="C1052" s="9">
        <v>3</v>
      </c>
      <c r="D1052" s="206">
        <v>3065</v>
      </c>
      <c r="E1052" s="203"/>
      <c r="F1052" s="204"/>
      <c r="G1052" s="204"/>
      <c r="H1052" s="204"/>
      <c r="I1052" s="204"/>
      <c r="J1052" s="204"/>
      <c r="K1052" s="204"/>
      <c r="L1052" s="204"/>
      <c r="M1052" s="204"/>
      <c r="N1052" s="204"/>
      <c r="O1052" s="204"/>
      <c r="P1052" s="204"/>
      <c r="Q1052" s="204"/>
      <c r="R1052" s="204"/>
      <c r="S1052" s="204"/>
      <c r="T1052" s="204"/>
      <c r="U1052" s="204"/>
      <c r="V1052" s="204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4"/>
      <c r="AT1052" s="204"/>
      <c r="AU1052" s="204"/>
      <c r="AV1052" s="204"/>
      <c r="AW1052" s="204"/>
      <c r="AX1052" s="204"/>
      <c r="AY1052" s="204"/>
      <c r="AZ1052" s="204"/>
      <c r="BA1052" s="204"/>
      <c r="BB1052" s="204"/>
      <c r="BC1052" s="204"/>
      <c r="BD1052" s="204"/>
      <c r="BE1052" s="204"/>
      <c r="BF1052" s="204"/>
      <c r="BG1052" s="204"/>
      <c r="BH1052" s="204"/>
      <c r="BI1052" s="204"/>
      <c r="BJ1052" s="204"/>
      <c r="BK1052" s="204"/>
      <c r="BL1052" s="204"/>
      <c r="BM1052" s="205">
        <v>16</v>
      </c>
    </row>
    <row r="1053" spans="1:65">
      <c r="A1053" s="30"/>
      <c r="B1053" s="19">
        <v>1</v>
      </c>
      <c r="C1053" s="9">
        <v>4</v>
      </c>
      <c r="D1053" s="206">
        <v>3043</v>
      </c>
      <c r="E1053" s="203"/>
      <c r="F1053" s="204"/>
      <c r="G1053" s="204"/>
      <c r="H1053" s="204"/>
      <c r="I1053" s="204"/>
      <c r="J1053" s="204"/>
      <c r="K1053" s="204"/>
      <c r="L1053" s="204"/>
      <c r="M1053" s="204"/>
      <c r="N1053" s="204"/>
      <c r="O1053" s="204"/>
      <c r="P1053" s="204"/>
      <c r="Q1053" s="204"/>
      <c r="R1053" s="204"/>
      <c r="S1053" s="204"/>
      <c r="T1053" s="204"/>
      <c r="U1053" s="204"/>
      <c r="V1053" s="204"/>
      <c r="W1053" s="204"/>
      <c r="X1053" s="204"/>
      <c r="Y1053" s="204"/>
      <c r="Z1053" s="204"/>
      <c r="AA1053" s="204"/>
      <c r="AB1053" s="204"/>
      <c r="AC1053" s="204"/>
      <c r="AD1053" s="204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04"/>
      <c r="AT1053" s="204"/>
      <c r="AU1053" s="204"/>
      <c r="AV1053" s="204"/>
      <c r="AW1053" s="204"/>
      <c r="AX1053" s="204"/>
      <c r="AY1053" s="204"/>
      <c r="AZ1053" s="204"/>
      <c r="BA1053" s="204"/>
      <c r="BB1053" s="204"/>
      <c r="BC1053" s="204"/>
      <c r="BD1053" s="204"/>
      <c r="BE1053" s="204"/>
      <c r="BF1053" s="204"/>
      <c r="BG1053" s="204"/>
      <c r="BH1053" s="204"/>
      <c r="BI1053" s="204"/>
      <c r="BJ1053" s="204"/>
      <c r="BK1053" s="204"/>
      <c r="BL1053" s="204"/>
      <c r="BM1053" s="205">
        <v>3043.3333333333298</v>
      </c>
    </row>
    <row r="1054" spans="1:65">
      <c r="A1054" s="30"/>
      <c r="B1054" s="19">
        <v>1</v>
      </c>
      <c r="C1054" s="9">
        <v>5</v>
      </c>
      <c r="D1054" s="206">
        <v>3062</v>
      </c>
      <c r="E1054" s="203"/>
      <c r="F1054" s="204"/>
      <c r="G1054" s="204"/>
      <c r="H1054" s="204"/>
      <c r="I1054" s="204"/>
      <c r="J1054" s="204"/>
      <c r="K1054" s="204"/>
      <c r="L1054" s="204"/>
      <c r="M1054" s="204"/>
      <c r="N1054" s="204"/>
      <c r="O1054" s="204"/>
      <c r="P1054" s="204"/>
      <c r="Q1054" s="204"/>
      <c r="R1054" s="204"/>
      <c r="S1054" s="204"/>
      <c r="T1054" s="204"/>
      <c r="U1054" s="204"/>
      <c r="V1054" s="204"/>
      <c r="W1054" s="204"/>
      <c r="X1054" s="204"/>
      <c r="Y1054" s="204"/>
      <c r="Z1054" s="204"/>
      <c r="AA1054" s="204"/>
      <c r="AB1054" s="204"/>
      <c r="AC1054" s="204"/>
      <c r="AD1054" s="204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04"/>
      <c r="AT1054" s="204"/>
      <c r="AU1054" s="204"/>
      <c r="AV1054" s="204"/>
      <c r="AW1054" s="204"/>
      <c r="AX1054" s="204"/>
      <c r="AY1054" s="204"/>
      <c r="AZ1054" s="204"/>
      <c r="BA1054" s="204"/>
      <c r="BB1054" s="204"/>
      <c r="BC1054" s="204"/>
      <c r="BD1054" s="204"/>
      <c r="BE1054" s="204"/>
      <c r="BF1054" s="204"/>
      <c r="BG1054" s="204"/>
      <c r="BH1054" s="204"/>
      <c r="BI1054" s="204"/>
      <c r="BJ1054" s="204"/>
      <c r="BK1054" s="204"/>
      <c r="BL1054" s="204"/>
      <c r="BM1054" s="205">
        <v>24</v>
      </c>
    </row>
    <row r="1055" spans="1:65">
      <c r="A1055" s="30"/>
      <c r="B1055" s="19">
        <v>1</v>
      </c>
      <c r="C1055" s="9">
        <v>6</v>
      </c>
      <c r="D1055" s="206">
        <v>3010</v>
      </c>
      <c r="E1055" s="203"/>
      <c r="F1055" s="204"/>
      <c r="G1055" s="204"/>
      <c r="H1055" s="204"/>
      <c r="I1055" s="204"/>
      <c r="J1055" s="204"/>
      <c r="K1055" s="204"/>
      <c r="L1055" s="204"/>
      <c r="M1055" s="204"/>
      <c r="N1055" s="204"/>
      <c r="O1055" s="204"/>
      <c r="P1055" s="204"/>
      <c r="Q1055" s="204"/>
      <c r="R1055" s="204"/>
      <c r="S1055" s="204"/>
      <c r="T1055" s="204"/>
      <c r="U1055" s="204"/>
      <c r="V1055" s="204"/>
      <c r="W1055" s="204"/>
      <c r="X1055" s="204"/>
      <c r="Y1055" s="204"/>
      <c r="Z1055" s="204"/>
      <c r="AA1055" s="204"/>
      <c r="AB1055" s="204"/>
      <c r="AC1055" s="204"/>
      <c r="AD1055" s="204"/>
      <c r="AE1055" s="204"/>
      <c r="AF1055" s="204"/>
      <c r="AG1055" s="204"/>
      <c r="AH1055" s="204"/>
      <c r="AI1055" s="204"/>
      <c r="AJ1055" s="204"/>
      <c r="AK1055" s="204"/>
      <c r="AL1055" s="204"/>
      <c r="AM1055" s="204"/>
      <c r="AN1055" s="204"/>
      <c r="AO1055" s="204"/>
      <c r="AP1055" s="204"/>
      <c r="AQ1055" s="204"/>
      <c r="AR1055" s="204"/>
      <c r="AS1055" s="204"/>
      <c r="AT1055" s="204"/>
      <c r="AU1055" s="204"/>
      <c r="AV1055" s="204"/>
      <c r="AW1055" s="204"/>
      <c r="AX1055" s="204"/>
      <c r="AY1055" s="204"/>
      <c r="AZ1055" s="204"/>
      <c r="BA1055" s="204"/>
      <c r="BB1055" s="204"/>
      <c r="BC1055" s="204"/>
      <c r="BD1055" s="204"/>
      <c r="BE1055" s="204"/>
      <c r="BF1055" s="204"/>
      <c r="BG1055" s="204"/>
      <c r="BH1055" s="204"/>
      <c r="BI1055" s="204"/>
      <c r="BJ1055" s="204"/>
      <c r="BK1055" s="204"/>
      <c r="BL1055" s="204"/>
      <c r="BM1055" s="209"/>
    </row>
    <row r="1056" spans="1:65">
      <c r="A1056" s="30"/>
      <c r="B1056" s="20" t="s">
        <v>179</v>
      </c>
      <c r="C1056" s="12"/>
      <c r="D1056" s="210">
        <v>3043.3333333333335</v>
      </c>
      <c r="E1056" s="203"/>
      <c r="F1056" s="204"/>
      <c r="G1056" s="204"/>
      <c r="H1056" s="204"/>
      <c r="I1056" s="204"/>
      <c r="J1056" s="204"/>
      <c r="K1056" s="204"/>
      <c r="L1056" s="204"/>
      <c r="M1056" s="204"/>
      <c r="N1056" s="204"/>
      <c r="O1056" s="204"/>
      <c r="P1056" s="204"/>
      <c r="Q1056" s="204"/>
      <c r="R1056" s="204"/>
      <c r="S1056" s="204"/>
      <c r="T1056" s="204"/>
      <c r="U1056" s="204"/>
      <c r="V1056" s="204"/>
      <c r="W1056" s="204"/>
      <c r="X1056" s="204"/>
      <c r="Y1056" s="204"/>
      <c r="Z1056" s="204"/>
      <c r="AA1056" s="204"/>
      <c r="AB1056" s="204"/>
      <c r="AC1056" s="204"/>
      <c r="AD1056" s="204"/>
      <c r="AE1056" s="204"/>
      <c r="AF1056" s="204"/>
      <c r="AG1056" s="204"/>
      <c r="AH1056" s="204"/>
      <c r="AI1056" s="204"/>
      <c r="AJ1056" s="204"/>
      <c r="AK1056" s="204"/>
      <c r="AL1056" s="204"/>
      <c r="AM1056" s="204"/>
      <c r="AN1056" s="204"/>
      <c r="AO1056" s="204"/>
      <c r="AP1056" s="204"/>
      <c r="AQ1056" s="204"/>
      <c r="AR1056" s="204"/>
      <c r="AS1056" s="204"/>
      <c r="AT1056" s="204"/>
      <c r="AU1056" s="204"/>
      <c r="AV1056" s="204"/>
      <c r="AW1056" s="204"/>
      <c r="AX1056" s="204"/>
      <c r="AY1056" s="204"/>
      <c r="AZ1056" s="204"/>
      <c r="BA1056" s="204"/>
      <c r="BB1056" s="204"/>
      <c r="BC1056" s="204"/>
      <c r="BD1056" s="204"/>
      <c r="BE1056" s="204"/>
      <c r="BF1056" s="204"/>
      <c r="BG1056" s="204"/>
      <c r="BH1056" s="204"/>
      <c r="BI1056" s="204"/>
      <c r="BJ1056" s="204"/>
      <c r="BK1056" s="204"/>
      <c r="BL1056" s="204"/>
      <c r="BM1056" s="209"/>
    </row>
    <row r="1057" spans="1:65">
      <c r="A1057" s="30"/>
      <c r="B1057" s="3" t="s">
        <v>180</v>
      </c>
      <c r="C1057" s="29"/>
      <c r="D1057" s="206">
        <v>3047.5</v>
      </c>
      <c r="E1057" s="203"/>
      <c r="F1057" s="204"/>
      <c r="G1057" s="204"/>
      <c r="H1057" s="204"/>
      <c r="I1057" s="204"/>
      <c r="J1057" s="204"/>
      <c r="K1057" s="204"/>
      <c r="L1057" s="204"/>
      <c r="M1057" s="204"/>
      <c r="N1057" s="204"/>
      <c r="O1057" s="204"/>
      <c r="P1057" s="204"/>
      <c r="Q1057" s="204"/>
      <c r="R1057" s="204"/>
      <c r="S1057" s="204"/>
      <c r="T1057" s="204"/>
      <c r="U1057" s="204"/>
      <c r="V1057" s="204"/>
      <c r="W1057" s="204"/>
      <c r="X1057" s="204"/>
      <c r="Y1057" s="204"/>
      <c r="Z1057" s="204"/>
      <c r="AA1057" s="204"/>
      <c r="AB1057" s="204"/>
      <c r="AC1057" s="204"/>
      <c r="AD1057" s="204"/>
      <c r="AE1057" s="204"/>
      <c r="AF1057" s="204"/>
      <c r="AG1057" s="204"/>
      <c r="AH1057" s="204"/>
      <c r="AI1057" s="204"/>
      <c r="AJ1057" s="204"/>
      <c r="AK1057" s="204"/>
      <c r="AL1057" s="204"/>
      <c r="AM1057" s="204"/>
      <c r="AN1057" s="204"/>
      <c r="AO1057" s="204"/>
      <c r="AP1057" s="204"/>
      <c r="AQ1057" s="204"/>
      <c r="AR1057" s="204"/>
      <c r="AS1057" s="204"/>
      <c r="AT1057" s="204"/>
      <c r="AU1057" s="204"/>
      <c r="AV1057" s="204"/>
      <c r="AW1057" s="204"/>
      <c r="AX1057" s="204"/>
      <c r="AY1057" s="204"/>
      <c r="AZ1057" s="204"/>
      <c r="BA1057" s="204"/>
      <c r="BB1057" s="204"/>
      <c r="BC1057" s="204"/>
      <c r="BD1057" s="204"/>
      <c r="BE1057" s="204"/>
      <c r="BF1057" s="204"/>
      <c r="BG1057" s="204"/>
      <c r="BH1057" s="204"/>
      <c r="BI1057" s="204"/>
      <c r="BJ1057" s="204"/>
      <c r="BK1057" s="204"/>
      <c r="BL1057" s="204"/>
      <c r="BM1057" s="209"/>
    </row>
    <row r="1058" spans="1:65">
      <c r="A1058" s="30"/>
      <c r="B1058" s="3" t="s">
        <v>181</v>
      </c>
      <c r="C1058" s="29"/>
      <c r="D1058" s="206">
        <v>21.16286055018713</v>
      </c>
      <c r="E1058" s="203"/>
      <c r="F1058" s="204"/>
      <c r="G1058" s="204"/>
      <c r="H1058" s="204"/>
      <c r="I1058" s="204"/>
      <c r="J1058" s="204"/>
      <c r="K1058" s="204"/>
      <c r="L1058" s="204"/>
      <c r="M1058" s="204"/>
      <c r="N1058" s="204"/>
      <c r="O1058" s="204"/>
      <c r="P1058" s="204"/>
      <c r="Q1058" s="204"/>
      <c r="R1058" s="204"/>
      <c r="S1058" s="204"/>
      <c r="T1058" s="204"/>
      <c r="U1058" s="204"/>
      <c r="V1058" s="204"/>
      <c r="W1058" s="204"/>
      <c r="X1058" s="204"/>
      <c r="Y1058" s="204"/>
      <c r="Z1058" s="204"/>
      <c r="AA1058" s="204"/>
      <c r="AB1058" s="204"/>
      <c r="AC1058" s="204"/>
      <c r="AD1058" s="204"/>
      <c r="AE1058" s="204"/>
      <c r="AF1058" s="204"/>
      <c r="AG1058" s="204"/>
      <c r="AH1058" s="204"/>
      <c r="AI1058" s="204"/>
      <c r="AJ1058" s="204"/>
      <c r="AK1058" s="204"/>
      <c r="AL1058" s="204"/>
      <c r="AM1058" s="204"/>
      <c r="AN1058" s="204"/>
      <c r="AO1058" s="204"/>
      <c r="AP1058" s="204"/>
      <c r="AQ1058" s="204"/>
      <c r="AR1058" s="204"/>
      <c r="AS1058" s="204"/>
      <c r="AT1058" s="204"/>
      <c r="AU1058" s="204"/>
      <c r="AV1058" s="204"/>
      <c r="AW1058" s="204"/>
      <c r="AX1058" s="204"/>
      <c r="AY1058" s="204"/>
      <c r="AZ1058" s="204"/>
      <c r="BA1058" s="204"/>
      <c r="BB1058" s="204"/>
      <c r="BC1058" s="204"/>
      <c r="BD1058" s="204"/>
      <c r="BE1058" s="204"/>
      <c r="BF1058" s="204"/>
      <c r="BG1058" s="204"/>
      <c r="BH1058" s="204"/>
      <c r="BI1058" s="204"/>
      <c r="BJ1058" s="204"/>
      <c r="BK1058" s="204"/>
      <c r="BL1058" s="204"/>
      <c r="BM1058" s="209"/>
    </row>
    <row r="1059" spans="1:65">
      <c r="A1059" s="30"/>
      <c r="B1059" s="3" t="s">
        <v>83</v>
      </c>
      <c r="C1059" s="29"/>
      <c r="D1059" s="13">
        <v>6.9538424589881036E-3</v>
      </c>
      <c r="E1059" s="146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182</v>
      </c>
      <c r="C1060" s="29"/>
      <c r="D1060" s="13">
        <v>1.1102230246251565E-15</v>
      </c>
      <c r="E1060" s="146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46" t="s">
        <v>183</v>
      </c>
      <c r="C1061" s="47"/>
      <c r="D1061" s="45" t="s">
        <v>184</v>
      </c>
      <c r="E1061" s="146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B1062" s="31"/>
      <c r="C1062" s="20"/>
      <c r="D1062" s="20"/>
      <c r="BM1062" s="55"/>
    </row>
    <row r="1063" spans="1:65" ht="15">
      <c r="B1063" s="8" t="s">
        <v>314</v>
      </c>
      <c r="BM1063" s="28" t="s">
        <v>193</v>
      </c>
    </row>
    <row r="1064" spans="1:65" ht="15">
      <c r="A1064" s="25" t="s">
        <v>45</v>
      </c>
      <c r="B1064" s="18" t="s">
        <v>101</v>
      </c>
      <c r="C1064" s="15" t="s">
        <v>102</v>
      </c>
      <c r="D1064" s="16" t="s">
        <v>153</v>
      </c>
      <c r="E1064" s="146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</v>
      </c>
    </row>
    <row r="1065" spans="1:65">
      <c r="A1065" s="30"/>
      <c r="B1065" s="19" t="s">
        <v>154</v>
      </c>
      <c r="C1065" s="9" t="s">
        <v>154</v>
      </c>
      <c r="D1065" s="144" t="s">
        <v>156</v>
      </c>
      <c r="E1065" s="146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 t="s">
        <v>3</v>
      </c>
    </row>
    <row r="1066" spans="1:65">
      <c r="A1066" s="30"/>
      <c r="B1066" s="19"/>
      <c r="C1066" s="9"/>
      <c r="D1066" s="10" t="s">
        <v>192</v>
      </c>
      <c r="E1066" s="146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0</v>
      </c>
    </row>
    <row r="1067" spans="1:65">
      <c r="A1067" s="30"/>
      <c r="B1067" s="19"/>
      <c r="C1067" s="9"/>
      <c r="D1067" s="26"/>
      <c r="E1067" s="146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0</v>
      </c>
    </row>
    <row r="1068" spans="1:65">
      <c r="A1068" s="30"/>
      <c r="B1068" s="18">
        <v>1</v>
      </c>
      <c r="C1068" s="14">
        <v>1</v>
      </c>
      <c r="D1068" s="201">
        <v>113.9</v>
      </c>
      <c r="E1068" s="203"/>
      <c r="F1068" s="204"/>
      <c r="G1068" s="204"/>
      <c r="H1068" s="204"/>
      <c r="I1068" s="204"/>
      <c r="J1068" s="204"/>
      <c r="K1068" s="204"/>
      <c r="L1068" s="204"/>
      <c r="M1068" s="204"/>
      <c r="N1068" s="204"/>
      <c r="O1068" s="204"/>
      <c r="P1068" s="204"/>
      <c r="Q1068" s="204"/>
      <c r="R1068" s="204"/>
      <c r="S1068" s="204"/>
      <c r="T1068" s="204"/>
      <c r="U1068" s="204"/>
      <c r="V1068" s="204"/>
      <c r="W1068" s="204"/>
      <c r="X1068" s="204"/>
      <c r="Y1068" s="204"/>
      <c r="Z1068" s="204"/>
      <c r="AA1068" s="204"/>
      <c r="AB1068" s="204"/>
      <c r="AC1068" s="204"/>
      <c r="AD1068" s="204"/>
      <c r="AE1068" s="204"/>
      <c r="AF1068" s="204"/>
      <c r="AG1068" s="204"/>
      <c r="AH1068" s="204"/>
      <c r="AI1068" s="204"/>
      <c r="AJ1068" s="204"/>
      <c r="AK1068" s="204"/>
      <c r="AL1068" s="204"/>
      <c r="AM1068" s="204"/>
      <c r="AN1068" s="204"/>
      <c r="AO1068" s="204"/>
      <c r="AP1068" s="204"/>
      <c r="AQ1068" s="204"/>
      <c r="AR1068" s="204"/>
      <c r="AS1068" s="204"/>
      <c r="AT1068" s="204"/>
      <c r="AU1068" s="204"/>
      <c r="AV1068" s="204"/>
      <c r="AW1068" s="204"/>
      <c r="AX1068" s="204"/>
      <c r="AY1068" s="204"/>
      <c r="AZ1068" s="204"/>
      <c r="BA1068" s="204"/>
      <c r="BB1068" s="204"/>
      <c r="BC1068" s="204"/>
      <c r="BD1068" s="204"/>
      <c r="BE1068" s="204"/>
      <c r="BF1068" s="204"/>
      <c r="BG1068" s="204"/>
      <c r="BH1068" s="204"/>
      <c r="BI1068" s="204"/>
      <c r="BJ1068" s="204"/>
      <c r="BK1068" s="204"/>
      <c r="BL1068" s="204"/>
      <c r="BM1068" s="205">
        <v>1</v>
      </c>
    </row>
    <row r="1069" spans="1:65">
      <c r="A1069" s="30"/>
      <c r="B1069" s="19">
        <v>1</v>
      </c>
      <c r="C1069" s="9">
        <v>2</v>
      </c>
      <c r="D1069" s="206">
        <v>118.4</v>
      </c>
      <c r="E1069" s="203"/>
      <c r="F1069" s="204"/>
      <c r="G1069" s="204"/>
      <c r="H1069" s="204"/>
      <c r="I1069" s="204"/>
      <c r="J1069" s="204"/>
      <c r="K1069" s="204"/>
      <c r="L1069" s="204"/>
      <c r="M1069" s="204"/>
      <c r="N1069" s="204"/>
      <c r="O1069" s="204"/>
      <c r="P1069" s="204"/>
      <c r="Q1069" s="204"/>
      <c r="R1069" s="204"/>
      <c r="S1069" s="204"/>
      <c r="T1069" s="204"/>
      <c r="U1069" s="204"/>
      <c r="V1069" s="204"/>
      <c r="W1069" s="204"/>
      <c r="X1069" s="204"/>
      <c r="Y1069" s="204"/>
      <c r="Z1069" s="204"/>
      <c r="AA1069" s="204"/>
      <c r="AB1069" s="204"/>
      <c r="AC1069" s="204"/>
      <c r="AD1069" s="204"/>
      <c r="AE1069" s="204"/>
      <c r="AF1069" s="204"/>
      <c r="AG1069" s="204"/>
      <c r="AH1069" s="204"/>
      <c r="AI1069" s="204"/>
      <c r="AJ1069" s="204"/>
      <c r="AK1069" s="204"/>
      <c r="AL1069" s="204"/>
      <c r="AM1069" s="204"/>
      <c r="AN1069" s="204"/>
      <c r="AO1069" s="204"/>
      <c r="AP1069" s="204"/>
      <c r="AQ1069" s="204"/>
      <c r="AR1069" s="204"/>
      <c r="AS1069" s="204"/>
      <c r="AT1069" s="204"/>
      <c r="AU1069" s="204"/>
      <c r="AV1069" s="204"/>
      <c r="AW1069" s="204"/>
      <c r="AX1069" s="204"/>
      <c r="AY1069" s="204"/>
      <c r="AZ1069" s="204"/>
      <c r="BA1069" s="204"/>
      <c r="BB1069" s="204"/>
      <c r="BC1069" s="204"/>
      <c r="BD1069" s="204"/>
      <c r="BE1069" s="204"/>
      <c r="BF1069" s="204"/>
      <c r="BG1069" s="204"/>
      <c r="BH1069" s="204"/>
      <c r="BI1069" s="204"/>
      <c r="BJ1069" s="204"/>
      <c r="BK1069" s="204"/>
      <c r="BL1069" s="204"/>
      <c r="BM1069" s="205">
        <v>19</v>
      </c>
    </row>
    <row r="1070" spans="1:65">
      <c r="A1070" s="30"/>
      <c r="B1070" s="19">
        <v>1</v>
      </c>
      <c r="C1070" s="9">
        <v>3</v>
      </c>
      <c r="D1070" s="206">
        <v>117</v>
      </c>
      <c r="E1070" s="203"/>
      <c r="F1070" s="204"/>
      <c r="G1070" s="204"/>
      <c r="H1070" s="204"/>
      <c r="I1070" s="204"/>
      <c r="J1070" s="204"/>
      <c r="K1070" s="204"/>
      <c r="L1070" s="204"/>
      <c r="M1070" s="204"/>
      <c r="N1070" s="204"/>
      <c r="O1070" s="204"/>
      <c r="P1070" s="204"/>
      <c r="Q1070" s="204"/>
      <c r="R1070" s="204"/>
      <c r="S1070" s="204"/>
      <c r="T1070" s="204"/>
      <c r="U1070" s="204"/>
      <c r="V1070" s="204"/>
      <c r="W1070" s="204"/>
      <c r="X1070" s="204"/>
      <c r="Y1070" s="204"/>
      <c r="Z1070" s="204"/>
      <c r="AA1070" s="204"/>
      <c r="AB1070" s="204"/>
      <c r="AC1070" s="204"/>
      <c r="AD1070" s="204"/>
      <c r="AE1070" s="204"/>
      <c r="AF1070" s="204"/>
      <c r="AG1070" s="204"/>
      <c r="AH1070" s="204"/>
      <c r="AI1070" s="204"/>
      <c r="AJ1070" s="204"/>
      <c r="AK1070" s="204"/>
      <c r="AL1070" s="204"/>
      <c r="AM1070" s="204"/>
      <c r="AN1070" s="204"/>
      <c r="AO1070" s="204"/>
      <c r="AP1070" s="204"/>
      <c r="AQ1070" s="204"/>
      <c r="AR1070" s="204"/>
      <c r="AS1070" s="204"/>
      <c r="AT1070" s="204"/>
      <c r="AU1070" s="204"/>
      <c r="AV1070" s="204"/>
      <c r="AW1070" s="204"/>
      <c r="AX1070" s="204"/>
      <c r="AY1070" s="204"/>
      <c r="AZ1070" s="204"/>
      <c r="BA1070" s="204"/>
      <c r="BB1070" s="204"/>
      <c r="BC1070" s="204"/>
      <c r="BD1070" s="204"/>
      <c r="BE1070" s="204"/>
      <c r="BF1070" s="204"/>
      <c r="BG1070" s="204"/>
      <c r="BH1070" s="204"/>
      <c r="BI1070" s="204"/>
      <c r="BJ1070" s="204"/>
      <c r="BK1070" s="204"/>
      <c r="BL1070" s="204"/>
      <c r="BM1070" s="205">
        <v>16</v>
      </c>
    </row>
    <row r="1071" spans="1:65">
      <c r="A1071" s="30"/>
      <c r="B1071" s="19">
        <v>1</v>
      </c>
      <c r="C1071" s="9">
        <v>4</v>
      </c>
      <c r="D1071" s="206">
        <v>113.3</v>
      </c>
      <c r="E1071" s="203"/>
      <c r="F1071" s="204"/>
      <c r="G1071" s="204"/>
      <c r="H1071" s="204"/>
      <c r="I1071" s="204"/>
      <c r="J1071" s="204"/>
      <c r="K1071" s="204"/>
      <c r="L1071" s="204"/>
      <c r="M1071" s="204"/>
      <c r="N1071" s="204"/>
      <c r="O1071" s="204"/>
      <c r="P1071" s="204"/>
      <c r="Q1071" s="204"/>
      <c r="R1071" s="204"/>
      <c r="S1071" s="204"/>
      <c r="T1071" s="204"/>
      <c r="U1071" s="204"/>
      <c r="V1071" s="204"/>
      <c r="W1071" s="204"/>
      <c r="X1071" s="204"/>
      <c r="Y1071" s="204"/>
      <c r="Z1071" s="204"/>
      <c r="AA1071" s="204"/>
      <c r="AB1071" s="204"/>
      <c r="AC1071" s="204"/>
      <c r="AD1071" s="204"/>
      <c r="AE1071" s="204"/>
      <c r="AF1071" s="204"/>
      <c r="AG1071" s="204"/>
      <c r="AH1071" s="204"/>
      <c r="AI1071" s="204"/>
      <c r="AJ1071" s="204"/>
      <c r="AK1071" s="204"/>
      <c r="AL1071" s="204"/>
      <c r="AM1071" s="204"/>
      <c r="AN1071" s="204"/>
      <c r="AO1071" s="204"/>
      <c r="AP1071" s="204"/>
      <c r="AQ1071" s="204"/>
      <c r="AR1071" s="204"/>
      <c r="AS1071" s="204"/>
      <c r="AT1071" s="204"/>
      <c r="AU1071" s="204"/>
      <c r="AV1071" s="204"/>
      <c r="AW1071" s="204"/>
      <c r="AX1071" s="204"/>
      <c r="AY1071" s="204"/>
      <c r="AZ1071" s="204"/>
      <c r="BA1071" s="204"/>
      <c r="BB1071" s="204"/>
      <c r="BC1071" s="204"/>
      <c r="BD1071" s="204"/>
      <c r="BE1071" s="204"/>
      <c r="BF1071" s="204"/>
      <c r="BG1071" s="204"/>
      <c r="BH1071" s="204"/>
      <c r="BI1071" s="204"/>
      <c r="BJ1071" s="204"/>
      <c r="BK1071" s="204"/>
      <c r="BL1071" s="204"/>
      <c r="BM1071" s="205">
        <v>116.166666666667</v>
      </c>
    </row>
    <row r="1072" spans="1:65">
      <c r="A1072" s="30"/>
      <c r="B1072" s="19">
        <v>1</v>
      </c>
      <c r="C1072" s="9">
        <v>5</v>
      </c>
      <c r="D1072" s="206">
        <v>115.1</v>
      </c>
      <c r="E1072" s="203"/>
      <c r="F1072" s="204"/>
      <c r="G1072" s="204"/>
      <c r="H1072" s="204"/>
      <c r="I1072" s="204"/>
      <c r="J1072" s="204"/>
      <c r="K1072" s="204"/>
      <c r="L1072" s="204"/>
      <c r="M1072" s="204"/>
      <c r="N1072" s="204"/>
      <c r="O1072" s="204"/>
      <c r="P1072" s="204"/>
      <c r="Q1072" s="204"/>
      <c r="R1072" s="204"/>
      <c r="S1072" s="204"/>
      <c r="T1072" s="204"/>
      <c r="U1072" s="204"/>
      <c r="V1072" s="204"/>
      <c r="W1072" s="204"/>
      <c r="X1072" s="204"/>
      <c r="Y1072" s="204"/>
      <c r="Z1072" s="204"/>
      <c r="AA1072" s="204"/>
      <c r="AB1072" s="204"/>
      <c r="AC1072" s="204"/>
      <c r="AD1072" s="204"/>
      <c r="AE1072" s="204"/>
      <c r="AF1072" s="204"/>
      <c r="AG1072" s="204"/>
      <c r="AH1072" s="204"/>
      <c r="AI1072" s="204"/>
      <c r="AJ1072" s="204"/>
      <c r="AK1072" s="204"/>
      <c r="AL1072" s="204"/>
      <c r="AM1072" s="204"/>
      <c r="AN1072" s="204"/>
      <c r="AO1072" s="204"/>
      <c r="AP1072" s="204"/>
      <c r="AQ1072" s="204"/>
      <c r="AR1072" s="204"/>
      <c r="AS1072" s="204"/>
      <c r="AT1072" s="204"/>
      <c r="AU1072" s="204"/>
      <c r="AV1072" s="204"/>
      <c r="AW1072" s="204"/>
      <c r="AX1072" s="204"/>
      <c r="AY1072" s="204"/>
      <c r="AZ1072" s="204"/>
      <c r="BA1072" s="204"/>
      <c r="BB1072" s="204"/>
      <c r="BC1072" s="204"/>
      <c r="BD1072" s="204"/>
      <c r="BE1072" s="204"/>
      <c r="BF1072" s="204"/>
      <c r="BG1072" s="204"/>
      <c r="BH1072" s="204"/>
      <c r="BI1072" s="204"/>
      <c r="BJ1072" s="204"/>
      <c r="BK1072" s="204"/>
      <c r="BL1072" s="204"/>
      <c r="BM1072" s="205">
        <v>25</v>
      </c>
    </row>
    <row r="1073" spans="1:65">
      <c r="A1073" s="30"/>
      <c r="B1073" s="19">
        <v>1</v>
      </c>
      <c r="C1073" s="9">
        <v>6</v>
      </c>
      <c r="D1073" s="206">
        <v>119.3</v>
      </c>
      <c r="E1073" s="203"/>
      <c r="F1073" s="204"/>
      <c r="G1073" s="204"/>
      <c r="H1073" s="204"/>
      <c r="I1073" s="204"/>
      <c r="J1073" s="204"/>
      <c r="K1073" s="204"/>
      <c r="L1073" s="204"/>
      <c r="M1073" s="204"/>
      <c r="N1073" s="204"/>
      <c r="O1073" s="204"/>
      <c r="P1073" s="204"/>
      <c r="Q1073" s="204"/>
      <c r="R1073" s="204"/>
      <c r="S1073" s="204"/>
      <c r="T1073" s="204"/>
      <c r="U1073" s="204"/>
      <c r="V1073" s="204"/>
      <c r="W1073" s="204"/>
      <c r="X1073" s="204"/>
      <c r="Y1073" s="204"/>
      <c r="Z1073" s="204"/>
      <c r="AA1073" s="204"/>
      <c r="AB1073" s="204"/>
      <c r="AC1073" s="204"/>
      <c r="AD1073" s="204"/>
      <c r="AE1073" s="204"/>
      <c r="AF1073" s="204"/>
      <c r="AG1073" s="204"/>
      <c r="AH1073" s="204"/>
      <c r="AI1073" s="204"/>
      <c r="AJ1073" s="204"/>
      <c r="AK1073" s="204"/>
      <c r="AL1073" s="204"/>
      <c r="AM1073" s="204"/>
      <c r="AN1073" s="204"/>
      <c r="AO1073" s="204"/>
      <c r="AP1073" s="204"/>
      <c r="AQ1073" s="204"/>
      <c r="AR1073" s="204"/>
      <c r="AS1073" s="204"/>
      <c r="AT1073" s="204"/>
      <c r="AU1073" s="204"/>
      <c r="AV1073" s="204"/>
      <c r="AW1073" s="204"/>
      <c r="AX1073" s="204"/>
      <c r="AY1073" s="204"/>
      <c r="AZ1073" s="204"/>
      <c r="BA1073" s="204"/>
      <c r="BB1073" s="204"/>
      <c r="BC1073" s="204"/>
      <c r="BD1073" s="204"/>
      <c r="BE1073" s="204"/>
      <c r="BF1073" s="204"/>
      <c r="BG1073" s="204"/>
      <c r="BH1073" s="204"/>
      <c r="BI1073" s="204"/>
      <c r="BJ1073" s="204"/>
      <c r="BK1073" s="204"/>
      <c r="BL1073" s="204"/>
      <c r="BM1073" s="209"/>
    </row>
    <row r="1074" spans="1:65">
      <c r="A1074" s="30"/>
      <c r="B1074" s="20" t="s">
        <v>179</v>
      </c>
      <c r="C1074" s="12"/>
      <c r="D1074" s="210">
        <v>116.16666666666667</v>
      </c>
      <c r="E1074" s="203"/>
      <c r="F1074" s="204"/>
      <c r="G1074" s="204"/>
      <c r="H1074" s="204"/>
      <c r="I1074" s="204"/>
      <c r="J1074" s="204"/>
      <c r="K1074" s="204"/>
      <c r="L1074" s="204"/>
      <c r="M1074" s="204"/>
      <c r="N1074" s="204"/>
      <c r="O1074" s="204"/>
      <c r="P1074" s="204"/>
      <c r="Q1074" s="204"/>
      <c r="R1074" s="204"/>
      <c r="S1074" s="204"/>
      <c r="T1074" s="204"/>
      <c r="U1074" s="204"/>
      <c r="V1074" s="204"/>
      <c r="W1074" s="204"/>
      <c r="X1074" s="204"/>
      <c r="Y1074" s="204"/>
      <c r="Z1074" s="204"/>
      <c r="AA1074" s="204"/>
      <c r="AB1074" s="204"/>
      <c r="AC1074" s="204"/>
      <c r="AD1074" s="204"/>
      <c r="AE1074" s="204"/>
      <c r="AF1074" s="204"/>
      <c r="AG1074" s="204"/>
      <c r="AH1074" s="204"/>
      <c r="AI1074" s="204"/>
      <c r="AJ1074" s="204"/>
      <c r="AK1074" s="204"/>
      <c r="AL1074" s="204"/>
      <c r="AM1074" s="204"/>
      <c r="AN1074" s="204"/>
      <c r="AO1074" s="204"/>
      <c r="AP1074" s="204"/>
      <c r="AQ1074" s="204"/>
      <c r="AR1074" s="204"/>
      <c r="AS1074" s="204"/>
      <c r="AT1074" s="204"/>
      <c r="AU1074" s="204"/>
      <c r="AV1074" s="204"/>
      <c r="AW1074" s="204"/>
      <c r="AX1074" s="204"/>
      <c r="AY1074" s="204"/>
      <c r="AZ1074" s="204"/>
      <c r="BA1074" s="204"/>
      <c r="BB1074" s="204"/>
      <c r="BC1074" s="204"/>
      <c r="BD1074" s="204"/>
      <c r="BE1074" s="204"/>
      <c r="BF1074" s="204"/>
      <c r="BG1074" s="204"/>
      <c r="BH1074" s="204"/>
      <c r="BI1074" s="204"/>
      <c r="BJ1074" s="204"/>
      <c r="BK1074" s="204"/>
      <c r="BL1074" s="204"/>
      <c r="BM1074" s="209"/>
    </row>
    <row r="1075" spans="1:65">
      <c r="A1075" s="30"/>
      <c r="B1075" s="3" t="s">
        <v>180</v>
      </c>
      <c r="C1075" s="29"/>
      <c r="D1075" s="206">
        <v>116.05</v>
      </c>
      <c r="E1075" s="203"/>
      <c r="F1075" s="204"/>
      <c r="G1075" s="204"/>
      <c r="H1075" s="204"/>
      <c r="I1075" s="204"/>
      <c r="J1075" s="204"/>
      <c r="K1075" s="204"/>
      <c r="L1075" s="204"/>
      <c r="M1075" s="204"/>
      <c r="N1075" s="204"/>
      <c r="O1075" s="204"/>
      <c r="P1075" s="204"/>
      <c r="Q1075" s="204"/>
      <c r="R1075" s="204"/>
      <c r="S1075" s="204"/>
      <c r="T1075" s="204"/>
      <c r="U1075" s="204"/>
      <c r="V1075" s="204"/>
      <c r="W1075" s="204"/>
      <c r="X1075" s="204"/>
      <c r="Y1075" s="204"/>
      <c r="Z1075" s="204"/>
      <c r="AA1075" s="204"/>
      <c r="AB1075" s="204"/>
      <c r="AC1075" s="204"/>
      <c r="AD1075" s="204"/>
      <c r="AE1075" s="204"/>
      <c r="AF1075" s="204"/>
      <c r="AG1075" s="204"/>
      <c r="AH1075" s="204"/>
      <c r="AI1075" s="204"/>
      <c r="AJ1075" s="204"/>
      <c r="AK1075" s="204"/>
      <c r="AL1075" s="204"/>
      <c r="AM1075" s="204"/>
      <c r="AN1075" s="204"/>
      <c r="AO1075" s="204"/>
      <c r="AP1075" s="204"/>
      <c r="AQ1075" s="204"/>
      <c r="AR1075" s="204"/>
      <c r="AS1075" s="204"/>
      <c r="AT1075" s="204"/>
      <c r="AU1075" s="204"/>
      <c r="AV1075" s="204"/>
      <c r="AW1075" s="204"/>
      <c r="AX1075" s="204"/>
      <c r="AY1075" s="204"/>
      <c r="AZ1075" s="204"/>
      <c r="BA1075" s="204"/>
      <c r="BB1075" s="204"/>
      <c r="BC1075" s="204"/>
      <c r="BD1075" s="204"/>
      <c r="BE1075" s="204"/>
      <c r="BF1075" s="204"/>
      <c r="BG1075" s="204"/>
      <c r="BH1075" s="204"/>
      <c r="BI1075" s="204"/>
      <c r="BJ1075" s="204"/>
      <c r="BK1075" s="204"/>
      <c r="BL1075" s="204"/>
      <c r="BM1075" s="209"/>
    </row>
    <row r="1076" spans="1:65">
      <c r="A1076" s="30"/>
      <c r="B1076" s="3" t="s">
        <v>181</v>
      </c>
      <c r="C1076" s="29"/>
      <c r="D1076" s="206">
        <v>2.4492175621342152</v>
      </c>
      <c r="E1076" s="203"/>
      <c r="F1076" s="204"/>
      <c r="G1076" s="204"/>
      <c r="H1076" s="204"/>
      <c r="I1076" s="204"/>
      <c r="J1076" s="204"/>
      <c r="K1076" s="204"/>
      <c r="L1076" s="204"/>
      <c r="M1076" s="204"/>
      <c r="N1076" s="204"/>
      <c r="O1076" s="204"/>
      <c r="P1076" s="204"/>
      <c r="Q1076" s="204"/>
      <c r="R1076" s="204"/>
      <c r="S1076" s="204"/>
      <c r="T1076" s="204"/>
      <c r="U1076" s="204"/>
      <c r="V1076" s="204"/>
      <c r="W1076" s="204"/>
      <c r="X1076" s="204"/>
      <c r="Y1076" s="204"/>
      <c r="Z1076" s="204"/>
      <c r="AA1076" s="204"/>
      <c r="AB1076" s="204"/>
      <c r="AC1076" s="204"/>
      <c r="AD1076" s="204"/>
      <c r="AE1076" s="204"/>
      <c r="AF1076" s="204"/>
      <c r="AG1076" s="204"/>
      <c r="AH1076" s="204"/>
      <c r="AI1076" s="204"/>
      <c r="AJ1076" s="204"/>
      <c r="AK1076" s="204"/>
      <c r="AL1076" s="204"/>
      <c r="AM1076" s="204"/>
      <c r="AN1076" s="204"/>
      <c r="AO1076" s="204"/>
      <c r="AP1076" s="204"/>
      <c r="AQ1076" s="204"/>
      <c r="AR1076" s="204"/>
      <c r="AS1076" s="204"/>
      <c r="AT1076" s="204"/>
      <c r="AU1076" s="204"/>
      <c r="AV1076" s="204"/>
      <c r="AW1076" s="204"/>
      <c r="AX1076" s="204"/>
      <c r="AY1076" s="204"/>
      <c r="AZ1076" s="204"/>
      <c r="BA1076" s="204"/>
      <c r="BB1076" s="204"/>
      <c r="BC1076" s="204"/>
      <c r="BD1076" s="204"/>
      <c r="BE1076" s="204"/>
      <c r="BF1076" s="204"/>
      <c r="BG1076" s="204"/>
      <c r="BH1076" s="204"/>
      <c r="BI1076" s="204"/>
      <c r="BJ1076" s="204"/>
      <c r="BK1076" s="204"/>
      <c r="BL1076" s="204"/>
      <c r="BM1076" s="209"/>
    </row>
    <row r="1077" spans="1:65">
      <c r="A1077" s="30"/>
      <c r="B1077" s="3" t="s">
        <v>83</v>
      </c>
      <c r="C1077" s="29"/>
      <c r="D1077" s="13">
        <v>2.1083651897855511E-2</v>
      </c>
      <c r="E1077" s="146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182</v>
      </c>
      <c r="C1078" s="29"/>
      <c r="D1078" s="13">
        <v>-2.7755575615628914E-15</v>
      </c>
      <c r="E1078" s="146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46" t="s">
        <v>183</v>
      </c>
      <c r="C1079" s="47"/>
      <c r="D1079" s="45" t="s">
        <v>184</v>
      </c>
      <c r="E1079" s="146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B1080" s="31"/>
      <c r="C1080" s="20"/>
      <c r="D1080" s="20"/>
      <c r="BM1080" s="55"/>
    </row>
    <row r="1081" spans="1:65">
      <c r="BM1081" s="55"/>
    </row>
    <row r="1082" spans="1:65">
      <c r="BM1082" s="55"/>
    </row>
    <row r="1083" spans="1:65">
      <c r="BM1083" s="55"/>
    </row>
    <row r="1084" spans="1:65">
      <c r="BM1084" s="55"/>
    </row>
    <row r="1085" spans="1:65">
      <c r="BM1085" s="55"/>
    </row>
    <row r="1086" spans="1:65">
      <c r="BM1086" s="55"/>
    </row>
    <row r="1087" spans="1:65">
      <c r="BM1087" s="55"/>
    </row>
    <row r="1088" spans="1:65">
      <c r="BM1088" s="55"/>
    </row>
    <row r="1089" spans="65:65">
      <c r="BM1089" s="55"/>
    </row>
    <row r="1090" spans="65:65">
      <c r="BM1090" s="55"/>
    </row>
    <row r="1091" spans="65:65">
      <c r="BM1091" s="55"/>
    </row>
    <row r="1092" spans="65:65">
      <c r="BM1092" s="55"/>
    </row>
    <row r="1093" spans="65:65">
      <c r="BM1093" s="55"/>
    </row>
    <row r="1094" spans="65:65">
      <c r="BM1094" s="55"/>
    </row>
    <row r="1095" spans="65:65">
      <c r="BM1095" s="55"/>
    </row>
    <row r="1096" spans="65:65">
      <c r="BM1096" s="55"/>
    </row>
    <row r="1097" spans="65:65">
      <c r="BM1097" s="55"/>
    </row>
    <row r="1098" spans="65:65">
      <c r="BM1098" s="55"/>
    </row>
    <row r="1099" spans="65:65">
      <c r="BM1099" s="55"/>
    </row>
    <row r="1100" spans="65:65">
      <c r="BM1100" s="55"/>
    </row>
    <row r="1101" spans="65:65">
      <c r="BM1101" s="55"/>
    </row>
    <row r="1102" spans="65:65">
      <c r="BM1102" s="55"/>
    </row>
    <row r="1103" spans="65:65">
      <c r="BM1103" s="55"/>
    </row>
    <row r="1104" spans="65:65">
      <c r="BM1104" s="55"/>
    </row>
    <row r="1105" spans="65:65">
      <c r="BM1105" s="55"/>
    </row>
    <row r="1106" spans="65:65">
      <c r="BM1106" s="55"/>
    </row>
    <row r="1107" spans="65:65">
      <c r="BM1107" s="55"/>
    </row>
    <row r="1108" spans="65:65">
      <c r="BM1108" s="55"/>
    </row>
    <row r="1109" spans="65:65">
      <c r="BM1109" s="55"/>
    </row>
    <row r="1110" spans="65:65">
      <c r="BM1110" s="55"/>
    </row>
    <row r="1111" spans="65:65">
      <c r="BM1111" s="55"/>
    </row>
    <row r="1112" spans="65:65">
      <c r="BM1112" s="55"/>
    </row>
    <row r="1113" spans="65:65">
      <c r="BM1113" s="55"/>
    </row>
    <row r="1114" spans="65:65">
      <c r="BM1114" s="55"/>
    </row>
    <row r="1115" spans="65:65">
      <c r="BM1115" s="55"/>
    </row>
    <row r="1116" spans="65:65">
      <c r="BM1116" s="55"/>
    </row>
    <row r="1117" spans="65:65">
      <c r="BM1117" s="55"/>
    </row>
    <row r="1118" spans="65:65">
      <c r="BM1118" s="55"/>
    </row>
    <row r="1119" spans="65:65">
      <c r="BM1119" s="55"/>
    </row>
    <row r="1120" spans="65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6"/>
    </row>
    <row r="1130" spans="65:65">
      <c r="BM1130" s="57"/>
    </row>
    <row r="1131" spans="65:65">
      <c r="BM1131" s="57"/>
    </row>
    <row r="1132" spans="65:65">
      <c r="BM1132" s="57"/>
    </row>
    <row r="1133" spans="65:65">
      <c r="BM1133" s="57"/>
    </row>
    <row r="1134" spans="65:65">
      <c r="BM1134" s="57"/>
    </row>
    <row r="1135" spans="65:65">
      <c r="BM1135" s="57"/>
    </row>
    <row r="1136" spans="65:65">
      <c r="BM1136" s="57"/>
    </row>
    <row r="1137" spans="65:65">
      <c r="BM1137" s="57"/>
    </row>
    <row r="1138" spans="65:65">
      <c r="BM1138" s="57"/>
    </row>
    <row r="1139" spans="65:65">
      <c r="BM1139" s="57"/>
    </row>
    <row r="1140" spans="65:65">
      <c r="BM1140" s="57"/>
    </row>
    <row r="1141" spans="65:65">
      <c r="BM1141" s="57"/>
    </row>
    <row r="1142" spans="65:65">
      <c r="BM1142" s="57"/>
    </row>
    <row r="1143" spans="65:65">
      <c r="BM1143" s="57"/>
    </row>
    <row r="1144" spans="65:65">
      <c r="BM1144" s="57"/>
    </row>
    <row r="1145" spans="65:65">
      <c r="BM1145" s="57"/>
    </row>
    <row r="1146" spans="65:65">
      <c r="BM1146" s="57"/>
    </row>
    <row r="1147" spans="65:65">
      <c r="BM1147" s="57"/>
    </row>
    <row r="1148" spans="65:65">
      <c r="BM1148" s="57"/>
    </row>
    <row r="1149" spans="65:65">
      <c r="BM1149" s="57"/>
    </row>
    <row r="1150" spans="65:65">
      <c r="BM1150" s="57"/>
    </row>
    <row r="1151" spans="65:65">
      <c r="BM1151" s="57"/>
    </row>
    <row r="1152" spans="65:65">
      <c r="BM1152" s="57"/>
    </row>
    <row r="1153" spans="65:65">
      <c r="BM1153" s="57"/>
    </row>
    <row r="1154" spans="65:65">
      <c r="BM1154" s="57"/>
    </row>
    <row r="1155" spans="65:65">
      <c r="BM1155" s="57"/>
    </row>
    <row r="1156" spans="65:65">
      <c r="BM1156" s="57"/>
    </row>
    <row r="1157" spans="65:65">
      <c r="BM1157" s="57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</sheetData>
  <dataConsolidate/>
  <conditionalFormatting sqref="B6:T11 B24:D29 B42:D47 B60:D65 B78:D83 B96:D101 B114:D119 B132:D137 B150:D155 B168:D173 B186:D191 B204:D209 B222:E227 B240:D245 B258:D263 B276:D281 B294:D299 B312:D317 B330:D335 B348:D353 B366:D371 B384:D389 B402:D407 B420:D425 B438:D443 B456:D461 B474:D479 B492:D497 B510:D515 B528:D533 B546:D551 B564:D569 B582:D587 B600:D605 B618:D623 B636:D641 B654:D659 B672:D677 B690:D695 B708:E713 B726:D731 B744:D749 B762:D767 B780:D785 B798:D803 B816:D821 B834:D839 B852:D857 B870:D875 B888:D893 B906:D911 B924:D929 B942:D947 B960:D965 B978:D983 B996:D1001 B1014:D1019 B1032:D1037 B1050:D1055 B1068:D1073">
    <cfRule type="expression" dxfId="17" priority="180">
      <formula>AND($B6&lt;&gt;$B5,NOT(ISBLANK(INDIRECT(Anlyt_LabRefThisCol))))</formula>
    </cfRule>
  </conditionalFormatting>
  <conditionalFormatting sqref="C2:T17 C20:D35 C38:D53 C56:D71 C74:D89 C92:D107 C110:D125 C128:D143 C146:D161 C164:D179 C182:D197 C200:D215 C218:E233 C236:D251 C254:D269 C272:D287 C290:D305 C308:D323 C326:D341 C344:D359 C362:D377 C380:D395 C398:D413 C416:D431 C434:D449 C452:D467 C470:D485 C488:D503 C506:D521 C524:D539 C542:D557 C560:D575 C578:D593 C596:D611 C614:D629 C632:D647 C650:D665 C668:D683 C686:D701 C704:E719 C722:D737 C740:D755 C758:D773 C776:D791 C794:D809 C812:D827 C830:D845 C848:D863 C866:D881 C884:D899 C902:D917 C920:D935 C938:D953 C956:D971 C974:D989 C992:D1007 C1010:D1025 C1028:D1043 C1046:D1061 C1064:D1079">
    <cfRule type="expression" dxfId="16" priority="178" stopIfTrue="1">
      <formula>AND(ISBLANK(INDIRECT(Anlyt_LabRefLastCol)),ISBLANK(INDIRECT(Anlyt_LabRefThisCol)))</formula>
    </cfRule>
    <cfRule type="expression" dxfId="15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(Grav)</vt:lpstr>
      <vt:lpstr>4-Acid</vt:lpstr>
      <vt:lpstr>Aqua Regia</vt:lpstr>
      <vt:lpstr>IRC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2026-04-30T08:49:58Z</dcterms:modified>
</cp:coreProperties>
</file>